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ke Projects\Pine\2024\Survey\"/>
    </mc:Choice>
  </mc:AlternateContent>
  <xr:revisionPtr revIDLastSave="0" documentId="13_ncr:1_{464E7FEC-AC92-436B-80D1-26028E727961}" xr6:coauthVersionLast="47" xr6:coauthVersionMax="47" xr10:uidLastSave="{00000000-0000-0000-0000-000000000000}"/>
  <bookViews>
    <workbookView xWindow="0" yWindow="0" windowWidth="30720" windowHeight="16680" tabRatio="630" firstSheet="1" activeTab="1" xr2:uid="{00000000-000D-0000-FFFF-FFFF00000000}"/>
  </bookViews>
  <sheets>
    <sheet name="READ ME" sheetId="16" r:id="rId1"/>
    <sheet name="ENTRY " sheetId="11" r:id="rId2"/>
    <sheet name="FIELD SHEET" sheetId="21" r:id="rId3"/>
    <sheet name="BOAT SURVEY" sheetId="19" r:id="rId4"/>
    <sheet name="STATS" sheetId="15" r:id="rId5"/>
    <sheet name="MAX DEPTH GRAPH" sheetId="25" r:id="rId6"/>
    <sheet name="CALCULATE FQI" sheetId="23" r:id="rId7"/>
    <sheet name="ARCGIS TEMPLATE" sheetId="26" r:id="rId8"/>
  </sheets>
  <definedNames>
    <definedName name="_xlnm.Print_Area" localSheetId="3">'BOAT SURVEY'!$A$1:$C$15</definedName>
    <definedName name="_xlnm.Print_Area" localSheetId="1">'ENTRY '!$A$1:$AN$24</definedName>
    <definedName name="_xlnm.Print_Area" localSheetId="2">'FIELD SHEET'!$A$2:$AB$862</definedName>
    <definedName name="_xlnm.Print_Area" localSheetId="4">STATS!$B$1:$FC$32</definedName>
    <definedName name="_xlnm.Print_Titles" localSheetId="2">'FIELD SHEET'!$1:$2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1" l="1"/>
  <c r="B5" i="15"/>
  <c r="D4001" i="11"/>
  <c r="D4000" i="11"/>
  <c r="D3999" i="11"/>
  <c r="D3998" i="11"/>
  <c r="D3997" i="11"/>
  <c r="D3996" i="11"/>
  <c r="D3995" i="11"/>
  <c r="D3994" i="11"/>
  <c r="D3993" i="11"/>
  <c r="D3992" i="11"/>
  <c r="D3991" i="11"/>
  <c r="D3990" i="11"/>
  <c r="D3989" i="11"/>
  <c r="D3988" i="11"/>
  <c r="D3987" i="11"/>
  <c r="D3986" i="11"/>
  <c r="D3985" i="11"/>
  <c r="D3984" i="11"/>
  <c r="D3983" i="11"/>
  <c r="D3982" i="11"/>
  <c r="D3981" i="11"/>
  <c r="D3980" i="11"/>
  <c r="D3979" i="11"/>
  <c r="D3978" i="11"/>
  <c r="D3977" i="11"/>
  <c r="D3976" i="11"/>
  <c r="D3975" i="11"/>
  <c r="D3974" i="11"/>
  <c r="D3973" i="11"/>
  <c r="D3972" i="11"/>
  <c r="D3971" i="11"/>
  <c r="D3970" i="11"/>
  <c r="D3969" i="11"/>
  <c r="D3968" i="11"/>
  <c r="D3967" i="11"/>
  <c r="D3966" i="11"/>
  <c r="D3965" i="11"/>
  <c r="D3964" i="11"/>
  <c r="D3963" i="11"/>
  <c r="D3962" i="11"/>
  <c r="D3961" i="11"/>
  <c r="D3960" i="11"/>
  <c r="D3959" i="11"/>
  <c r="D3958" i="11"/>
  <c r="D3957" i="11"/>
  <c r="D3956" i="11"/>
  <c r="D3955" i="11"/>
  <c r="D3954" i="11"/>
  <c r="D3953" i="11"/>
  <c r="D3952" i="11"/>
  <c r="D3951" i="11"/>
  <c r="D3950" i="11"/>
  <c r="D3949" i="11"/>
  <c r="D3948" i="11"/>
  <c r="D3947" i="11"/>
  <c r="D3946" i="11"/>
  <c r="D3945" i="11"/>
  <c r="D3944" i="11"/>
  <c r="D3943" i="11"/>
  <c r="D3942" i="11"/>
  <c r="D3941" i="11"/>
  <c r="D3940" i="11"/>
  <c r="D3939" i="11"/>
  <c r="D3938" i="11"/>
  <c r="D3937" i="11"/>
  <c r="D3936" i="11"/>
  <c r="D3935" i="11"/>
  <c r="D3934" i="11"/>
  <c r="D3933" i="11"/>
  <c r="D3932" i="11"/>
  <c r="D3931" i="11"/>
  <c r="D3930" i="11"/>
  <c r="D3929" i="11"/>
  <c r="D3928" i="11"/>
  <c r="D3927" i="11"/>
  <c r="D3926" i="11"/>
  <c r="D3925" i="11"/>
  <c r="D3924" i="11"/>
  <c r="D3923" i="11"/>
  <c r="D3922" i="11"/>
  <c r="D3921" i="11"/>
  <c r="D3920" i="11"/>
  <c r="D3919" i="11"/>
  <c r="D3918" i="11"/>
  <c r="D3917" i="11"/>
  <c r="D3916" i="11"/>
  <c r="D3915" i="11"/>
  <c r="D3914" i="11"/>
  <c r="D3913" i="11"/>
  <c r="D3912" i="11"/>
  <c r="D3911" i="11"/>
  <c r="D3910" i="11"/>
  <c r="D3909" i="11"/>
  <c r="D3908" i="11"/>
  <c r="D3907" i="11"/>
  <c r="D3906" i="11"/>
  <c r="D3905" i="11"/>
  <c r="D3904" i="11"/>
  <c r="D3903" i="11"/>
  <c r="D3902" i="11"/>
  <c r="D3901" i="11"/>
  <c r="D3900" i="11"/>
  <c r="D3899" i="11"/>
  <c r="D3898" i="11"/>
  <c r="D3897" i="11"/>
  <c r="D3896" i="11"/>
  <c r="D3895" i="11"/>
  <c r="D3894" i="11"/>
  <c r="D3893" i="11"/>
  <c r="D3892" i="11"/>
  <c r="D3891" i="11"/>
  <c r="D3890" i="11"/>
  <c r="D3889" i="11"/>
  <c r="D3888" i="11"/>
  <c r="D3887" i="11"/>
  <c r="D3886" i="11"/>
  <c r="D3885" i="11"/>
  <c r="D3884" i="11"/>
  <c r="D3883" i="11"/>
  <c r="D3882" i="11"/>
  <c r="D3881" i="11"/>
  <c r="D3880" i="11"/>
  <c r="D3879" i="11"/>
  <c r="D3878" i="11"/>
  <c r="D3877" i="11"/>
  <c r="D3876" i="11"/>
  <c r="D3875" i="11"/>
  <c r="D3874" i="11"/>
  <c r="D3873" i="11"/>
  <c r="D3872" i="11"/>
  <c r="D3871" i="11"/>
  <c r="D3870" i="11"/>
  <c r="D3869" i="11"/>
  <c r="D3868" i="11"/>
  <c r="D3867" i="11"/>
  <c r="D3866" i="11"/>
  <c r="D3865" i="11"/>
  <c r="D3864" i="11"/>
  <c r="D3863" i="11"/>
  <c r="D3862" i="11"/>
  <c r="D3861" i="11"/>
  <c r="D3860" i="11"/>
  <c r="D3859" i="11"/>
  <c r="D3858" i="11"/>
  <c r="D3857" i="11"/>
  <c r="D3856" i="11"/>
  <c r="D3855" i="11"/>
  <c r="D3854" i="11"/>
  <c r="D3853" i="11"/>
  <c r="D3852" i="11"/>
  <c r="D3851" i="11"/>
  <c r="D3850" i="11"/>
  <c r="D3849" i="11"/>
  <c r="D3848" i="11"/>
  <c r="D3847" i="11"/>
  <c r="D3846" i="11"/>
  <c r="D3845" i="11"/>
  <c r="D3844" i="11"/>
  <c r="D3843" i="11"/>
  <c r="D3842" i="11"/>
  <c r="D3841" i="11"/>
  <c r="D3840" i="11"/>
  <c r="D3839" i="11"/>
  <c r="D3838" i="11"/>
  <c r="D3837" i="11"/>
  <c r="D3836" i="11"/>
  <c r="D3835" i="11"/>
  <c r="D3834" i="11"/>
  <c r="D3833" i="11"/>
  <c r="D3832" i="11"/>
  <c r="D3831" i="11"/>
  <c r="D3830" i="11"/>
  <c r="D3829" i="11"/>
  <c r="D3828" i="11"/>
  <c r="D3827" i="11"/>
  <c r="D3826" i="11"/>
  <c r="D3825" i="11"/>
  <c r="D3824" i="11"/>
  <c r="D3823" i="11"/>
  <c r="D3822" i="11"/>
  <c r="D3821" i="11"/>
  <c r="D3820" i="11"/>
  <c r="D3819" i="11"/>
  <c r="D3818" i="11"/>
  <c r="D3817" i="11"/>
  <c r="D3816" i="11"/>
  <c r="D3815" i="11"/>
  <c r="D3814" i="11"/>
  <c r="D3813" i="11"/>
  <c r="D3812" i="11"/>
  <c r="D3811" i="11"/>
  <c r="D3810" i="11"/>
  <c r="D3809" i="11"/>
  <c r="D3808" i="11"/>
  <c r="D3807" i="11"/>
  <c r="D3806" i="11"/>
  <c r="D3805" i="11"/>
  <c r="D3804" i="11"/>
  <c r="D3803" i="11"/>
  <c r="D3802" i="11"/>
  <c r="D3801" i="11"/>
  <c r="D3800" i="11"/>
  <c r="D3799" i="11"/>
  <c r="D3798" i="11"/>
  <c r="D3797" i="11"/>
  <c r="D3796" i="11"/>
  <c r="D3795" i="11"/>
  <c r="D3794" i="11"/>
  <c r="D3793" i="11"/>
  <c r="D3792" i="11"/>
  <c r="D3791" i="11"/>
  <c r="D3790" i="11"/>
  <c r="D3789" i="11"/>
  <c r="D3788" i="11"/>
  <c r="D3787" i="11"/>
  <c r="D3786" i="11"/>
  <c r="D3785" i="11"/>
  <c r="D3784" i="11"/>
  <c r="D3783" i="11"/>
  <c r="D3782" i="11"/>
  <c r="D3781" i="11"/>
  <c r="D3780" i="11"/>
  <c r="D3779" i="11"/>
  <c r="D3778" i="11"/>
  <c r="D3777" i="11"/>
  <c r="D3776" i="11"/>
  <c r="D3775" i="11"/>
  <c r="D3774" i="11"/>
  <c r="D3773" i="11"/>
  <c r="D3772" i="11"/>
  <c r="D3771" i="11"/>
  <c r="D3770" i="11"/>
  <c r="D3769" i="11"/>
  <c r="D3768" i="11"/>
  <c r="D3767" i="11"/>
  <c r="D3766" i="11"/>
  <c r="D3765" i="11"/>
  <c r="D3764" i="11"/>
  <c r="D3763" i="11"/>
  <c r="D3762" i="11"/>
  <c r="D3761" i="11"/>
  <c r="D3760" i="11"/>
  <c r="D3759" i="11"/>
  <c r="D3758" i="11"/>
  <c r="D3757" i="11"/>
  <c r="D3756" i="11"/>
  <c r="D3755" i="11"/>
  <c r="D3754" i="11"/>
  <c r="D3753" i="11"/>
  <c r="D3752" i="11"/>
  <c r="D3751" i="11"/>
  <c r="D3750" i="11"/>
  <c r="D3749" i="11"/>
  <c r="D3748" i="11"/>
  <c r="D3747" i="11"/>
  <c r="D3746" i="11"/>
  <c r="D3745" i="11"/>
  <c r="D3744" i="11"/>
  <c r="D3743" i="11"/>
  <c r="D3742" i="11"/>
  <c r="D3741" i="11"/>
  <c r="D3740" i="11"/>
  <c r="D3739" i="11"/>
  <c r="D3738" i="11"/>
  <c r="D3737" i="11"/>
  <c r="D3736" i="11"/>
  <c r="D3735" i="11"/>
  <c r="D3734" i="11"/>
  <c r="D3733" i="11"/>
  <c r="D3732" i="11"/>
  <c r="D3731" i="11"/>
  <c r="D3730" i="11"/>
  <c r="D3729" i="11"/>
  <c r="D3728" i="11"/>
  <c r="D3727" i="11"/>
  <c r="D3726" i="11"/>
  <c r="D3725" i="11"/>
  <c r="D3724" i="11"/>
  <c r="D3723" i="11"/>
  <c r="D3722" i="11"/>
  <c r="D3721" i="11"/>
  <c r="D3720" i="11"/>
  <c r="D3719" i="11"/>
  <c r="D3718" i="11"/>
  <c r="D3717" i="11"/>
  <c r="D3716" i="11"/>
  <c r="D3715" i="11"/>
  <c r="D3714" i="11"/>
  <c r="D3713" i="11"/>
  <c r="D3712" i="11"/>
  <c r="D3711" i="11"/>
  <c r="D3710" i="11"/>
  <c r="D3709" i="11"/>
  <c r="D3708" i="11"/>
  <c r="D3707" i="11"/>
  <c r="D3706" i="11"/>
  <c r="D3705" i="11"/>
  <c r="D3704" i="11"/>
  <c r="D3703" i="11"/>
  <c r="D3702" i="11"/>
  <c r="D3701" i="11"/>
  <c r="D3700" i="11"/>
  <c r="D3699" i="11"/>
  <c r="D3698" i="11"/>
  <c r="D3697" i="11"/>
  <c r="D3696" i="11"/>
  <c r="D3695" i="11"/>
  <c r="D3694" i="11"/>
  <c r="D3693" i="11"/>
  <c r="D3692" i="11"/>
  <c r="D3691" i="11"/>
  <c r="D3690" i="11"/>
  <c r="D3689" i="11"/>
  <c r="D3688" i="11"/>
  <c r="D3687" i="11"/>
  <c r="D3686" i="11"/>
  <c r="D3685" i="11"/>
  <c r="D3684" i="11"/>
  <c r="D3683" i="11"/>
  <c r="D3682" i="11"/>
  <c r="D3681" i="11"/>
  <c r="D3680" i="11"/>
  <c r="D3679" i="11"/>
  <c r="D3678" i="11"/>
  <c r="D3677" i="11"/>
  <c r="D3676" i="11"/>
  <c r="D3675" i="11"/>
  <c r="D3674" i="11"/>
  <c r="D3673" i="11"/>
  <c r="D3672" i="11"/>
  <c r="D3671" i="11"/>
  <c r="D3670" i="11"/>
  <c r="D3669" i="11"/>
  <c r="D3668" i="11"/>
  <c r="D3667" i="11"/>
  <c r="D3666" i="11"/>
  <c r="D3665" i="11"/>
  <c r="D3664" i="11"/>
  <c r="D3663" i="11"/>
  <c r="D3662" i="11"/>
  <c r="D3661" i="11"/>
  <c r="D3660" i="11"/>
  <c r="D3659" i="11"/>
  <c r="D3658" i="11"/>
  <c r="D3657" i="11"/>
  <c r="D3656" i="11"/>
  <c r="D3655" i="11"/>
  <c r="D3654" i="11"/>
  <c r="D3653" i="11"/>
  <c r="D3652" i="11"/>
  <c r="D3651" i="11"/>
  <c r="D3650" i="11"/>
  <c r="D3649" i="11"/>
  <c r="D3648" i="11"/>
  <c r="D3647" i="11"/>
  <c r="D3646" i="11"/>
  <c r="D3645" i="11"/>
  <c r="D3644" i="11"/>
  <c r="D3643" i="11"/>
  <c r="D3642" i="11"/>
  <c r="D3641" i="11"/>
  <c r="D3640" i="11"/>
  <c r="D3639" i="11"/>
  <c r="D3638" i="11"/>
  <c r="D3637" i="11"/>
  <c r="D3636" i="11"/>
  <c r="D3635" i="11"/>
  <c r="D3634" i="11"/>
  <c r="D3633" i="11"/>
  <c r="D3632" i="11"/>
  <c r="D3631" i="11"/>
  <c r="D3630" i="11"/>
  <c r="D3629" i="11"/>
  <c r="D3628" i="11"/>
  <c r="D3627" i="11"/>
  <c r="D3626" i="11"/>
  <c r="D3625" i="11"/>
  <c r="D3624" i="11"/>
  <c r="D3623" i="11"/>
  <c r="D3622" i="11"/>
  <c r="D3621" i="11"/>
  <c r="D3620" i="11"/>
  <c r="D3619" i="11"/>
  <c r="D3618" i="11"/>
  <c r="D3617" i="11"/>
  <c r="D3616" i="11"/>
  <c r="D3615" i="11"/>
  <c r="D3614" i="11"/>
  <c r="D3613" i="11"/>
  <c r="D3612" i="11"/>
  <c r="D3611" i="11"/>
  <c r="D3610" i="11"/>
  <c r="D3609" i="11"/>
  <c r="D3608" i="11"/>
  <c r="D3607" i="11"/>
  <c r="D3606" i="11"/>
  <c r="D3605" i="11"/>
  <c r="D3604" i="11"/>
  <c r="D3603" i="11"/>
  <c r="D3602" i="11"/>
  <c r="D3601" i="11"/>
  <c r="D3600" i="11"/>
  <c r="D3599" i="11"/>
  <c r="D3598" i="11"/>
  <c r="D3597" i="11"/>
  <c r="D3596" i="11"/>
  <c r="D3595" i="11"/>
  <c r="D3594" i="11"/>
  <c r="D3593" i="11"/>
  <c r="D3592" i="11"/>
  <c r="D3591" i="11"/>
  <c r="D3590" i="11"/>
  <c r="D3589" i="11"/>
  <c r="D3588" i="11"/>
  <c r="D3587" i="11"/>
  <c r="D3586" i="11"/>
  <c r="D3585" i="11"/>
  <c r="D3584" i="11"/>
  <c r="D3583" i="11"/>
  <c r="D3582" i="11"/>
  <c r="D3581" i="11"/>
  <c r="D3580" i="11"/>
  <c r="D3579" i="11"/>
  <c r="D3578" i="11"/>
  <c r="D3577" i="11"/>
  <c r="D3576" i="11"/>
  <c r="D3575" i="11"/>
  <c r="D3574" i="11"/>
  <c r="D3573" i="11"/>
  <c r="D3572" i="11"/>
  <c r="D3571" i="11"/>
  <c r="D3570" i="11"/>
  <c r="D3569" i="11"/>
  <c r="D3568" i="11"/>
  <c r="D3567" i="11"/>
  <c r="D3566" i="11"/>
  <c r="D3565" i="11"/>
  <c r="D3564" i="11"/>
  <c r="D3563" i="11"/>
  <c r="D3562" i="11"/>
  <c r="D3561" i="11"/>
  <c r="D3560" i="11"/>
  <c r="D3559" i="11"/>
  <c r="D3558" i="11"/>
  <c r="D3557" i="11"/>
  <c r="D3556" i="11"/>
  <c r="D3555" i="11"/>
  <c r="D3554" i="11"/>
  <c r="D3553" i="11"/>
  <c r="D3552" i="11"/>
  <c r="D3551" i="11"/>
  <c r="D3550" i="11"/>
  <c r="D3549" i="11"/>
  <c r="D3548" i="11"/>
  <c r="D3547" i="11"/>
  <c r="D3546" i="11"/>
  <c r="D3545" i="11"/>
  <c r="D3544" i="11"/>
  <c r="D3543" i="11"/>
  <c r="D3542" i="11"/>
  <c r="D3541" i="11"/>
  <c r="D3540" i="11"/>
  <c r="D3539" i="11"/>
  <c r="D3538" i="11"/>
  <c r="D3537" i="11"/>
  <c r="D3536" i="11"/>
  <c r="D3535" i="11"/>
  <c r="D3534" i="11"/>
  <c r="D3533" i="11"/>
  <c r="D3532" i="11"/>
  <c r="D3531" i="11"/>
  <c r="D3530" i="11"/>
  <c r="D3529" i="11"/>
  <c r="D3528" i="11"/>
  <c r="D3527" i="11"/>
  <c r="D3526" i="11"/>
  <c r="D3525" i="11"/>
  <c r="D3524" i="11"/>
  <c r="D3523" i="11"/>
  <c r="D3522" i="11"/>
  <c r="D3521" i="11"/>
  <c r="D3520" i="11"/>
  <c r="D3519" i="11"/>
  <c r="D3518" i="11"/>
  <c r="D3517" i="11"/>
  <c r="D3516" i="11"/>
  <c r="D3515" i="11"/>
  <c r="D3514" i="11"/>
  <c r="D3513" i="11"/>
  <c r="D3512" i="11"/>
  <c r="D3511" i="11"/>
  <c r="D3510" i="11"/>
  <c r="D3509" i="11"/>
  <c r="D3508" i="11"/>
  <c r="D3507" i="11"/>
  <c r="D3506" i="11"/>
  <c r="D3505" i="11"/>
  <c r="D3504" i="11"/>
  <c r="D3503" i="11"/>
  <c r="D3502" i="11"/>
  <c r="D3501" i="11"/>
  <c r="D3500" i="11"/>
  <c r="D3499" i="11"/>
  <c r="D3498" i="11"/>
  <c r="D3497" i="11"/>
  <c r="D3496" i="11"/>
  <c r="D3495" i="11"/>
  <c r="D3494" i="11"/>
  <c r="D3493" i="11"/>
  <c r="D3492" i="11"/>
  <c r="D3491" i="11"/>
  <c r="D3490" i="11"/>
  <c r="D3489" i="11"/>
  <c r="D3488" i="11"/>
  <c r="D3487" i="11"/>
  <c r="D3486" i="11"/>
  <c r="D3485" i="11"/>
  <c r="D3484" i="11"/>
  <c r="D3483" i="11"/>
  <c r="D3482" i="11"/>
  <c r="D3481" i="11"/>
  <c r="D3480" i="11"/>
  <c r="D3479" i="11"/>
  <c r="D3478" i="11"/>
  <c r="D3477" i="11"/>
  <c r="D3476" i="11"/>
  <c r="D3475" i="11"/>
  <c r="D3474" i="11"/>
  <c r="D3473" i="11"/>
  <c r="D3472" i="11"/>
  <c r="D3471" i="11"/>
  <c r="D3470" i="11"/>
  <c r="D3469" i="11"/>
  <c r="D3468" i="11"/>
  <c r="D3467" i="11"/>
  <c r="D3466" i="11"/>
  <c r="D3465" i="11"/>
  <c r="D3464" i="11"/>
  <c r="D3463" i="11"/>
  <c r="D3462" i="11"/>
  <c r="D3461" i="11"/>
  <c r="D3460" i="11"/>
  <c r="D3459" i="11"/>
  <c r="D3458" i="11"/>
  <c r="D3457" i="11"/>
  <c r="D3456" i="11"/>
  <c r="D3455" i="11"/>
  <c r="D3454" i="11"/>
  <c r="D3453" i="11"/>
  <c r="D3452" i="11"/>
  <c r="D3451" i="11"/>
  <c r="D3450" i="11"/>
  <c r="D3449" i="11"/>
  <c r="D3448" i="11"/>
  <c r="D3447" i="11"/>
  <c r="D3446" i="11"/>
  <c r="D3445" i="11"/>
  <c r="D3444" i="11"/>
  <c r="D3443" i="11"/>
  <c r="D3442" i="11"/>
  <c r="D3441" i="11"/>
  <c r="D3440" i="11"/>
  <c r="D3439" i="11"/>
  <c r="D3438" i="11"/>
  <c r="D3437" i="11"/>
  <c r="D3436" i="11"/>
  <c r="D3435" i="11"/>
  <c r="D3434" i="11"/>
  <c r="D3433" i="11"/>
  <c r="D3432" i="11"/>
  <c r="D3431" i="11"/>
  <c r="D3430" i="11"/>
  <c r="D3429" i="11"/>
  <c r="D3428" i="11"/>
  <c r="D3427" i="11"/>
  <c r="D3426" i="11"/>
  <c r="D3425" i="11"/>
  <c r="D3424" i="11"/>
  <c r="D3423" i="11"/>
  <c r="D3422" i="11"/>
  <c r="D3421" i="11"/>
  <c r="D3420" i="11"/>
  <c r="D3419" i="11"/>
  <c r="D3418" i="11"/>
  <c r="D3417" i="11"/>
  <c r="D3416" i="11"/>
  <c r="D3415" i="11"/>
  <c r="D3414" i="11"/>
  <c r="D3413" i="11"/>
  <c r="D3412" i="11"/>
  <c r="D3411" i="11"/>
  <c r="D3410" i="11"/>
  <c r="D3409" i="11"/>
  <c r="D3408" i="11"/>
  <c r="D3407" i="11"/>
  <c r="D3406" i="11"/>
  <c r="D3405" i="11"/>
  <c r="D3404" i="11"/>
  <c r="D3403" i="11"/>
  <c r="D3402" i="11"/>
  <c r="D3401" i="11"/>
  <c r="D3400" i="11"/>
  <c r="D3399" i="11"/>
  <c r="D3398" i="11"/>
  <c r="D3397" i="11"/>
  <c r="D3396" i="11"/>
  <c r="D3395" i="11"/>
  <c r="D3394" i="11"/>
  <c r="D3393" i="11"/>
  <c r="D3392" i="11"/>
  <c r="D3391" i="11"/>
  <c r="D3390" i="11"/>
  <c r="D3389" i="11"/>
  <c r="D3388" i="11"/>
  <c r="D3387" i="11"/>
  <c r="D3386" i="11"/>
  <c r="D3385" i="11"/>
  <c r="D3384" i="11"/>
  <c r="D3383" i="11"/>
  <c r="D3382" i="11"/>
  <c r="D3381" i="11"/>
  <c r="D3380" i="11"/>
  <c r="D3379" i="11"/>
  <c r="D3378" i="11"/>
  <c r="D3377" i="11"/>
  <c r="D3376" i="11"/>
  <c r="D3375" i="11"/>
  <c r="D3374" i="11"/>
  <c r="D3373" i="11"/>
  <c r="D3372" i="11"/>
  <c r="D3371" i="11"/>
  <c r="D3370" i="11"/>
  <c r="D3369" i="11"/>
  <c r="D3368" i="11"/>
  <c r="D3367" i="11"/>
  <c r="D3366" i="11"/>
  <c r="D3365" i="11"/>
  <c r="D3364" i="11"/>
  <c r="D3363" i="11"/>
  <c r="D3362" i="11"/>
  <c r="D3361" i="11"/>
  <c r="D3360" i="11"/>
  <c r="D3359" i="11"/>
  <c r="D3358" i="11"/>
  <c r="D3357" i="11"/>
  <c r="D3356" i="11"/>
  <c r="D3355" i="11"/>
  <c r="D3354" i="11"/>
  <c r="D3353" i="11"/>
  <c r="D3352" i="11"/>
  <c r="D3351" i="11"/>
  <c r="D3350" i="11"/>
  <c r="D3349" i="11"/>
  <c r="D3348" i="11"/>
  <c r="D3347" i="11"/>
  <c r="D3346" i="11"/>
  <c r="D3345" i="11"/>
  <c r="D3344" i="11"/>
  <c r="D3343" i="11"/>
  <c r="D3342" i="11"/>
  <c r="D3341" i="11"/>
  <c r="D3340" i="11"/>
  <c r="D3339" i="11"/>
  <c r="D3338" i="11"/>
  <c r="D3337" i="11"/>
  <c r="D3336" i="11"/>
  <c r="D3335" i="11"/>
  <c r="D3334" i="11"/>
  <c r="D3333" i="11"/>
  <c r="D3332" i="11"/>
  <c r="D3331" i="11"/>
  <c r="D3330" i="11"/>
  <c r="D3329" i="11"/>
  <c r="D3328" i="11"/>
  <c r="D3327" i="11"/>
  <c r="D3326" i="11"/>
  <c r="D3325" i="11"/>
  <c r="D3324" i="11"/>
  <c r="D3323" i="11"/>
  <c r="D3322" i="11"/>
  <c r="D3321" i="11"/>
  <c r="D3320" i="11"/>
  <c r="D3319" i="11"/>
  <c r="D3318" i="11"/>
  <c r="D3317" i="11"/>
  <c r="D3316" i="11"/>
  <c r="D3315" i="11"/>
  <c r="D3314" i="11"/>
  <c r="D3313" i="11"/>
  <c r="D3312" i="11"/>
  <c r="D3311" i="11"/>
  <c r="D3310" i="11"/>
  <c r="D3309" i="11"/>
  <c r="D3308" i="11"/>
  <c r="D3307" i="11"/>
  <c r="D3306" i="11"/>
  <c r="D3305" i="11"/>
  <c r="D3304" i="11"/>
  <c r="D3303" i="11"/>
  <c r="D3302" i="11"/>
  <c r="D3301" i="11"/>
  <c r="D3300" i="11"/>
  <c r="D3299" i="11"/>
  <c r="D3298" i="11"/>
  <c r="D3297" i="11"/>
  <c r="D3296" i="11"/>
  <c r="D3295" i="11"/>
  <c r="D3294" i="11"/>
  <c r="D3293" i="11"/>
  <c r="D3292" i="11"/>
  <c r="D3291" i="11"/>
  <c r="D3290" i="11"/>
  <c r="D3289" i="11"/>
  <c r="D3288" i="11"/>
  <c r="D3287" i="11"/>
  <c r="D3286" i="11"/>
  <c r="D3285" i="11"/>
  <c r="D3284" i="11"/>
  <c r="D3283" i="11"/>
  <c r="D3282" i="11"/>
  <c r="D3281" i="11"/>
  <c r="D3280" i="11"/>
  <c r="D3279" i="11"/>
  <c r="D3278" i="11"/>
  <c r="D3277" i="11"/>
  <c r="D3276" i="11"/>
  <c r="D3275" i="11"/>
  <c r="D3274" i="11"/>
  <c r="D3273" i="11"/>
  <c r="D3272" i="11"/>
  <c r="D3271" i="11"/>
  <c r="D3270" i="11"/>
  <c r="D3269" i="11"/>
  <c r="D3268" i="11"/>
  <c r="D3267" i="11"/>
  <c r="D3266" i="11"/>
  <c r="D3265" i="11"/>
  <c r="D3264" i="11"/>
  <c r="D3263" i="11"/>
  <c r="D3262" i="11"/>
  <c r="D3261" i="11"/>
  <c r="D3260" i="11"/>
  <c r="D3259" i="11"/>
  <c r="D3258" i="11"/>
  <c r="D3257" i="11"/>
  <c r="D3256" i="11"/>
  <c r="D3255" i="11"/>
  <c r="D3254" i="11"/>
  <c r="D3253" i="11"/>
  <c r="D3252" i="11"/>
  <c r="D3251" i="11"/>
  <c r="D3250" i="11"/>
  <c r="D3249" i="11"/>
  <c r="D3248" i="11"/>
  <c r="D3247" i="11"/>
  <c r="D3246" i="11"/>
  <c r="D3245" i="11"/>
  <c r="D3244" i="11"/>
  <c r="D3243" i="11"/>
  <c r="D3242" i="11"/>
  <c r="D3241" i="11"/>
  <c r="D3240" i="11"/>
  <c r="D3239" i="11"/>
  <c r="D3238" i="11"/>
  <c r="D3237" i="11"/>
  <c r="D3236" i="11"/>
  <c r="D3235" i="11"/>
  <c r="D3234" i="11"/>
  <c r="D3233" i="11"/>
  <c r="D3232" i="11"/>
  <c r="D3231" i="11"/>
  <c r="D3230" i="11"/>
  <c r="D3229" i="11"/>
  <c r="D3228" i="11"/>
  <c r="D3227" i="11"/>
  <c r="D3226" i="11"/>
  <c r="D3225" i="11"/>
  <c r="D3224" i="11"/>
  <c r="D3223" i="11"/>
  <c r="D3222" i="11"/>
  <c r="D3221" i="11"/>
  <c r="D3220" i="11"/>
  <c r="D3219" i="11"/>
  <c r="D3218" i="11"/>
  <c r="D3217" i="11"/>
  <c r="D3216" i="11"/>
  <c r="D3215" i="11"/>
  <c r="D3214" i="11"/>
  <c r="D3213" i="11"/>
  <c r="D3212" i="11"/>
  <c r="D3211" i="11"/>
  <c r="D3210" i="11"/>
  <c r="D3209" i="11"/>
  <c r="D3208" i="11"/>
  <c r="D3207" i="11"/>
  <c r="D3206" i="11"/>
  <c r="D3205" i="11"/>
  <c r="D3204" i="11"/>
  <c r="D3203" i="11"/>
  <c r="D3202" i="11"/>
  <c r="D3201" i="11"/>
  <c r="D3200" i="11"/>
  <c r="D3199" i="11"/>
  <c r="D3198" i="11"/>
  <c r="D3197" i="11"/>
  <c r="D3196" i="11"/>
  <c r="D3195" i="11"/>
  <c r="D3194" i="11"/>
  <c r="D3193" i="11"/>
  <c r="D3192" i="11"/>
  <c r="D3191" i="11"/>
  <c r="D3190" i="11"/>
  <c r="D3189" i="11"/>
  <c r="D3188" i="11"/>
  <c r="D3187" i="11"/>
  <c r="D3186" i="11"/>
  <c r="D3185" i="11"/>
  <c r="D3184" i="11"/>
  <c r="D3183" i="11"/>
  <c r="D3182" i="11"/>
  <c r="D3181" i="11"/>
  <c r="D3180" i="11"/>
  <c r="D3179" i="11"/>
  <c r="D3178" i="11"/>
  <c r="D3177" i="11"/>
  <c r="D3176" i="11"/>
  <c r="D3175" i="11"/>
  <c r="D3174" i="11"/>
  <c r="D3173" i="11"/>
  <c r="D3172" i="11"/>
  <c r="D3171" i="11"/>
  <c r="D3170" i="11"/>
  <c r="D3169" i="11"/>
  <c r="D3168" i="11"/>
  <c r="D3167" i="11"/>
  <c r="D3166" i="11"/>
  <c r="D3165" i="11"/>
  <c r="D3164" i="11"/>
  <c r="D3163" i="11"/>
  <c r="D3162" i="11"/>
  <c r="D3161" i="11"/>
  <c r="D3160" i="11"/>
  <c r="D3159" i="11"/>
  <c r="D3158" i="11"/>
  <c r="D3157" i="11"/>
  <c r="D3156" i="11"/>
  <c r="D3155" i="11"/>
  <c r="D3154" i="11"/>
  <c r="D3153" i="11"/>
  <c r="D3152" i="11"/>
  <c r="D3151" i="11"/>
  <c r="D3150" i="11"/>
  <c r="D3149" i="11"/>
  <c r="D3148" i="11"/>
  <c r="D3147" i="11"/>
  <c r="D3146" i="11"/>
  <c r="D3145" i="11"/>
  <c r="D3144" i="11"/>
  <c r="D3143" i="11"/>
  <c r="D3142" i="11"/>
  <c r="D3141" i="11"/>
  <c r="D3140" i="11"/>
  <c r="D3139" i="11"/>
  <c r="D3138" i="11"/>
  <c r="D3137" i="11"/>
  <c r="D3136" i="11"/>
  <c r="D3135" i="11"/>
  <c r="D3134" i="11"/>
  <c r="D3133" i="11"/>
  <c r="D3132" i="11"/>
  <c r="D3131" i="11"/>
  <c r="D3130" i="11"/>
  <c r="D3129" i="11"/>
  <c r="D3128" i="11"/>
  <c r="D3127" i="11"/>
  <c r="D3126" i="11"/>
  <c r="D3125" i="11"/>
  <c r="D3124" i="11"/>
  <c r="D3123" i="11"/>
  <c r="D3122" i="11"/>
  <c r="D3121" i="11"/>
  <c r="D3120" i="11"/>
  <c r="D3119" i="11"/>
  <c r="D3118" i="11"/>
  <c r="D3117" i="11"/>
  <c r="D3116" i="11"/>
  <c r="D3115" i="11"/>
  <c r="D3114" i="11"/>
  <c r="D3113" i="11"/>
  <c r="D3112" i="11"/>
  <c r="D3111" i="11"/>
  <c r="D3110" i="11"/>
  <c r="D3109" i="11"/>
  <c r="D3108" i="11"/>
  <c r="D3107" i="11"/>
  <c r="D3106" i="11"/>
  <c r="D3105" i="11"/>
  <c r="D3104" i="11"/>
  <c r="D3103" i="11"/>
  <c r="D3102" i="11"/>
  <c r="D3101" i="11"/>
  <c r="D3100" i="11"/>
  <c r="D3099" i="11"/>
  <c r="D3098" i="11"/>
  <c r="D3097" i="11"/>
  <c r="D3096" i="11"/>
  <c r="D3095" i="11"/>
  <c r="D3094" i="11"/>
  <c r="D3093" i="11"/>
  <c r="D3092" i="11"/>
  <c r="D3091" i="11"/>
  <c r="D3090" i="11"/>
  <c r="D3089" i="11"/>
  <c r="D3088" i="11"/>
  <c r="D3087" i="11"/>
  <c r="D3086" i="11"/>
  <c r="D3085" i="11"/>
  <c r="D3084" i="11"/>
  <c r="D3083" i="11"/>
  <c r="D3082" i="11"/>
  <c r="D3081" i="11"/>
  <c r="D3080" i="11"/>
  <c r="D3079" i="11"/>
  <c r="D3078" i="11"/>
  <c r="D3077" i="11"/>
  <c r="D3076" i="11"/>
  <c r="D3075" i="11"/>
  <c r="D3074" i="11"/>
  <c r="D3073" i="11"/>
  <c r="D3072" i="11"/>
  <c r="D3071" i="11"/>
  <c r="D3070" i="11"/>
  <c r="D3069" i="11"/>
  <c r="D3068" i="11"/>
  <c r="D3067" i="11"/>
  <c r="D3066" i="11"/>
  <c r="D3065" i="11"/>
  <c r="D3064" i="11"/>
  <c r="D3063" i="11"/>
  <c r="D3062" i="11"/>
  <c r="D3061" i="11"/>
  <c r="D3060" i="11"/>
  <c r="D3059" i="11"/>
  <c r="D3058" i="11"/>
  <c r="D3057" i="11"/>
  <c r="D3056" i="11"/>
  <c r="D3055" i="11"/>
  <c r="D3054" i="11"/>
  <c r="D3053" i="11"/>
  <c r="D3052" i="11"/>
  <c r="D3051" i="11"/>
  <c r="D3050" i="11"/>
  <c r="D3049" i="11"/>
  <c r="D3048" i="11"/>
  <c r="D3047" i="11"/>
  <c r="D3046" i="11"/>
  <c r="D3045" i="11"/>
  <c r="D3044" i="11"/>
  <c r="D3043" i="11"/>
  <c r="D3042" i="11"/>
  <c r="D3041" i="11"/>
  <c r="D3040" i="11"/>
  <c r="D3039" i="11"/>
  <c r="D3038" i="11"/>
  <c r="D3037" i="11"/>
  <c r="D3036" i="11"/>
  <c r="D3035" i="11"/>
  <c r="D3034" i="11"/>
  <c r="D3033" i="11"/>
  <c r="D3032" i="11"/>
  <c r="D3031" i="11"/>
  <c r="D3030" i="11"/>
  <c r="D3029" i="11"/>
  <c r="D3028" i="11"/>
  <c r="D3027" i="11"/>
  <c r="D3026" i="11"/>
  <c r="D3025" i="11"/>
  <c r="D3024" i="11"/>
  <c r="D3023" i="11"/>
  <c r="D3022" i="11"/>
  <c r="D3021" i="11"/>
  <c r="D3020" i="11"/>
  <c r="D3019" i="11"/>
  <c r="D3018" i="11"/>
  <c r="D3017" i="11"/>
  <c r="D3016" i="11"/>
  <c r="D3015" i="11"/>
  <c r="D3014" i="11"/>
  <c r="D3013" i="11"/>
  <c r="D3012" i="11"/>
  <c r="D3011" i="11"/>
  <c r="D3010" i="11"/>
  <c r="D3009" i="11"/>
  <c r="D3008" i="11"/>
  <c r="D3007" i="11"/>
  <c r="D3006" i="11"/>
  <c r="D3005" i="11"/>
  <c r="D3004" i="11"/>
  <c r="D3003" i="11"/>
  <c r="D3002" i="11"/>
  <c r="D3001" i="11"/>
  <c r="D3000" i="11"/>
  <c r="D2999" i="11"/>
  <c r="D2998" i="11"/>
  <c r="D2997" i="11"/>
  <c r="D2996" i="11"/>
  <c r="D2995" i="11"/>
  <c r="D2994" i="11"/>
  <c r="D2993" i="11"/>
  <c r="D2992" i="11"/>
  <c r="D2991" i="11"/>
  <c r="D2990" i="11"/>
  <c r="D2989" i="11"/>
  <c r="D2988" i="11"/>
  <c r="D2987" i="11"/>
  <c r="D2986" i="11"/>
  <c r="D2985" i="11"/>
  <c r="D2984" i="11"/>
  <c r="D2983" i="11"/>
  <c r="D2982" i="11"/>
  <c r="D2981" i="11"/>
  <c r="D2980" i="11"/>
  <c r="D2979" i="11"/>
  <c r="D2978" i="11"/>
  <c r="D2977" i="11"/>
  <c r="D2976" i="11"/>
  <c r="D2975" i="11"/>
  <c r="D2974" i="11"/>
  <c r="D2973" i="11"/>
  <c r="D2972" i="11"/>
  <c r="D2971" i="11"/>
  <c r="D2970" i="11"/>
  <c r="D2969" i="11"/>
  <c r="D2968" i="11"/>
  <c r="D2967" i="11"/>
  <c r="D2966" i="11"/>
  <c r="D2965" i="11"/>
  <c r="D2964" i="11"/>
  <c r="D2963" i="11"/>
  <c r="D2962" i="11"/>
  <c r="D2961" i="11"/>
  <c r="D2960" i="11"/>
  <c r="D2959" i="11"/>
  <c r="D2958" i="11"/>
  <c r="D2957" i="11"/>
  <c r="D2956" i="11"/>
  <c r="D2955" i="11"/>
  <c r="D2954" i="11"/>
  <c r="D2953" i="11"/>
  <c r="D2952" i="11"/>
  <c r="D2951" i="11"/>
  <c r="D2950" i="11"/>
  <c r="D2949" i="11"/>
  <c r="D2948" i="11"/>
  <c r="D2947" i="11"/>
  <c r="D2946" i="11"/>
  <c r="D2945" i="11"/>
  <c r="D2944" i="11"/>
  <c r="D2943" i="11"/>
  <c r="D2942" i="11"/>
  <c r="D2941" i="11"/>
  <c r="D2940" i="11"/>
  <c r="D2939" i="11"/>
  <c r="D2938" i="11"/>
  <c r="D2937" i="11"/>
  <c r="D2936" i="11"/>
  <c r="D2935" i="11"/>
  <c r="D2934" i="11"/>
  <c r="D2933" i="11"/>
  <c r="D2932" i="11"/>
  <c r="D2931" i="11"/>
  <c r="D2930" i="11"/>
  <c r="D2929" i="11"/>
  <c r="D2928" i="11"/>
  <c r="D2927" i="11"/>
  <c r="D2926" i="11"/>
  <c r="D2925" i="11"/>
  <c r="D2924" i="11"/>
  <c r="D2923" i="11"/>
  <c r="D2922" i="11"/>
  <c r="D2921" i="11"/>
  <c r="D2920" i="11"/>
  <c r="D2919" i="11"/>
  <c r="D2918" i="11"/>
  <c r="D2917" i="11"/>
  <c r="D2916" i="11"/>
  <c r="D2915" i="11"/>
  <c r="D2914" i="11"/>
  <c r="D2913" i="11"/>
  <c r="D2912" i="11"/>
  <c r="D2911" i="11"/>
  <c r="D2910" i="11"/>
  <c r="D2909" i="11"/>
  <c r="D2908" i="11"/>
  <c r="D2907" i="11"/>
  <c r="D2906" i="11"/>
  <c r="D2905" i="11"/>
  <c r="D2904" i="11"/>
  <c r="D2903" i="11"/>
  <c r="D2902" i="11"/>
  <c r="D2901" i="11"/>
  <c r="D2900" i="11"/>
  <c r="D2899" i="11"/>
  <c r="D2898" i="11"/>
  <c r="D2897" i="11"/>
  <c r="D2896" i="11"/>
  <c r="D2895" i="11"/>
  <c r="D2894" i="11"/>
  <c r="D2893" i="11"/>
  <c r="D2892" i="11"/>
  <c r="D2891" i="11"/>
  <c r="D2890" i="11"/>
  <c r="D2889" i="11"/>
  <c r="D2888" i="11"/>
  <c r="D2887" i="11"/>
  <c r="D2886" i="11"/>
  <c r="D2885" i="11"/>
  <c r="D2884" i="11"/>
  <c r="D2883" i="11"/>
  <c r="D2882" i="11"/>
  <c r="D2881" i="11"/>
  <c r="D2880" i="11"/>
  <c r="D2879" i="11"/>
  <c r="D2878" i="11"/>
  <c r="D2877" i="11"/>
  <c r="D2876" i="11"/>
  <c r="D2875" i="11"/>
  <c r="D2874" i="11"/>
  <c r="D2873" i="11"/>
  <c r="D2872" i="11"/>
  <c r="D2871" i="11"/>
  <c r="D2870" i="11"/>
  <c r="D2869" i="11"/>
  <c r="D2868" i="11"/>
  <c r="D2867" i="11"/>
  <c r="D2866" i="11"/>
  <c r="D2865" i="11"/>
  <c r="D2864" i="11"/>
  <c r="D2863" i="11"/>
  <c r="D2862" i="11"/>
  <c r="D2861" i="11"/>
  <c r="D2860" i="11"/>
  <c r="D2859" i="11"/>
  <c r="D2858" i="11"/>
  <c r="D2857" i="11"/>
  <c r="D2856" i="11"/>
  <c r="D2855" i="11"/>
  <c r="D2854" i="11"/>
  <c r="D2853" i="11"/>
  <c r="D2852" i="11"/>
  <c r="D2851" i="11"/>
  <c r="D2850" i="11"/>
  <c r="D2849" i="11"/>
  <c r="D2848" i="11"/>
  <c r="D2847" i="11"/>
  <c r="D2846" i="11"/>
  <c r="D2845" i="11"/>
  <c r="D2844" i="11"/>
  <c r="D2843" i="11"/>
  <c r="D2842" i="11"/>
  <c r="D2841" i="11"/>
  <c r="D2840" i="11"/>
  <c r="D2839" i="11"/>
  <c r="D2838" i="11"/>
  <c r="D2837" i="11"/>
  <c r="D2836" i="11"/>
  <c r="D2835" i="11"/>
  <c r="D2834" i="11"/>
  <c r="D2833" i="11"/>
  <c r="D2832" i="11"/>
  <c r="D2831" i="11"/>
  <c r="D2830" i="11"/>
  <c r="D2829" i="11"/>
  <c r="D2828" i="11"/>
  <c r="D2827" i="11"/>
  <c r="D2826" i="11"/>
  <c r="D2825" i="11"/>
  <c r="D2824" i="11"/>
  <c r="D2823" i="11"/>
  <c r="D2822" i="11"/>
  <c r="D2821" i="11"/>
  <c r="D2820" i="11"/>
  <c r="D2819" i="11"/>
  <c r="D2818" i="11"/>
  <c r="D2817" i="11"/>
  <c r="D2816" i="11"/>
  <c r="D2815" i="11"/>
  <c r="D2814" i="11"/>
  <c r="D2813" i="11"/>
  <c r="D2812" i="11"/>
  <c r="D2811" i="11"/>
  <c r="D2810" i="11"/>
  <c r="D2809" i="11"/>
  <c r="D2808" i="11"/>
  <c r="D2807" i="11"/>
  <c r="D2806" i="11"/>
  <c r="D2805" i="11"/>
  <c r="D2804" i="11"/>
  <c r="D2803" i="11"/>
  <c r="D2802" i="11"/>
  <c r="D2801" i="11"/>
  <c r="D2800" i="11"/>
  <c r="D2799" i="11"/>
  <c r="D2798" i="11"/>
  <c r="D2797" i="11"/>
  <c r="D2796" i="11"/>
  <c r="D2795" i="11"/>
  <c r="D2794" i="11"/>
  <c r="D2793" i="11"/>
  <c r="D2792" i="11"/>
  <c r="D2791" i="11"/>
  <c r="D2790" i="11"/>
  <c r="D2789" i="11"/>
  <c r="D2788" i="11"/>
  <c r="D2787" i="11"/>
  <c r="D2786" i="11"/>
  <c r="D2785" i="11"/>
  <c r="D2784" i="11"/>
  <c r="D2783" i="11"/>
  <c r="D2782" i="11"/>
  <c r="D2781" i="11"/>
  <c r="D2780" i="11"/>
  <c r="D2779" i="11"/>
  <c r="D2778" i="11"/>
  <c r="D2777" i="11"/>
  <c r="D2776" i="11"/>
  <c r="D2775" i="11"/>
  <c r="D2774" i="11"/>
  <c r="D2773" i="11"/>
  <c r="D2772" i="11"/>
  <c r="D2771" i="11"/>
  <c r="D2770" i="11"/>
  <c r="D2769" i="11"/>
  <c r="D2768" i="11"/>
  <c r="D2767" i="11"/>
  <c r="D2766" i="11"/>
  <c r="D2765" i="11"/>
  <c r="D2764" i="11"/>
  <c r="D2763" i="11"/>
  <c r="D2762" i="11"/>
  <c r="D2761" i="11"/>
  <c r="D2760" i="11"/>
  <c r="D2759" i="11"/>
  <c r="D2758" i="11"/>
  <c r="D2757" i="11"/>
  <c r="D2756" i="11"/>
  <c r="D2755" i="11"/>
  <c r="D2754" i="11"/>
  <c r="D2753" i="11"/>
  <c r="D2752" i="11"/>
  <c r="D2751" i="11"/>
  <c r="D2750" i="11"/>
  <c r="D2749" i="11"/>
  <c r="D2748" i="11"/>
  <c r="D2747" i="11"/>
  <c r="D2746" i="11"/>
  <c r="D2745" i="11"/>
  <c r="D2744" i="11"/>
  <c r="D2743" i="11"/>
  <c r="D2742" i="11"/>
  <c r="D2741" i="11"/>
  <c r="D2740" i="11"/>
  <c r="D2739" i="11"/>
  <c r="D2738" i="11"/>
  <c r="D2737" i="11"/>
  <c r="D2736" i="11"/>
  <c r="D2735" i="11"/>
  <c r="D2734" i="11"/>
  <c r="D2733" i="11"/>
  <c r="D2732" i="11"/>
  <c r="D2731" i="11"/>
  <c r="D2730" i="11"/>
  <c r="D2729" i="11"/>
  <c r="D2728" i="11"/>
  <c r="D2727" i="11"/>
  <c r="D2726" i="11"/>
  <c r="D2725" i="11"/>
  <c r="D2724" i="11"/>
  <c r="D2723" i="11"/>
  <c r="D2722" i="11"/>
  <c r="D2721" i="11"/>
  <c r="D2720" i="11"/>
  <c r="D2719" i="11"/>
  <c r="D2718" i="11"/>
  <c r="D2717" i="11"/>
  <c r="D2716" i="11"/>
  <c r="D2715" i="11"/>
  <c r="D2714" i="11"/>
  <c r="D2713" i="11"/>
  <c r="D2712" i="11"/>
  <c r="D2711" i="11"/>
  <c r="D2710" i="11"/>
  <c r="D2709" i="11"/>
  <c r="D2708" i="11"/>
  <c r="D2707" i="11"/>
  <c r="D2706" i="11"/>
  <c r="D2705" i="11"/>
  <c r="D2704" i="11"/>
  <c r="D2703" i="11"/>
  <c r="D2702" i="11"/>
  <c r="D2701" i="11"/>
  <c r="D2700" i="11"/>
  <c r="D2699" i="11"/>
  <c r="D2698" i="11"/>
  <c r="D2697" i="11"/>
  <c r="D2696" i="11"/>
  <c r="D2695" i="11"/>
  <c r="D2694" i="11"/>
  <c r="D2693" i="11"/>
  <c r="D2692" i="11"/>
  <c r="D2691" i="11"/>
  <c r="D2690" i="11"/>
  <c r="D2689" i="11"/>
  <c r="D2688" i="11"/>
  <c r="D2687" i="11"/>
  <c r="D2686" i="11"/>
  <c r="D2685" i="11"/>
  <c r="D2684" i="11"/>
  <c r="D2683" i="11"/>
  <c r="D2682" i="11"/>
  <c r="D2681" i="11"/>
  <c r="D2680" i="11"/>
  <c r="D2679" i="11"/>
  <c r="D2678" i="11"/>
  <c r="D2677" i="11"/>
  <c r="D2676" i="11"/>
  <c r="D2675" i="11"/>
  <c r="D2674" i="11"/>
  <c r="D2673" i="11"/>
  <c r="D2672" i="11"/>
  <c r="D2671" i="11"/>
  <c r="D2670" i="11"/>
  <c r="D2669" i="11"/>
  <c r="D2668" i="11"/>
  <c r="D2667" i="11"/>
  <c r="D2666" i="11"/>
  <c r="D2665" i="11"/>
  <c r="D2664" i="11"/>
  <c r="D2663" i="11"/>
  <c r="D2662" i="11"/>
  <c r="D2661" i="11"/>
  <c r="D2660" i="11"/>
  <c r="D2659" i="11"/>
  <c r="D2658" i="11"/>
  <c r="D2657" i="11"/>
  <c r="D2656" i="11"/>
  <c r="D2655" i="11"/>
  <c r="D2654" i="11"/>
  <c r="D2653" i="11"/>
  <c r="D2652" i="11"/>
  <c r="D2651" i="11"/>
  <c r="D2650" i="11"/>
  <c r="D2649" i="11"/>
  <c r="D2648" i="11"/>
  <c r="D2647" i="11"/>
  <c r="D2646" i="11"/>
  <c r="D2645" i="11"/>
  <c r="D2644" i="11"/>
  <c r="D2643" i="11"/>
  <c r="D2642" i="11"/>
  <c r="D2641" i="11"/>
  <c r="D2640" i="11"/>
  <c r="D2639" i="11"/>
  <c r="D2638" i="11"/>
  <c r="D2637" i="11"/>
  <c r="D2636" i="11"/>
  <c r="D2635" i="11"/>
  <c r="D2634" i="11"/>
  <c r="D2633" i="11"/>
  <c r="D2632" i="11"/>
  <c r="D2631" i="11"/>
  <c r="D2630" i="11"/>
  <c r="D2629" i="11"/>
  <c r="D2628" i="11"/>
  <c r="D2627" i="11"/>
  <c r="D2626" i="11"/>
  <c r="D2625" i="11"/>
  <c r="D2624" i="11"/>
  <c r="D2623" i="11"/>
  <c r="D2622" i="11"/>
  <c r="D2621" i="11"/>
  <c r="D2620" i="11"/>
  <c r="D2619" i="11"/>
  <c r="D2618" i="11"/>
  <c r="D2617" i="11"/>
  <c r="D2616" i="11"/>
  <c r="D2615" i="11"/>
  <c r="D2614" i="11"/>
  <c r="D2613" i="11"/>
  <c r="D2612" i="11"/>
  <c r="D2611" i="11"/>
  <c r="D2610" i="11"/>
  <c r="D2609" i="11"/>
  <c r="D2608" i="11"/>
  <c r="D2607" i="11"/>
  <c r="D2606" i="11"/>
  <c r="D2605" i="11"/>
  <c r="D2604" i="11"/>
  <c r="D2603" i="11"/>
  <c r="D2602" i="11"/>
  <c r="D2601" i="11"/>
  <c r="D2600" i="11"/>
  <c r="D2599" i="11"/>
  <c r="D2598" i="11"/>
  <c r="D2597" i="11"/>
  <c r="D2596" i="11"/>
  <c r="D2595" i="11"/>
  <c r="D2594" i="11"/>
  <c r="D2593" i="11"/>
  <c r="D2592" i="11"/>
  <c r="D2591" i="11"/>
  <c r="D2590" i="11"/>
  <c r="D2589" i="11"/>
  <c r="D2588" i="11"/>
  <c r="D2587" i="11"/>
  <c r="D2586" i="11"/>
  <c r="D2585" i="11"/>
  <c r="D2584" i="11"/>
  <c r="D2583" i="11"/>
  <c r="D2582" i="11"/>
  <c r="D2581" i="11"/>
  <c r="D2580" i="11"/>
  <c r="D2579" i="11"/>
  <c r="D2578" i="11"/>
  <c r="D2577" i="11"/>
  <c r="D2576" i="11"/>
  <c r="D2575" i="11"/>
  <c r="D2574" i="11"/>
  <c r="D2573" i="11"/>
  <c r="D2572" i="11"/>
  <c r="D2571" i="11"/>
  <c r="D2570" i="11"/>
  <c r="D2569" i="11"/>
  <c r="D2568" i="11"/>
  <c r="D2567" i="11"/>
  <c r="D2566" i="11"/>
  <c r="D2565" i="11"/>
  <c r="D2564" i="11"/>
  <c r="D2563" i="11"/>
  <c r="D2562" i="11"/>
  <c r="D2561" i="11"/>
  <c r="D2560" i="11"/>
  <c r="D2559" i="11"/>
  <c r="D2558" i="11"/>
  <c r="D2557" i="11"/>
  <c r="D2556" i="11"/>
  <c r="D2555" i="11"/>
  <c r="D2554" i="11"/>
  <c r="D2553" i="11"/>
  <c r="D2552" i="11"/>
  <c r="D2551" i="11"/>
  <c r="D2550" i="11"/>
  <c r="D2549" i="11"/>
  <c r="D2548" i="11"/>
  <c r="D2547" i="11"/>
  <c r="D2546" i="11"/>
  <c r="D2545" i="11"/>
  <c r="D2544" i="11"/>
  <c r="D2543" i="11"/>
  <c r="D2542" i="11"/>
  <c r="D2541" i="11"/>
  <c r="D2540" i="11"/>
  <c r="D2539" i="11"/>
  <c r="D2538" i="11"/>
  <c r="D2537" i="11"/>
  <c r="D2536" i="11"/>
  <c r="D2535" i="11"/>
  <c r="D2534" i="11"/>
  <c r="D2533" i="11"/>
  <c r="D2532" i="11"/>
  <c r="D2531" i="11"/>
  <c r="D2530" i="11"/>
  <c r="D2529" i="11"/>
  <c r="D2528" i="11"/>
  <c r="D2527" i="11"/>
  <c r="D2526" i="11"/>
  <c r="D2525" i="11"/>
  <c r="D2524" i="11"/>
  <c r="D2523" i="11"/>
  <c r="D2522" i="11"/>
  <c r="D2521" i="11"/>
  <c r="D2520" i="11"/>
  <c r="D2519" i="11"/>
  <c r="D2518" i="11"/>
  <c r="D2517" i="11"/>
  <c r="D2516" i="11"/>
  <c r="D2515" i="11"/>
  <c r="D2514" i="11"/>
  <c r="D2513" i="11"/>
  <c r="D2512" i="11"/>
  <c r="D2511" i="11"/>
  <c r="D2510" i="11"/>
  <c r="D2509" i="11"/>
  <c r="D2508" i="11"/>
  <c r="D2507" i="11"/>
  <c r="D2506" i="11"/>
  <c r="D2505" i="11"/>
  <c r="D2504" i="11"/>
  <c r="D2503" i="11"/>
  <c r="D2502" i="11"/>
  <c r="D2501" i="11"/>
  <c r="D2500" i="11"/>
  <c r="D2499" i="11"/>
  <c r="D2498" i="11"/>
  <c r="D2497" i="11"/>
  <c r="D2496" i="11"/>
  <c r="D2495" i="11"/>
  <c r="D2494" i="11"/>
  <c r="D2493" i="11"/>
  <c r="D2492" i="11"/>
  <c r="D2491" i="11"/>
  <c r="D2490" i="11"/>
  <c r="D2489" i="11"/>
  <c r="D2488" i="11"/>
  <c r="D2487" i="11"/>
  <c r="D2486" i="11"/>
  <c r="D2485" i="11"/>
  <c r="D2484" i="11"/>
  <c r="D2483" i="11"/>
  <c r="D2482" i="11"/>
  <c r="D2481" i="11"/>
  <c r="D2480" i="11"/>
  <c r="D2479" i="11"/>
  <c r="D2478" i="11"/>
  <c r="D2477" i="11"/>
  <c r="D2476" i="11"/>
  <c r="D2475" i="11"/>
  <c r="D2474" i="11"/>
  <c r="D2473" i="11"/>
  <c r="D2472" i="11"/>
  <c r="D2471" i="11"/>
  <c r="D2470" i="11"/>
  <c r="D2469" i="11"/>
  <c r="D2468" i="11"/>
  <c r="D2467" i="11"/>
  <c r="D2466" i="11"/>
  <c r="D2465" i="11"/>
  <c r="D2464" i="11"/>
  <c r="D2463" i="11"/>
  <c r="D2462" i="11"/>
  <c r="D2461" i="11"/>
  <c r="D2460" i="11"/>
  <c r="D2459" i="11"/>
  <c r="D2458" i="11"/>
  <c r="D2457" i="11"/>
  <c r="D2456" i="11"/>
  <c r="D2455" i="11"/>
  <c r="D2454" i="11"/>
  <c r="D2453" i="11"/>
  <c r="D2452" i="11"/>
  <c r="D2451" i="11"/>
  <c r="D2450" i="11"/>
  <c r="D2449" i="11"/>
  <c r="D2448" i="11"/>
  <c r="D2447" i="11"/>
  <c r="D2446" i="11"/>
  <c r="D2445" i="11"/>
  <c r="D2444" i="11"/>
  <c r="D2443" i="11"/>
  <c r="D2442" i="11"/>
  <c r="D2441" i="11"/>
  <c r="D2440" i="11"/>
  <c r="D2439" i="11"/>
  <c r="D2438" i="11"/>
  <c r="D2437" i="11"/>
  <c r="D2436" i="11"/>
  <c r="D2435" i="11"/>
  <c r="D2434" i="11"/>
  <c r="D2433" i="11"/>
  <c r="D2432" i="11"/>
  <c r="D2431" i="11"/>
  <c r="D2430" i="11"/>
  <c r="D2429" i="11"/>
  <c r="D2428" i="11"/>
  <c r="D2427" i="11"/>
  <c r="D2426" i="11"/>
  <c r="D2425" i="11"/>
  <c r="D2424" i="11"/>
  <c r="D2423" i="11"/>
  <c r="D2422" i="11"/>
  <c r="D2421" i="11"/>
  <c r="D2420" i="11"/>
  <c r="D2419" i="11"/>
  <c r="D2418" i="11"/>
  <c r="D2417" i="11"/>
  <c r="D2416" i="11"/>
  <c r="D2415" i="11"/>
  <c r="D2414" i="11"/>
  <c r="D2413" i="11"/>
  <c r="D2412" i="11"/>
  <c r="D2411" i="11"/>
  <c r="D2410" i="11"/>
  <c r="D2409" i="11"/>
  <c r="D2408" i="11"/>
  <c r="D2407" i="11"/>
  <c r="D2406" i="11"/>
  <c r="D2405" i="11"/>
  <c r="D2404" i="11"/>
  <c r="D2403" i="11"/>
  <c r="D2402" i="11"/>
  <c r="D2401" i="11"/>
  <c r="D2400" i="11"/>
  <c r="D2399" i="11"/>
  <c r="D2398" i="11"/>
  <c r="D2397" i="11"/>
  <c r="D2396" i="11"/>
  <c r="D2395" i="11"/>
  <c r="D2394" i="11"/>
  <c r="D2393" i="11"/>
  <c r="D2392" i="11"/>
  <c r="D2391" i="11"/>
  <c r="D2390" i="11"/>
  <c r="D2389" i="11"/>
  <c r="D2388" i="11"/>
  <c r="D2387" i="11"/>
  <c r="D2386" i="11"/>
  <c r="D2385" i="11"/>
  <c r="D2384" i="11"/>
  <c r="D2383" i="11"/>
  <c r="D2382" i="11"/>
  <c r="D2381" i="11"/>
  <c r="D2380" i="11"/>
  <c r="D2379" i="11"/>
  <c r="D2378" i="11"/>
  <c r="D2377" i="11"/>
  <c r="D2376" i="11"/>
  <c r="D2375" i="11"/>
  <c r="D2374" i="11"/>
  <c r="D2373" i="11"/>
  <c r="D2372" i="11"/>
  <c r="D2371" i="11"/>
  <c r="D2370" i="11"/>
  <c r="D2369" i="11"/>
  <c r="D2368" i="11"/>
  <c r="D2367" i="11"/>
  <c r="D2366" i="11"/>
  <c r="D2365" i="11"/>
  <c r="D2364" i="11"/>
  <c r="D2363" i="11"/>
  <c r="D2362" i="11"/>
  <c r="D2361" i="11"/>
  <c r="D2360" i="11"/>
  <c r="D2359" i="11"/>
  <c r="D2358" i="11"/>
  <c r="D2357" i="11"/>
  <c r="D2356" i="11"/>
  <c r="D2355" i="11"/>
  <c r="D2354" i="11"/>
  <c r="D2353" i="11"/>
  <c r="D2352" i="11"/>
  <c r="D2351" i="11"/>
  <c r="D2350" i="11"/>
  <c r="D2349" i="11"/>
  <c r="D2348" i="11"/>
  <c r="D2347" i="11"/>
  <c r="D2346" i="11"/>
  <c r="D2345" i="11"/>
  <c r="D2344" i="11"/>
  <c r="D2343" i="11"/>
  <c r="D2342" i="11"/>
  <c r="D2341" i="11"/>
  <c r="D2340" i="11"/>
  <c r="D2339" i="11"/>
  <c r="D2338" i="11"/>
  <c r="D2337" i="11"/>
  <c r="D2336" i="11"/>
  <c r="D2335" i="11"/>
  <c r="D2334" i="11"/>
  <c r="D2333" i="11"/>
  <c r="D2332" i="11"/>
  <c r="D2331" i="11"/>
  <c r="D2330" i="11"/>
  <c r="D2329" i="11"/>
  <c r="D2328" i="11"/>
  <c r="D2327" i="11"/>
  <c r="D2326" i="11"/>
  <c r="D2325" i="11"/>
  <c r="D2324" i="11"/>
  <c r="D2323" i="11"/>
  <c r="D2322" i="11"/>
  <c r="D2321" i="11"/>
  <c r="D2320" i="11"/>
  <c r="D2319" i="11"/>
  <c r="D2318" i="11"/>
  <c r="D2317" i="11"/>
  <c r="D2316" i="11"/>
  <c r="D2315" i="11"/>
  <c r="D2314" i="11"/>
  <c r="D2313" i="11"/>
  <c r="D2312" i="11"/>
  <c r="D2311" i="11"/>
  <c r="D2310" i="11"/>
  <c r="D2309" i="11"/>
  <c r="D2308" i="11"/>
  <c r="D2307" i="11"/>
  <c r="D2306" i="11"/>
  <c r="D2305" i="11"/>
  <c r="D2304" i="11"/>
  <c r="D2303" i="11"/>
  <c r="D2302" i="11"/>
  <c r="D2301" i="11"/>
  <c r="D2300" i="11"/>
  <c r="D2299" i="11"/>
  <c r="D2298" i="11"/>
  <c r="D2297" i="11"/>
  <c r="D2296" i="11"/>
  <c r="D2295" i="11"/>
  <c r="D2294" i="11"/>
  <c r="D2293" i="11"/>
  <c r="D2292" i="11"/>
  <c r="D2291" i="11"/>
  <c r="D2290" i="11"/>
  <c r="D2289" i="11"/>
  <c r="D2288" i="11"/>
  <c r="D2287" i="11"/>
  <c r="D2286" i="11"/>
  <c r="D2285" i="11"/>
  <c r="D2284" i="11"/>
  <c r="D2283" i="11"/>
  <c r="D2282" i="11"/>
  <c r="D2281" i="11"/>
  <c r="D2280" i="11"/>
  <c r="D2279" i="11"/>
  <c r="D2278" i="11"/>
  <c r="D2277" i="11"/>
  <c r="D2276" i="11"/>
  <c r="D2275" i="11"/>
  <c r="D2274" i="11"/>
  <c r="D2273" i="11"/>
  <c r="D2272" i="11"/>
  <c r="D2271" i="11"/>
  <c r="D2270" i="11"/>
  <c r="D2269" i="11"/>
  <c r="D2268" i="11"/>
  <c r="D2267" i="11"/>
  <c r="D2266" i="11"/>
  <c r="D2265" i="11"/>
  <c r="D2264" i="11"/>
  <c r="D2263" i="11"/>
  <c r="D2262" i="11"/>
  <c r="D2261" i="11"/>
  <c r="D2260" i="11"/>
  <c r="D2259" i="11"/>
  <c r="D2258" i="11"/>
  <c r="D2257" i="11"/>
  <c r="D2256" i="11"/>
  <c r="D2255" i="11"/>
  <c r="D2254" i="11"/>
  <c r="D2253" i="11"/>
  <c r="D2252" i="11"/>
  <c r="D2251" i="11"/>
  <c r="D2250" i="11"/>
  <c r="D2249" i="11"/>
  <c r="D2248" i="11"/>
  <c r="D2247" i="11"/>
  <c r="D2246" i="11"/>
  <c r="D2245" i="11"/>
  <c r="D2244" i="11"/>
  <c r="D2243" i="11"/>
  <c r="D2242" i="11"/>
  <c r="D2241" i="11"/>
  <c r="D2240" i="11"/>
  <c r="D2239" i="11"/>
  <c r="D2238" i="11"/>
  <c r="D2237" i="11"/>
  <c r="D2236" i="11"/>
  <c r="D2235" i="11"/>
  <c r="D2234" i="11"/>
  <c r="D2233" i="11"/>
  <c r="D2232" i="11"/>
  <c r="D2231" i="11"/>
  <c r="D2230" i="11"/>
  <c r="D2229" i="11"/>
  <c r="D2228" i="11"/>
  <c r="D2227" i="11"/>
  <c r="D2226" i="11"/>
  <c r="D2225" i="11"/>
  <c r="D2224" i="11"/>
  <c r="D2223" i="11"/>
  <c r="D2222" i="11"/>
  <c r="D2221" i="11"/>
  <c r="D2220" i="11"/>
  <c r="D2219" i="11"/>
  <c r="D2218" i="11"/>
  <c r="D2217" i="11"/>
  <c r="D2216" i="11"/>
  <c r="D2215" i="11"/>
  <c r="D2214" i="11"/>
  <c r="D2213" i="11"/>
  <c r="D2212" i="11"/>
  <c r="D2211" i="11"/>
  <c r="D2210" i="11"/>
  <c r="D2209" i="11"/>
  <c r="D2208" i="11"/>
  <c r="D2207" i="11"/>
  <c r="D2206" i="11"/>
  <c r="D2205" i="11"/>
  <c r="D2204" i="11"/>
  <c r="D2203" i="11"/>
  <c r="D2202" i="11"/>
  <c r="D2201" i="11"/>
  <c r="D2200" i="11"/>
  <c r="D2199" i="11"/>
  <c r="D2198" i="11"/>
  <c r="D2197" i="11"/>
  <c r="D2196" i="11"/>
  <c r="D2195" i="11"/>
  <c r="D2194" i="11"/>
  <c r="D2193" i="11"/>
  <c r="D2192" i="11"/>
  <c r="D2191" i="11"/>
  <c r="D2190" i="11"/>
  <c r="D2189" i="11"/>
  <c r="D2188" i="11"/>
  <c r="D2187" i="11"/>
  <c r="D2186" i="11"/>
  <c r="D2185" i="11"/>
  <c r="D2184" i="11"/>
  <c r="D2183" i="11"/>
  <c r="D2182" i="11"/>
  <c r="D2181" i="11"/>
  <c r="D2180" i="11"/>
  <c r="D2179" i="11"/>
  <c r="D2178" i="11"/>
  <c r="D2177" i="11"/>
  <c r="D2176" i="11"/>
  <c r="D2175" i="11"/>
  <c r="D2174" i="11"/>
  <c r="D2173" i="11"/>
  <c r="D2172" i="11"/>
  <c r="D2171" i="11"/>
  <c r="D2170" i="11"/>
  <c r="D2169" i="11"/>
  <c r="D2168" i="11"/>
  <c r="D2167" i="11"/>
  <c r="D2166" i="11"/>
  <c r="D2165" i="11"/>
  <c r="D2164" i="11"/>
  <c r="D2163" i="11"/>
  <c r="D2162" i="11"/>
  <c r="D2161" i="11"/>
  <c r="D2160" i="11"/>
  <c r="D2159" i="11"/>
  <c r="D2158" i="11"/>
  <c r="D2157" i="11"/>
  <c r="D2156" i="11"/>
  <c r="D2155" i="11"/>
  <c r="D2154" i="11"/>
  <c r="D2153" i="11"/>
  <c r="D2152" i="11"/>
  <c r="D2151" i="11"/>
  <c r="D2150" i="11"/>
  <c r="D2149" i="11"/>
  <c r="D2148" i="11"/>
  <c r="D2147" i="11"/>
  <c r="D2146" i="11"/>
  <c r="D2145" i="11"/>
  <c r="D2144" i="11"/>
  <c r="D2143" i="11"/>
  <c r="D2142" i="11"/>
  <c r="D2141" i="11"/>
  <c r="D2140" i="11"/>
  <c r="D2139" i="11"/>
  <c r="D2138" i="11"/>
  <c r="D2137" i="11"/>
  <c r="D2136" i="11"/>
  <c r="D2135" i="11"/>
  <c r="D2134" i="11"/>
  <c r="D2133" i="11"/>
  <c r="D2132" i="11"/>
  <c r="D2131" i="11"/>
  <c r="D2130" i="11"/>
  <c r="D2129" i="11"/>
  <c r="D2128" i="11"/>
  <c r="D2127" i="11"/>
  <c r="D2126" i="11"/>
  <c r="D2125" i="11"/>
  <c r="D2124" i="11"/>
  <c r="D2123" i="11"/>
  <c r="D2122" i="11"/>
  <c r="D2121" i="11"/>
  <c r="D2120" i="11"/>
  <c r="D2119" i="11"/>
  <c r="D2118" i="11"/>
  <c r="D2117" i="11"/>
  <c r="D2116" i="11"/>
  <c r="D2115" i="11"/>
  <c r="D2114" i="11"/>
  <c r="D2113" i="11"/>
  <c r="D2112" i="11"/>
  <c r="D2111" i="11"/>
  <c r="D2110" i="11"/>
  <c r="D2109" i="11"/>
  <c r="D2108" i="11"/>
  <c r="D2107" i="11"/>
  <c r="D2106" i="11"/>
  <c r="D2105" i="11"/>
  <c r="D2104" i="11"/>
  <c r="D2103" i="11"/>
  <c r="D2102" i="11"/>
  <c r="D2101" i="11"/>
  <c r="D2100" i="11"/>
  <c r="D2099" i="11"/>
  <c r="D2098" i="11"/>
  <c r="D2097" i="11"/>
  <c r="D2096" i="11"/>
  <c r="D2095" i="11"/>
  <c r="D2094" i="11"/>
  <c r="D2093" i="11"/>
  <c r="D2092" i="11"/>
  <c r="D2091" i="11"/>
  <c r="D2090" i="11"/>
  <c r="D2089" i="11"/>
  <c r="D2088" i="11"/>
  <c r="D2087" i="11"/>
  <c r="D2086" i="11"/>
  <c r="D2085" i="11"/>
  <c r="D2084" i="11"/>
  <c r="D2083" i="11"/>
  <c r="D2082" i="11"/>
  <c r="D2081" i="11"/>
  <c r="D2080" i="11"/>
  <c r="D2079" i="11"/>
  <c r="D2078" i="11"/>
  <c r="D2077" i="11"/>
  <c r="D2076" i="11"/>
  <c r="D2075" i="11"/>
  <c r="D2074" i="11"/>
  <c r="D2073" i="11"/>
  <c r="D2072" i="11"/>
  <c r="D2071" i="11"/>
  <c r="D2070" i="11"/>
  <c r="D2069" i="11"/>
  <c r="D2068" i="11"/>
  <c r="D2067" i="11"/>
  <c r="D2066" i="11"/>
  <c r="D2065" i="11"/>
  <c r="D2064" i="11"/>
  <c r="D2063" i="11"/>
  <c r="D2062" i="11"/>
  <c r="D2061" i="11"/>
  <c r="D2060" i="11"/>
  <c r="D2059" i="11"/>
  <c r="D2058" i="11"/>
  <c r="D2057" i="11"/>
  <c r="D2056" i="11"/>
  <c r="D2055" i="11"/>
  <c r="D2054" i="11"/>
  <c r="D2053" i="11"/>
  <c r="D2052" i="11"/>
  <c r="D2051" i="11"/>
  <c r="D2050" i="11"/>
  <c r="D2049" i="11"/>
  <c r="D2048" i="11"/>
  <c r="D2047" i="11"/>
  <c r="D2046" i="11"/>
  <c r="D2045" i="11"/>
  <c r="D2044" i="11"/>
  <c r="D2043" i="11"/>
  <c r="D2042" i="11"/>
  <c r="D2041" i="11"/>
  <c r="D2040" i="11"/>
  <c r="D2039" i="11"/>
  <c r="D2038" i="11"/>
  <c r="D2037" i="11"/>
  <c r="D2036" i="11"/>
  <c r="D2035" i="11"/>
  <c r="D2034" i="11"/>
  <c r="D2033" i="11"/>
  <c r="D2032" i="11"/>
  <c r="D2031" i="11"/>
  <c r="D2030" i="11"/>
  <c r="D2029" i="11"/>
  <c r="D2028" i="11"/>
  <c r="D2027" i="11"/>
  <c r="D2026" i="11"/>
  <c r="D2025" i="11"/>
  <c r="D2024" i="11"/>
  <c r="D2023" i="11"/>
  <c r="D2022" i="11"/>
  <c r="D2021" i="11"/>
  <c r="D2020" i="11"/>
  <c r="D2019" i="11"/>
  <c r="D2018" i="11"/>
  <c r="D2017" i="11"/>
  <c r="D2016" i="11"/>
  <c r="D2015" i="11"/>
  <c r="D2014" i="11"/>
  <c r="D2013" i="11"/>
  <c r="D2012" i="11"/>
  <c r="D2011" i="11"/>
  <c r="D2010" i="11"/>
  <c r="D2009" i="11"/>
  <c r="D2008" i="11"/>
  <c r="D2007" i="11"/>
  <c r="D2006" i="11"/>
  <c r="D2005" i="11"/>
  <c r="D2004" i="11"/>
  <c r="D2003" i="11"/>
  <c r="D2002" i="11"/>
  <c r="D2001" i="11"/>
  <c r="D2000" i="11"/>
  <c r="D1999" i="11"/>
  <c r="D1998" i="11"/>
  <c r="D1997" i="11"/>
  <c r="D1996" i="11"/>
  <c r="D1995" i="11"/>
  <c r="D1994" i="11"/>
  <c r="D1993" i="11"/>
  <c r="D1992" i="11"/>
  <c r="D1991" i="11"/>
  <c r="D1990" i="11"/>
  <c r="D1989" i="11"/>
  <c r="D1988" i="11"/>
  <c r="D1987" i="11"/>
  <c r="D1986" i="11"/>
  <c r="D1985" i="11"/>
  <c r="D1984" i="11"/>
  <c r="D1983" i="11"/>
  <c r="D1982" i="11"/>
  <c r="D1981" i="11"/>
  <c r="D1980" i="11"/>
  <c r="D1979" i="11"/>
  <c r="D1978" i="11"/>
  <c r="D1977" i="11"/>
  <c r="D1976" i="11"/>
  <c r="D1975" i="11"/>
  <c r="D1974" i="11"/>
  <c r="D1973" i="11"/>
  <c r="D1972" i="11"/>
  <c r="D1971" i="11"/>
  <c r="D1970" i="11"/>
  <c r="D1969" i="11"/>
  <c r="D1968" i="11"/>
  <c r="D1967" i="11"/>
  <c r="D1966" i="11"/>
  <c r="D1965" i="11"/>
  <c r="D1964" i="11"/>
  <c r="D1963" i="11"/>
  <c r="D1962" i="11"/>
  <c r="D1961" i="11"/>
  <c r="D1960" i="11"/>
  <c r="D1959" i="11"/>
  <c r="D1958" i="11"/>
  <c r="D1957" i="11"/>
  <c r="D1956" i="11"/>
  <c r="D1955" i="11"/>
  <c r="D1954" i="11"/>
  <c r="D1953" i="11"/>
  <c r="D1952" i="11"/>
  <c r="D1951" i="11"/>
  <c r="D1950" i="11"/>
  <c r="D1949" i="11"/>
  <c r="D1948" i="11"/>
  <c r="D1947" i="11"/>
  <c r="D1946" i="11"/>
  <c r="D1945" i="11"/>
  <c r="D1944" i="11"/>
  <c r="D1943" i="11"/>
  <c r="D1942" i="11"/>
  <c r="D1941" i="11"/>
  <c r="D1940" i="11"/>
  <c r="D1939" i="11"/>
  <c r="D1938" i="11"/>
  <c r="D1937" i="11"/>
  <c r="D1936" i="11"/>
  <c r="D1935" i="11"/>
  <c r="D1934" i="11"/>
  <c r="D1933" i="11"/>
  <c r="D1932" i="11"/>
  <c r="D1931" i="11"/>
  <c r="D1930" i="11"/>
  <c r="D1929" i="11"/>
  <c r="D1928" i="11"/>
  <c r="D1927" i="11"/>
  <c r="D1926" i="11"/>
  <c r="D1925" i="11"/>
  <c r="D1924" i="11"/>
  <c r="D1923" i="11"/>
  <c r="D1922" i="11"/>
  <c r="D1921" i="11"/>
  <c r="D1920" i="11"/>
  <c r="D1919" i="11"/>
  <c r="D1918" i="11"/>
  <c r="D1917" i="11"/>
  <c r="D1916" i="11"/>
  <c r="D1915" i="11"/>
  <c r="D1914" i="11"/>
  <c r="D1913" i="11"/>
  <c r="D1912" i="11"/>
  <c r="D1911" i="11"/>
  <c r="D1910" i="11"/>
  <c r="D1909" i="11"/>
  <c r="D1908" i="11"/>
  <c r="D1907" i="11"/>
  <c r="D1906" i="11"/>
  <c r="D1905" i="11"/>
  <c r="D1904" i="11"/>
  <c r="D1903" i="11"/>
  <c r="D1902" i="11"/>
  <c r="D1901" i="11"/>
  <c r="D1900" i="11"/>
  <c r="D1899" i="11"/>
  <c r="D1898" i="11"/>
  <c r="D1897" i="11"/>
  <c r="D1896" i="11"/>
  <c r="D1895" i="11"/>
  <c r="D1894" i="11"/>
  <c r="D1893" i="11"/>
  <c r="D1892" i="11"/>
  <c r="D1891" i="11"/>
  <c r="D1890" i="11"/>
  <c r="D1889" i="11"/>
  <c r="D1888" i="11"/>
  <c r="D1887" i="11"/>
  <c r="D1886" i="11"/>
  <c r="D1885" i="11"/>
  <c r="D1884" i="11"/>
  <c r="D1883" i="11"/>
  <c r="D1882" i="11"/>
  <c r="D1881" i="11"/>
  <c r="D1880" i="11"/>
  <c r="D1879" i="11"/>
  <c r="D1878" i="11"/>
  <c r="D1877" i="11"/>
  <c r="D1876" i="11"/>
  <c r="D1875" i="11"/>
  <c r="D1874" i="11"/>
  <c r="D1873" i="11"/>
  <c r="D1872" i="11"/>
  <c r="D1871" i="11"/>
  <c r="D1870" i="11"/>
  <c r="D1869" i="11"/>
  <c r="D1868" i="11"/>
  <c r="D1867" i="11"/>
  <c r="D1866" i="11"/>
  <c r="D1865" i="11"/>
  <c r="D1864" i="11"/>
  <c r="D1863" i="11"/>
  <c r="D1862" i="11"/>
  <c r="D1861" i="11"/>
  <c r="D1860" i="11"/>
  <c r="D1859" i="11"/>
  <c r="D1858" i="11"/>
  <c r="D1857" i="11"/>
  <c r="D1856" i="11"/>
  <c r="D1855" i="11"/>
  <c r="D1854" i="11"/>
  <c r="D1853" i="11"/>
  <c r="D1852" i="11"/>
  <c r="D1851" i="11"/>
  <c r="D1850" i="11"/>
  <c r="D1849" i="11"/>
  <c r="D1848" i="11"/>
  <c r="D1847" i="11"/>
  <c r="D1846" i="11"/>
  <c r="D1845" i="11"/>
  <c r="D1844" i="11"/>
  <c r="D1843" i="11"/>
  <c r="D1842" i="11"/>
  <c r="D1841" i="11"/>
  <c r="D1840" i="11"/>
  <c r="D1839" i="11"/>
  <c r="D1838" i="11"/>
  <c r="D1837" i="11"/>
  <c r="D1836" i="11"/>
  <c r="D1835" i="11"/>
  <c r="D1834" i="11"/>
  <c r="D1833" i="11"/>
  <c r="D1832" i="11"/>
  <c r="D1831" i="11"/>
  <c r="D1830" i="11"/>
  <c r="D1829" i="11"/>
  <c r="D1828" i="11"/>
  <c r="D1827" i="11"/>
  <c r="D1826" i="11"/>
  <c r="D1825" i="11"/>
  <c r="D1824" i="11"/>
  <c r="D1823" i="11"/>
  <c r="D1822" i="11"/>
  <c r="D1821" i="11"/>
  <c r="D1820" i="11"/>
  <c r="D1819" i="11"/>
  <c r="D1818" i="11"/>
  <c r="D1817" i="11"/>
  <c r="D1816" i="11"/>
  <c r="D1815" i="11"/>
  <c r="D1814" i="11"/>
  <c r="D1813" i="11"/>
  <c r="D1812" i="11"/>
  <c r="D1811" i="11"/>
  <c r="D1810" i="11"/>
  <c r="D1809" i="11"/>
  <c r="D1808" i="11"/>
  <c r="D1807" i="11"/>
  <c r="D1806" i="11"/>
  <c r="D1805" i="11"/>
  <c r="D1804" i="11"/>
  <c r="D1803" i="11"/>
  <c r="D1802" i="11"/>
  <c r="D1801" i="11"/>
  <c r="D1800" i="11"/>
  <c r="D1799" i="11"/>
  <c r="D1798" i="11"/>
  <c r="D1797" i="11"/>
  <c r="D1796" i="11"/>
  <c r="D1795" i="11"/>
  <c r="D1794" i="11"/>
  <c r="D1793" i="11"/>
  <c r="D1792" i="11"/>
  <c r="D1791" i="11"/>
  <c r="D1790" i="11"/>
  <c r="D1789" i="11"/>
  <c r="D1788" i="11"/>
  <c r="D1787" i="11"/>
  <c r="D1786" i="11"/>
  <c r="D1785" i="11"/>
  <c r="D1784" i="11"/>
  <c r="D1783" i="11"/>
  <c r="D1782" i="11"/>
  <c r="D1781" i="11"/>
  <c r="D1780" i="11"/>
  <c r="D1779" i="11"/>
  <c r="D1778" i="11"/>
  <c r="D1777" i="11"/>
  <c r="D1776" i="11"/>
  <c r="D1775" i="11"/>
  <c r="D1774" i="11"/>
  <c r="D1773" i="11"/>
  <c r="D1772" i="11"/>
  <c r="D1771" i="11"/>
  <c r="D1770" i="11"/>
  <c r="D1769" i="11"/>
  <c r="D1768" i="11"/>
  <c r="D1767" i="11"/>
  <c r="D1766" i="11"/>
  <c r="D1765" i="11"/>
  <c r="D1764" i="11"/>
  <c r="D1763" i="11"/>
  <c r="D1762" i="11"/>
  <c r="D1761" i="11"/>
  <c r="D1760" i="11"/>
  <c r="D1759" i="11"/>
  <c r="D1758" i="11"/>
  <c r="D1757" i="11"/>
  <c r="D1756" i="11"/>
  <c r="D1755" i="11"/>
  <c r="D1754" i="11"/>
  <c r="D1753" i="11"/>
  <c r="D1752" i="11"/>
  <c r="D1751" i="11"/>
  <c r="D1750" i="11"/>
  <c r="D1749" i="11"/>
  <c r="D1748" i="11"/>
  <c r="D1747" i="11"/>
  <c r="D1746" i="11"/>
  <c r="D1745" i="11"/>
  <c r="D1744" i="11"/>
  <c r="D1743" i="11"/>
  <c r="D1742" i="11"/>
  <c r="D1741" i="11"/>
  <c r="D1740" i="11"/>
  <c r="D1739" i="11"/>
  <c r="D1738" i="11"/>
  <c r="D1737" i="11"/>
  <c r="D1736" i="11"/>
  <c r="D1735" i="11"/>
  <c r="D1734" i="11"/>
  <c r="D1733" i="11"/>
  <c r="D1732" i="11"/>
  <c r="D1731" i="11"/>
  <c r="D1730" i="11"/>
  <c r="D1729" i="11"/>
  <c r="D1728" i="11"/>
  <c r="D1727" i="11"/>
  <c r="D1726" i="11"/>
  <c r="D1725" i="11"/>
  <c r="D1724" i="11"/>
  <c r="D1723" i="11"/>
  <c r="D1722" i="11"/>
  <c r="D1721" i="11"/>
  <c r="D1720" i="11"/>
  <c r="D1719" i="11"/>
  <c r="D1718" i="11"/>
  <c r="D1717" i="11"/>
  <c r="D1716" i="11"/>
  <c r="D1715" i="11"/>
  <c r="D1714" i="11"/>
  <c r="D1713" i="11"/>
  <c r="D1712" i="11"/>
  <c r="D1711" i="11"/>
  <c r="D1710" i="11"/>
  <c r="D1709" i="11"/>
  <c r="D1708" i="11"/>
  <c r="D1707" i="11"/>
  <c r="D1706" i="11"/>
  <c r="D1705" i="11"/>
  <c r="D1704" i="11"/>
  <c r="D1703" i="11"/>
  <c r="D1702" i="11"/>
  <c r="D1701" i="11"/>
  <c r="D1700" i="11"/>
  <c r="D1699" i="11"/>
  <c r="D1698" i="11"/>
  <c r="D1697" i="11"/>
  <c r="D1696" i="11"/>
  <c r="D1695" i="11"/>
  <c r="D1694" i="11"/>
  <c r="D1693" i="11"/>
  <c r="D1692" i="11"/>
  <c r="D1691" i="11"/>
  <c r="D1690" i="11"/>
  <c r="D1689" i="11"/>
  <c r="D1688" i="11"/>
  <c r="D1687" i="11"/>
  <c r="D1686" i="11"/>
  <c r="D1685" i="11"/>
  <c r="D1684" i="11"/>
  <c r="D1683" i="11"/>
  <c r="D1682" i="11"/>
  <c r="D1681" i="11"/>
  <c r="D1680" i="11"/>
  <c r="D1679" i="11"/>
  <c r="D1678" i="11"/>
  <c r="D1677" i="11"/>
  <c r="D1676" i="11"/>
  <c r="D1675" i="11"/>
  <c r="D1674" i="11"/>
  <c r="D1673" i="11"/>
  <c r="D1672" i="11"/>
  <c r="D1671" i="11"/>
  <c r="D1670" i="11"/>
  <c r="D1669" i="11"/>
  <c r="D1668" i="11"/>
  <c r="D1667" i="11"/>
  <c r="D1666" i="11"/>
  <c r="D1665" i="11"/>
  <c r="D1664" i="11"/>
  <c r="D1663" i="11"/>
  <c r="D1662" i="11"/>
  <c r="D1661" i="11"/>
  <c r="D1660" i="11"/>
  <c r="D1659" i="11"/>
  <c r="D1658" i="11"/>
  <c r="D1657" i="11"/>
  <c r="D1656" i="11"/>
  <c r="D1655" i="11"/>
  <c r="D1654" i="11"/>
  <c r="D1653" i="11"/>
  <c r="D1652" i="11"/>
  <c r="D1651" i="11"/>
  <c r="D1650" i="11"/>
  <c r="D1649" i="11"/>
  <c r="D1648" i="11"/>
  <c r="D1647" i="11"/>
  <c r="D1646" i="11"/>
  <c r="D1645" i="11"/>
  <c r="D1644" i="11"/>
  <c r="D1643" i="11"/>
  <c r="D1642" i="11"/>
  <c r="D1641" i="11"/>
  <c r="D1640" i="11"/>
  <c r="D1639" i="11"/>
  <c r="D1638" i="11"/>
  <c r="D1637" i="11"/>
  <c r="D1636" i="11"/>
  <c r="D1635" i="11"/>
  <c r="D1634" i="11"/>
  <c r="D1633" i="11"/>
  <c r="D1632" i="11"/>
  <c r="D1631" i="11"/>
  <c r="D1630" i="11"/>
  <c r="D1629" i="11"/>
  <c r="D1628" i="11"/>
  <c r="D1627" i="11"/>
  <c r="D1626" i="11"/>
  <c r="D1625" i="11"/>
  <c r="D1624" i="11"/>
  <c r="D1623" i="11"/>
  <c r="D1622" i="11"/>
  <c r="D1621" i="11"/>
  <c r="D1620" i="11"/>
  <c r="D1619" i="11"/>
  <c r="D1618" i="11"/>
  <c r="D1617" i="11"/>
  <c r="D1616" i="11"/>
  <c r="D1615" i="11"/>
  <c r="D1614" i="11"/>
  <c r="D1613" i="11"/>
  <c r="D1612" i="11"/>
  <c r="D1611" i="11"/>
  <c r="D1610" i="11"/>
  <c r="D1609" i="11"/>
  <c r="D1608" i="11"/>
  <c r="D1607" i="11"/>
  <c r="D1606" i="11"/>
  <c r="D1605" i="11"/>
  <c r="D1604" i="11"/>
  <c r="D1603" i="11"/>
  <c r="D1602" i="11"/>
  <c r="D1601" i="11"/>
  <c r="D1600" i="11"/>
  <c r="D1599" i="11"/>
  <c r="D1598" i="11"/>
  <c r="D1597" i="11"/>
  <c r="D1596" i="11"/>
  <c r="D1595" i="11"/>
  <c r="D1594" i="11"/>
  <c r="D1593" i="11"/>
  <c r="D1592" i="11"/>
  <c r="D1591" i="11"/>
  <c r="D1590" i="11"/>
  <c r="D1589" i="11"/>
  <c r="D1588" i="11"/>
  <c r="D1587" i="11"/>
  <c r="D1586" i="11"/>
  <c r="D1585" i="11"/>
  <c r="D1584" i="11"/>
  <c r="D1583" i="11"/>
  <c r="D1582" i="11"/>
  <c r="D1581" i="11"/>
  <c r="D1580" i="11"/>
  <c r="D1579" i="11"/>
  <c r="D1578" i="11"/>
  <c r="D1577" i="11"/>
  <c r="D1576" i="11"/>
  <c r="D1575" i="11"/>
  <c r="D1574" i="11"/>
  <c r="D1573" i="11"/>
  <c r="D1572" i="11"/>
  <c r="D1571" i="11"/>
  <c r="D1570" i="11"/>
  <c r="D1569" i="11"/>
  <c r="D1568" i="11"/>
  <c r="D1567" i="11"/>
  <c r="D1566" i="11"/>
  <c r="D1565" i="11"/>
  <c r="D1564" i="11"/>
  <c r="D1563" i="11"/>
  <c r="D1562" i="11"/>
  <c r="D1561" i="11"/>
  <c r="D1560" i="11"/>
  <c r="D1559" i="11"/>
  <c r="D1558" i="11"/>
  <c r="D1557" i="11"/>
  <c r="D1556" i="11"/>
  <c r="D1555" i="11"/>
  <c r="D1554" i="11"/>
  <c r="D1553" i="11"/>
  <c r="D1552" i="11"/>
  <c r="D1551" i="11"/>
  <c r="D1550" i="11"/>
  <c r="D1549" i="11"/>
  <c r="D1548" i="11"/>
  <c r="D1547" i="11"/>
  <c r="D1546" i="11"/>
  <c r="D1545" i="11"/>
  <c r="D1544" i="11"/>
  <c r="D1543" i="11"/>
  <c r="D1542" i="11"/>
  <c r="D1541" i="11"/>
  <c r="D1540" i="11"/>
  <c r="D1539" i="11"/>
  <c r="D1538" i="11"/>
  <c r="D1537" i="11"/>
  <c r="D1536" i="11"/>
  <c r="D1535" i="11"/>
  <c r="D1534" i="11"/>
  <c r="D1533" i="11"/>
  <c r="D1532" i="11"/>
  <c r="D1531" i="11"/>
  <c r="D1530" i="11"/>
  <c r="D1529" i="11"/>
  <c r="D1528" i="11"/>
  <c r="D1527" i="11"/>
  <c r="D1526" i="11"/>
  <c r="D1525" i="11"/>
  <c r="D1524" i="11"/>
  <c r="D1523" i="11"/>
  <c r="D1522" i="11"/>
  <c r="D1521" i="11"/>
  <c r="D1520" i="11"/>
  <c r="D1519" i="11"/>
  <c r="D1518" i="11"/>
  <c r="D1517" i="11"/>
  <c r="D1516" i="11"/>
  <c r="D1515" i="11"/>
  <c r="D1514" i="11"/>
  <c r="D1513" i="11"/>
  <c r="D1512" i="11"/>
  <c r="D1511" i="11"/>
  <c r="D1510" i="11"/>
  <c r="D1509" i="11"/>
  <c r="D1508" i="11"/>
  <c r="D1507" i="11"/>
  <c r="D1506" i="11"/>
  <c r="D1505" i="11"/>
  <c r="D1504" i="11"/>
  <c r="D1503" i="11"/>
  <c r="D1502" i="11"/>
  <c r="D1501" i="11"/>
  <c r="D1500" i="11"/>
  <c r="D1499" i="11"/>
  <c r="D1498" i="11"/>
  <c r="D1497" i="11"/>
  <c r="D1496" i="11"/>
  <c r="D1495" i="11"/>
  <c r="D1494" i="11"/>
  <c r="D1493" i="11"/>
  <c r="D1492" i="11"/>
  <c r="D1491" i="11"/>
  <c r="D1490" i="11"/>
  <c r="D1489" i="11"/>
  <c r="D1488" i="11"/>
  <c r="D1487" i="11"/>
  <c r="D1486" i="11"/>
  <c r="D1485" i="11"/>
  <c r="D1484" i="11"/>
  <c r="D1483" i="11"/>
  <c r="D1482" i="11"/>
  <c r="D1481" i="11"/>
  <c r="D1480" i="11"/>
  <c r="D1479" i="11"/>
  <c r="D1478" i="11"/>
  <c r="D1477" i="11"/>
  <c r="D1476" i="11"/>
  <c r="D1475" i="11"/>
  <c r="D1474" i="11"/>
  <c r="D1473" i="11"/>
  <c r="D1472" i="11"/>
  <c r="D1471" i="11"/>
  <c r="D1470" i="11"/>
  <c r="D1469" i="11"/>
  <c r="D1468" i="11"/>
  <c r="D1467" i="11"/>
  <c r="D1466" i="11"/>
  <c r="D1465" i="11"/>
  <c r="D1464" i="11"/>
  <c r="D1463" i="11"/>
  <c r="D1462" i="11"/>
  <c r="D1461" i="11"/>
  <c r="D1460" i="11"/>
  <c r="D1459" i="11"/>
  <c r="D1458" i="11"/>
  <c r="D1457" i="11"/>
  <c r="D1456" i="11"/>
  <c r="D1455" i="11"/>
  <c r="D1454" i="11"/>
  <c r="D1453" i="11"/>
  <c r="D1452" i="11"/>
  <c r="D1451" i="11"/>
  <c r="D1450" i="11"/>
  <c r="D1449" i="11"/>
  <c r="D1448" i="11"/>
  <c r="D1447" i="11"/>
  <c r="D1446" i="11"/>
  <c r="D1445" i="11"/>
  <c r="D1444" i="11"/>
  <c r="D1443" i="11"/>
  <c r="D1442" i="11"/>
  <c r="D1441" i="11"/>
  <c r="D1440" i="11"/>
  <c r="D1439" i="11"/>
  <c r="D1438" i="11"/>
  <c r="D1437" i="11"/>
  <c r="D1436" i="11"/>
  <c r="D1435" i="11"/>
  <c r="D1434" i="11"/>
  <c r="D1433" i="11"/>
  <c r="D1432" i="11"/>
  <c r="D1431" i="11"/>
  <c r="D1430" i="11"/>
  <c r="D1429" i="11"/>
  <c r="D1428" i="11"/>
  <c r="D1427" i="11"/>
  <c r="D1426" i="11"/>
  <c r="D1425" i="11"/>
  <c r="D1424" i="11"/>
  <c r="D1423" i="11"/>
  <c r="D1422" i="11"/>
  <c r="D1421" i="11"/>
  <c r="D1420" i="11"/>
  <c r="D1419" i="11"/>
  <c r="D1418" i="11"/>
  <c r="D1417" i="11"/>
  <c r="D1416" i="11"/>
  <c r="D1415" i="11"/>
  <c r="D1414" i="11"/>
  <c r="D1413" i="11"/>
  <c r="D1412" i="11"/>
  <c r="D1411" i="11"/>
  <c r="D1410" i="11"/>
  <c r="D1409" i="11"/>
  <c r="D1408" i="11"/>
  <c r="D1407" i="11"/>
  <c r="D1406" i="11"/>
  <c r="D1405" i="11"/>
  <c r="D1404" i="11"/>
  <c r="D1403" i="11"/>
  <c r="D1402" i="11"/>
  <c r="D1401" i="11"/>
  <c r="D1400" i="11"/>
  <c r="D1399" i="11"/>
  <c r="D1398" i="11"/>
  <c r="D1397" i="11"/>
  <c r="D1396" i="11"/>
  <c r="D1395" i="11"/>
  <c r="D1394" i="11"/>
  <c r="D1393" i="11"/>
  <c r="D1392" i="11"/>
  <c r="D1391" i="11"/>
  <c r="D1390" i="11"/>
  <c r="D1389" i="11"/>
  <c r="D1388" i="11"/>
  <c r="D1387" i="11"/>
  <c r="D1386" i="11"/>
  <c r="D1385" i="11"/>
  <c r="D1384" i="11"/>
  <c r="D1383" i="11"/>
  <c r="D1382" i="11"/>
  <c r="D1381" i="11"/>
  <c r="D1380" i="11"/>
  <c r="D1379" i="11"/>
  <c r="D1378" i="11"/>
  <c r="D1377" i="11"/>
  <c r="D1376" i="11"/>
  <c r="D1375" i="11"/>
  <c r="D1374" i="11"/>
  <c r="D1373" i="11"/>
  <c r="D1372" i="11"/>
  <c r="D1371" i="11"/>
  <c r="D1370" i="11"/>
  <c r="D1369" i="11"/>
  <c r="D1368" i="11"/>
  <c r="D1367" i="11"/>
  <c r="D1366" i="11"/>
  <c r="D1365" i="11"/>
  <c r="D1364" i="11"/>
  <c r="D1363" i="11"/>
  <c r="D1362" i="11"/>
  <c r="D1361" i="11"/>
  <c r="D1360" i="11"/>
  <c r="D1359" i="11"/>
  <c r="D1358" i="11"/>
  <c r="D1357" i="11"/>
  <c r="D1356" i="11"/>
  <c r="D1355" i="11"/>
  <c r="D1354" i="11"/>
  <c r="D1353" i="11"/>
  <c r="D1352" i="11"/>
  <c r="D1351" i="11"/>
  <c r="D1350" i="11"/>
  <c r="D1349" i="11"/>
  <c r="D1348" i="11"/>
  <c r="D1347" i="11"/>
  <c r="D1346" i="11"/>
  <c r="D1345" i="11"/>
  <c r="D1344" i="11"/>
  <c r="D1343" i="11"/>
  <c r="D1342" i="11"/>
  <c r="D1341" i="11"/>
  <c r="D1340" i="11"/>
  <c r="D1339" i="11"/>
  <c r="D1338" i="11"/>
  <c r="D1337" i="11"/>
  <c r="D1336" i="11"/>
  <c r="D1335" i="11"/>
  <c r="D1334" i="11"/>
  <c r="D1333" i="11"/>
  <c r="D1332" i="11"/>
  <c r="D1331" i="11"/>
  <c r="D1330" i="11"/>
  <c r="D1329" i="11"/>
  <c r="D1328" i="11"/>
  <c r="D1327" i="11"/>
  <c r="D1326" i="11"/>
  <c r="D1325" i="11"/>
  <c r="D1324" i="11"/>
  <c r="D1323" i="11"/>
  <c r="D1322" i="11"/>
  <c r="D1321" i="11"/>
  <c r="D1320" i="11"/>
  <c r="D1319" i="11"/>
  <c r="D1318" i="11"/>
  <c r="D1317" i="11"/>
  <c r="D1316" i="11"/>
  <c r="D1315" i="11"/>
  <c r="D1314" i="11"/>
  <c r="D1313" i="11"/>
  <c r="D1312" i="11"/>
  <c r="D1311" i="11"/>
  <c r="D1310" i="11"/>
  <c r="D1309" i="11"/>
  <c r="D1308" i="11"/>
  <c r="D1307" i="11"/>
  <c r="D1306" i="11"/>
  <c r="D1305" i="11"/>
  <c r="D1304" i="11"/>
  <c r="D1303" i="11"/>
  <c r="D1302" i="11"/>
  <c r="D1301" i="11"/>
  <c r="D1300" i="11"/>
  <c r="D1299" i="11"/>
  <c r="D1298" i="11"/>
  <c r="D1297" i="11"/>
  <c r="D1296" i="11"/>
  <c r="D1295" i="11"/>
  <c r="D1294" i="11"/>
  <c r="D1293" i="11"/>
  <c r="D1292" i="11"/>
  <c r="D1291" i="11"/>
  <c r="D1290" i="11"/>
  <c r="D1289" i="11"/>
  <c r="D1288" i="11"/>
  <c r="D1287" i="11"/>
  <c r="D1286" i="11"/>
  <c r="D1285" i="11"/>
  <c r="D1284" i="11"/>
  <c r="D1283" i="11"/>
  <c r="D1282" i="11"/>
  <c r="D1281" i="11"/>
  <c r="D1280" i="11"/>
  <c r="D1279" i="11"/>
  <c r="D1278" i="11"/>
  <c r="D1277" i="11"/>
  <c r="D1276" i="11"/>
  <c r="D1275" i="11"/>
  <c r="D1274" i="11"/>
  <c r="D1273" i="11"/>
  <c r="D1272" i="11"/>
  <c r="D1271" i="11"/>
  <c r="D1270" i="11"/>
  <c r="D1269" i="11"/>
  <c r="D1268" i="11"/>
  <c r="D1267" i="11"/>
  <c r="D1266" i="11"/>
  <c r="D1265" i="11"/>
  <c r="D1264" i="11"/>
  <c r="D1263" i="11"/>
  <c r="D1262" i="11"/>
  <c r="D1261" i="11"/>
  <c r="D1260" i="11"/>
  <c r="D1259" i="11"/>
  <c r="D1258" i="11"/>
  <c r="D1257" i="11"/>
  <c r="D1256" i="11"/>
  <c r="D1255" i="11"/>
  <c r="D1254" i="11"/>
  <c r="D1253" i="11"/>
  <c r="D1252" i="11"/>
  <c r="D1251" i="11"/>
  <c r="D1250" i="11"/>
  <c r="D1249" i="11"/>
  <c r="D1248" i="11"/>
  <c r="D1247" i="11"/>
  <c r="D1246" i="11"/>
  <c r="D1245" i="11"/>
  <c r="D1244" i="11"/>
  <c r="D1243" i="11"/>
  <c r="D1242" i="11"/>
  <c r="D1241" i="11"/>
  <c r="D1240" i="11"/>
  <c r="D1239" i="11"/>
  <c r="D1238" i="11"/>
  <c r="D1237" i="11"/>
  <c r="D1236" i="11"/>
  <c r="D1235" i="11"/>
  <c r="D1234" i="11"/>
  <c r="D1233" i="11"/>
  <c r="D1232" i="11"/>
  <c r="D1231" i="11"/>
  <c r="D1230" i="11"/>
  <c r="D1229" i="11"/>
  <c r="D1228" i="11"/>
  <c r="D1227" i="11"/>
  <c r="D1226" i="11"/>
  <c r="D1225" i="11"/>
  <c r="D1224" i="11"/>
  <c r="D1223" i="11"/>
  <c r="D1222" i="11"/>
  <c r="D1221" i="11"/>
  <c r="D1220" i="11"/>
  <c r="D1219" i="11"/>
  <c r="D1218" i="11"/>
  <c r="D1217" i="11"/>
  <c r="D1216" i="11"/>
  <c r="D1215" i="11"/>
  <c r="D1214" i="11"/>
  <c r="D1213" i="11"/>
  <c r="D1212" i="11"/>
  <c r="D1211" i="11"/>
  <c r="D1210" i="11"/>
  <c r="D1209" i="11"/>
  <c r="D1208" i="11"/>
  <c r="D1207" i="11"/>
  <c r="D1206" i="11"/>
  <c r="D1205" i="11"/>
  <c r="D1204" i="11"/>
  <c r="D1203" i="11"/>
  <c r="D1202" i="11"/>
  <c r="D1201" i="11"/>
  <c r="D1200" i="11"/>
  <c r="D1199" i="11"/>
  <c r="D1198" i="11"/>
  <c r="D1197" i="11"/>
  <c r="D1196" i="11"/>
  <c r="D1195" i="11"/>
  <c r="D1194" i="11"/>
  <c r="D1193" i="11"/>
  <c r="D1192" i="11"/>
  <c r="D1191" i="11"/>
  <c r="D1190" i="11"/>
  <c r="D1189" i="11"/>
  <c r="D1188" i="11"/>
  <c r="D1187" i="11"/>
  <c r="D1186" i="11"/>
  <c r="D1185" i="11"/>
  <c r="D1184" i="11"/>
  <c r="D1183" i="11"/>
  <c r="D1182" i="11"/>
  <c r="D1181" i="11"/>
  <c r="D1180" i="11"/>
  <c r="D1179" i="11"/>
  <c r="D1178" i="11"/>
  <c r="D1177" i="11"/>
  <c r="D1176" i="11"/>
  <c r="D1175" i="11"/>
  <c r="D1174" i="11"/>
  <c r="D1173" i="11"/>
  <c r="D1172" i="11"/>
  <c r="D1171" i="11"/>
  <c r="D1170" i="11"/>
  <c r="D1169" i="11"/>
  <c r="D1168" i="11"/>
  <c r="D1167" i="11"/>
  <c r="D1166" i="11"/>
  <c r="D1165" i="11"/>
  <c r="D1164" i="11"/>
  <c r="D1163" i="11"/>
  <c r="D1162" i="11"/>
  <c r="D1161" i="11"/>
  <c r="D1160" i="11"/>
  <c r="D1159" i="11"/>
  <c r="D1158" i="11"/>
  <c r="D1157" i="11"/>
  <c r="D1156" i="11"/>
  <c r="D1155" i="11"/>
  <c r="D1154" i="11"/>
  <c r="D1153" i="11"/>
  <c r="D1152" i="11"/>
  <c r="D1151" i="11"/>
  <c r="D1150" i="11"/>
  <c r="D1149" i="11"/>
  <c r="D1148" i="11"/>
  <c r="D1147" i="11"/>
  <c r="D1146" i="11"/>
  <c r="D1145" i="11"/>
  <c r="D1144" i="11"/>
  <c r="D1143" i="11"/>
  <c r="D1142" i="11"/>
  <c r="D1141" i="11"/>
  <c r="D1140" i="11"/>
  <c r="D1139" i="11"/>
  <c r="D1138" i="11"/>
  <c r="D1137" i="11"/>
  <c r="D1136" i="11"/>
  <c r="D1135" i="11"/>
  <c r="D1134" i="11"/>
  <c r="D1133" i="11"/>
  <c r="D1132" i="11"/>
  <c r="D1131" i="11"/>
  <c r="D1130" i="11"/>
  <c r="D1129" i="11"/>
  <c r="D1128" i="11"/>
  <c r="D1127" i="11"/>
  <c r="D1126" i="11"/>
  <c r="D1125" i="11"/>
  <c r="D1124" i="11"/>
  <c r="D1123" i="11"/>
  <c r="D1122" i="11"/>
  <c r="D1121" i="11"/>
  <c r="D1120" i="11"/>
  <c r="D1119" i="11"/>
  <c r="D1118" i="11"/>
  <c r="D1117" i="11"/>
  <c r="D1116" i="11"/>
  <c r="D1115" i="11"/>
  <c r="D1114" i="11"/>
  <c r="D1113" i="11"/>
  <c r="D1112" i="11"/>
  <c r="D1111" i="11"/>
  <c r="D1110" i="11"/>
  <c r="D1109" i="11"/>
  <c r="D1108" i="11"/>
  <c r="D1107" i="11"/>
  <c r="D1106" i="11"/>
  <c r="D1105" i="11"/>
  <c r="D1104" i="11"/>
  <c r="D1103" i="11"/>
  <c r="D1102" i="11"/>
  <c r="D1101" i="11"/>
  <c r="D1100" i="11"/>
  <c r="D1099" i="11"/>
  <c r="D1098" i="11"/>
  <c r="D1097" i="11"/>
  <c r="D1096" i="11"/>
  <c r="D1095" i="11"/>
  <c r="D1094" i="11"/>
  <c r="D1093" i="11"/>
  <c r="D1092" i="11"/>
  <c r="D1091" i="11"/>
  <c r="D1090" i="11"/>
  <c r="D1089" i="11"/>
  <c r="D1088" i="11"/>
  <c r="D1087" i="11"/>
  <c r="D1086" i="11"/>
  <c r="D1085" i="11"/>
  <c r="D1084" i="11"/>
  <c r="D1083" i="11"/>
  <c r="D1082" i="11"/>
  <c r="D1081" i="11"/>
  <c r="D1080" i="11"/>
  <c r="D1079" i="11"/>
  <c r="D1078" i="11"/>
  <c r="D1077" i="11"/>
  <c r="D1076" i="11"/>
  <c r="D1075" i="11"/>
  <c r="D1074" i="11"/>
  <c r="D1073" i="11"/>
  <c r="D1072" i="11"/>
  <c r="D1071" i="11"/>
  <c r="D1070" i="11"/>
  <c r="D1069" i="11"/>
  <c r="D1068" i="11"/>
  <c r="D1067" i="11"/>
  <c r="D1066" i="11"/>
  <c r="D1065" i="11"/>
  <c r="D1064" i="11"/>
  <c r="D1063" i="11"/>
  <c r="D1062" i="11"/>
  <c r="D1061" i="11"/>
  <c r="D1060" i="11"/>
  <c r="D1059" i="11"/>
  <c r="D1058" i="11"/>
  <c r="D1057" i="11"/>
  <c r="D1056" i="11"/>
  <c r="D1055" i="11"/>
  <c r="D1054" i="11"/>
  <c r="D1053" i="11"/>
  <c r="D1052" i="11"/>
  <c r="D1051" i="11"/>
  <c r="D1050" i="11"/>
  <c r="D1049" i="11"/>
  <c r="D1048" i="11"/>
  <c r="D1047" i="11"/>
  <c r="D1046" i="11"/>
  <c r="D1045" i="11"/>
  <c r="D1044" i="11"/>
  <c r="D1043" i="11"/>
  <c r="D1042" i="11"/>
  <c r="D1041" i="11"/>
  <c r="D1040" i="11"/>
  <c r="D1039" i="11"/>
  <c r="D1038" i="11"/>
  <c r="D1037" i="11"/>
  <c r="D1036" i="11"/>
  <c r="D1035" i="11"/>
  <c r="D1034" i="11"/>
  <c r="D1033" i="11"/>
  <c r="D1032" i="11"/>
  <c r="D1031" i="11"/>
  <c r="D1030" i="11"/>
  <c r="D1029" i="11"/>
  <c r="D1028" i="11"/>
  <c r="D1027" i="11"/>
  <c r="D1026" i="11"/>
  <c r="D1025" i="11"/>
  <c r="D1024" i="11"/>
  <c r="D1023" i="11"/>
  <c r="D1022" i="11"/>
  <c r="D1021" i="11"/>
  <c r="D1020" i="11"/>
  <c r="D1019" i="11"/>
  <c r="D1018" i="11"/>
  <c r="D1017" i="11"/>
  <c r="D1016" i="11"/>
  <c r="D1015" i="11"/>
  <c r="D1014" i="11"/>
  <c r="D1013" i="11"/>
  <c r="D1012" i="11"/>
  <c r="D1011" i="11"/>
  <c r="D1010" i="11"/>
  <c r="D1009" i="11"/>
  <c r="D1008" i="11"/>
  <c r="D1007" i="11"/>
  <c r="D1006" i="11"/>
  <c r="D1005" i="11"/>
  <c r="D1004" i="11"/>
  <c r="D1003" i="11"/>
  <c r="D1002" i="11"/>
  <c r="D1001" i="11"/>
  <c r="D1000" i="11"/>
  <c r="D999" i="11"/>
  <c r="D998" i="11"/>
  <c r="D997" i="11"/>
  <c r="D996" i="11"/>
  <c r="D995" i="11"/>
  <c r="D994" i="11"/>
  <c r="D993" i="11"/>
  <c r="D992" i="11"/>
  <c r="D991" i="11"/>
  <c r="D990" i="11"/>
  <c r="D989" i="11"/>
  <c r="D988" i="11"/>
  <c r="D987" i="11"/>
  <c r="D986" i="11"/>
  <c r="D985" i="11"/>
  <c r="D984" i="11"/>
  <c r="D983" i="11"/>
  <c r="D982" i="11"/>
  <c r="D981" i="11"/>
  <c r="D980" i="11"/>
  <c r="D979" i="11"/>
  <c r="D978" i="11"/>
  <c r="D977" i="11"/>
  <c r="D976" i="11"/>
  <c r="D975" i="11"/>
  <c r="D974" i="11"/>
  <c r="D973" i="11"/>
  <c r="D972" i="11"/>
  <c r="D971" i="11"/>
  <c r="D970" i="11"/>
  <c r="D969" i="11"/>
  <c r="D968" i="11"/>
  <c r="D967" i="11"/>
  <c r="D966" i="11"/>
  <c r="D965" i="11"/>
  <c r="D964" i="11"/>
  <c r="D963" i="11"/>
  <c r="D962" i="11"/>
  <c r="D961" i="11"/>
  <c r="D960" i="11"/>
  <c r="D959" i="11"/>
  <c r="D958" i="11"/>
  <c r="D957" i="11"/>
  <c r="D956" i="11"/>
  <c r="D955" i="11"/>
  <c r="D954" i="11"/>
  <c r="D953" i="11"/>
  <c r="D952" i="11"/>
  <c r="D951" i="11"/>
  <c r="D950" i="11"/>
  <c r="D949" i="11"/>
  <c r="D948" i="11"/>
  <c r="D947" i="11"/>
  <c r="D946" i="11"/>
  <c r="D945" i="11"/>
  <c r="D944" i="11"/>
  <c r="D943" i="11"/>
  <c r="D942" i="11"/>
  <c r="D941" i="11"/>
  <c r="D940" i="11"/>
  <c r="D939" i="11"/>
  <c r="D938" i="11"/>
  <c r="D937" i="11"/>
  <c r="D936" i="11"/>
  <c r="D935" i="11"/>
  <c r="D934" i="11"/>
  <c r="D933" i="11"/>
  <c r="D932" i="11"/>
  <c r="D931" i="11"/>
  <c r="D930" i="11"/>
  <c r="D929" i="11"/>
  <c r="D928" i="11"/>
  <c r="D927" i="11"/>
  <c r="D926" i="11"/>
  <c r="D925" i="11"/>
  <c r="D924" i="11"/>
  <c r="D923" i="11"/>
  <c r="D922" i="11"/>
  <c r="D921" i="11"/>
  <c r="D920" i="11"/>
  <c r="D919" i="11"/>
  <c r="D918" i="11"/>
  <c r="D917" i="11"/>
  <c r="D916" i="11"/>
  <c r="D915" i="11"/>
  <c r="D914" i="11"/>
  <c r="D913" i="11"/>
  <c r="D912" i="11"/>
  <c r="D911" i="11"/>
  <c r="D910" i="11"/>
  <c r="D909" i="11"/>
  <c r="D908" i="11"/>
  <c r="D907" i="11"/>
  <c r="D906" i="11"/>
  <c r="D905" i="11"/>
  <c r="D904" i="11"/>
  <c r="D903" i="11"/>
  <c r="D902" i="11"/>
  <c r="D901" i="11"/>
  <c r="D900" i="11"/>
  <c r="D899" i="11"/>
  <c r="D898" i="11"/>
  <c r="D897" i="11"/>
  <c r="D896" i="11"/>
  <c r="D895" i="11"/>
  <c r="D894" i="11"/>
  <c r="D893" i="11"/>
  <c r="D892" i="11"/>
  <c r="D891" i="11"/>
  <c r="D890" i="11"/>
  <c r="D889" i="11"/>
  <c r="D888" i="11"/>
  <c r="D887" i="11"/>
  <c r="D886" i="11"/>
  <c r="D885" i="11"/>
  <c r="D884" i="11"/>
  <c r="D883" i="11"/>
  <c r="D882" i="11"/>
  <c r="D881" i="11"/>
  <c r="D880" i="11"/>
  <c r="D879" i="11"/>
  <c r="D878" i="11"/>
  <c r="D877" i="11"/>
  <c r="D876" i="11"/>
  <c r="D875" i="11"/>
  <c r="D874" i="11"/>
  <c r="D873" i="11"/>
  <c r="D872" i="11"/>
  <c r="D871" i="11"/>
  <c r="D870" i="11"/>
  <c r="D869" i="11"/>
  <c r="D868" i="11"/>
  <c r="D867" i="11"/>
  <c r="D866" i="11"/>
  <c r="D865" i="11"/>
  <c r="D864" i="11"/>
  <c r="D863" i="11"/>
  <c r="D862" i="11"/>
  <c r="D861" i="11"/>
  <c r="D860" i="11"/>
  <c r="D859" i="11"/>
  <c r="D858" i="11"/>
  <c r="D857" i="11"/>
  <c r="D856" i="11"/>
  <c r="D855" i="11"/>
  <c r="D854" i="11"/>
  <c r="D853" i="11"/>
  <c r="D852" i="11"/>
  <c r="D851" i="11"/>
  <c r="D850" i="11"/>
  <c r="D849" i="11"/>
  <c r="D848" i="11"/>
  <c r="D847" i="11"/>
  <c r="D846" i="11"/>
  <c r="D845" i="11"/>
  <c r="D844" i="11"/>
  <c r="D843" i="11"/>
  <c r="D842" i="11"/>
  <c r="D841" i="11"/>
  <c r="D840" i="11"/>
  <c r="D839" i="11"/>
  <c r="D838" i="11"/>
  <c r="D837" i="11"/>
  <c r="D836" i="11"/>
  <c r="D835" i="11"/>
  <c r="D834" i="11"/>
  <c r="D833" i="11"/>
  <c r="D832" i="11"/>
  <c r="D831" i="11"/>
  <c r="D830" i="11"/>
  <c r="D829" i="11"/>
  <c r="D828" i="11"/>
  <c r="D827" i="11"/>
  <c r="D826" i="11"/>
  <c r="D825" i="11"/>
  <c r="D824" i="11"/>
  <c r="D823" i="11"/>
  <c r="D822" i="11"/>
  <c r="D821" i="11"/>
  <c r="D820" i="11"/>
  <c r="D819" i="11"/>
  <c r="D818" i="11"/>
  <c r="D817" i="11"/>
  <c r="D816" i="11"/>
  <c r="D815" i="11"/>
  <c r="D814" i="11"/>
  <c r="D813" i="11"/>
  <c r="D812" i="11"/>
  <c r="D811" i="11"/>
  <c r="D810" i="11"/>
  <c r="D809" i="11"/>
  <c r="D808" i="11"/>
  <c r="D807" i="11"/>
  <c r="D806" i="11"/>
  <c r="D805" i="11"/>
  <c r="D804" i="11"/>
  <c r="D803" i="11"/>
  <c r="D802" i="11"/>
  <c r="D801" i="11"/>
  <c r="D800" i="11"/>
  <c r="D799" i="11"/>
  <c r="D798" i="11"/>
  <c r="D797" i="11"/>
  <c r="D796" i="11"/>
  <c r="D795" i="11"/>
  <c r="D794" i="11"/>
  <c r="D793" i="11"/>
  <c r="D792" i="11"/>
  <c r="D791" i="11"/>
  <c r="D790" i="11"/>
  <c r="D789" i="11"/>
  <c r="D788" i="11"/>
  <c r="D787" i="11"/>
  <c r="D786" i="11"/>
  <c r="D785" i="11"/>
  <c r="D784" i="11"/>
  <c r="D783" i="11"/>
  <c r="D782" i="11"/>
  <c r="D781" i="11"/>
  <c r="D780" i="11"/>
  <c r="D779" i="11"/>
  <c r="D778" i="11"/>
  <c r="D777" i="11"/>
  <c r="D776" i="11"/>
  <c r="D775" i="11"/>
  <c r="D774" i="11"/>
  <c r="D773" i="11"/>
  <c r="D772" i="11"/>
  <c r="D771" i="11"/>
  <c r="D770" i="11"/>
  <c r="D769" i="11"/>
  <c r="D768" i="11"/>
  <c r="D767" i="11"/>
  <c r="D766" i="11"/>
  <c r="D765" i="11"/>
  <c r="D764" i="11"/>
  <c r="D763" i="11"/>
  <c r="D762" i="11"/>
  <c r="D761" i="11"/>
  <c r="D760" i="11"/>
  <c r="D759" i="11"/>
  <c r="D758" i="11"/>
  <c r="D757" i="11"/>
  <c r="D756" i="11"/>
  <c r="D755" i="11"/>
  <c r="D754" i="11"/>
  <c r="D753" i="11"/>
  <c r="D752" i="11"/>
  <c r="D751" i="11"/>
  <c r="D750" i="11"/>
  <c r="D749" i="11"/>
  <c r="D748" i="11"/>
  <c r="D747" i="11"/>
  <c r="D746" i="11"/>
  <c r="D745" i="11"/>
  <c r="D744" i="11"/>
  <c r="D743" i="11"/>
  <c r="D742" i="11"/>
  <c r="D741" i="11"/>
  <c r="D740" i="11"/>
  <c r="D739" i="11"/>
  <c r="D738" i="11"/>
  <c r="D737" i="11"/>
  <c r="D736" i="11"/>
  <c r="D735" i="11"/>
  <c r="D734" i="11"/>
  <c r="D733" i="11"/>
  <c r="D732" i="11"/>
  <c r="D731" i="11"/>
  <c r="D730" i="11"/>
  <c r="D729" i="11"/>
  <c r="D728" i="11"/>
  <c r="D727" i="11"/>
  <c r="D726" i="11"/>
  <c r="D725" i="11"/>
  <c r="D724" i="11"/>
  <c r="D723" i="11"/>
  <c r="D722" i="11"/>
  <c r="D721" i="11"/>
  <c r="D720" i="11"/>
  <c r="D719" i="11"/>
  <c r="D718" i="11"/>
  <c r="D717" i="11"/>
  <c r="D716" i="11"/>
  <c r="D715" i="11"/>
  <c r="D714" i="11"/>
  <c r="D713" i="11"/>
  <c r="D712" i="11"/>
  <c r="D711" i="11"/>
  <c r="D710" i="11"/>
  <c r="D709" i="11"/>
  <c r="D708" i="11"/>
  <c r="D707" i="11"/>
  <c r="D706" i="11"/>
  <c r="D705" i="11"/>
  <c r="D704" i="11"/>
  <c r="D703" i="11"/>
  <c r="D702" i="11"/>
  <c r="D701" i="11"/>
  <c r="D700" i="11"/>
  <c r="D699" i="11"/>
  <c r="D698" i="11"/>
  <c r="D697" i="11"/>
  <c r="D696" i="11"/>
  <c r="D695" i="11"/>
  <c r="D694" i="11"/>
  <c r="D693" i="11"/>
  <c r="D692" i="11"/>
  <c r="D691" i="11"/>
  <c r="D690" i="11"/>
  <c r="D689" i="11"/>
  <c r="D688" i="11"/>
  <c r="D687" i="11"/>
  <c r="D686" i="11"/>
  <c r="D685" i="11"/>
  <c r="D684" i="11"/>
  <c r="D683" i="11"/>
  <c r="D682" i="11"/>
  <c r="D681" i="11"/>
  <c r="D680" i="11"/>
  <c r="D679" i="11"/>
  <c r="D678" i="11"/>
  <c r="D677" i="11"/>
  <c r="D676" i="11"/>
  <c r="D675" i="11"/>
  <c r="D674" i="11"/>
  <c r="D673" i="11"/>
  <c r="D672" i="11"/>
  <c r="D671" i="11"/>
  <c r="D670" i="11"/>
  <c r="D669" i="11"/>
  <c r="D668" i="11"/>
  <c r="D667" i="11"/>
  <c r="D666" i="11"/>
  <c r="D665" i="11"/>
  <c r="D664" i="11"/>
  <c r="D663" i="11"/>
  <c r="D662" i="11"/>
  <c r="D661" i="11"/>
  <c r="D660" i="11"/>
  <c r="D659" i="11"/>
  <c r="D658" i="11"/>
  <c r="D657" i="11"/>
  <c r="D656" i="11"/>
  <c r="D655" i="11"/>
  <c r="D654" i="11"/>
  <c r="D653" i="11"/>
  <c r="D652" i="11"/>
  <c r="D651" i="11"/>
  <c r="D650" i="11"/>
  <c r="D649" i="11"/>
  <c r="D648" i="11"/>
  <c r="D647" i="11"/>
  <c r="D646" i="11"/>
  <c r="D645" i="11"/>
  <c r="D644" i="11"/>
  <c r="D643" i="11"/>
  <c r="D642" i="11"/>
  <c r="D641" i="11"/>
  <c r="D640" i="11"/>
  <c r="D639" i="11"/>
  <c r="D638" i="11"/>
  <c r="D637" i="11"/>
  <c r="D636" i="11"/>
  <c r="D635" i="11"/>
  <c r="D634" i="11"/>
  <c r="D633" i="11"/>
  <c r="D632" i="11"/>
  <c r="D631" i="11"/>
  <c r="D630" i="11"/>
  <c r="D629" i="11"/>
  <c r="D628" i="11"/>
  <c r="D627" i="11"/>
  <c r="D626" i="11"/>
  <c r="D625" i="11"/>
  <c r="D624" i="11"/>
  <c r="D623" i="11"/>
  <c r="D622" i="11"/>
  <c r="D621" i="11"/>
  <c r="D620" i="11"/>
  <c r="D619" i="11"/>
  <c r="D618" i="11"/>
  <c r="D617" i="11"/>
  <c r="D616" i="11"/>
  <c r="D615" i="11"/>
  <c r="D614" i="11"/>
  <c r="D613" i="11"/>
  <c r="D612" i="11"/>
  <c r="D611" i="11"/>
  <c r="D610" i="11"/>
  <c r="D609" i="11"/>
  <c r="D608" i="11"/>
  <c r="D607" i="11"/>
  <c r="D606" i="11"/>
  <c r="D605" i="11"/>
  <c r="D604" i="11"/>
  <c r="D603" i="11"/>
  <c r="D602" i="11"/>
  <c r="D601" i="11"/>
  <c r="D600" i="11"/>
  <c r="D599" i="11"/>
  <c r="D598" i="11"/>
  <c r="D597" i="11"/>
  <c r="D596" i="11"/>
  <c r="D595" i="11"/>
  <c r="D594" i="11"/>
  <c r="D593" i="11"/>
  <c r="D592" i="11"/>
  <c r="D591" i="11"/>
  <c r="D590" i="11"/>
  <c r="D589" i="11"/>
  <c r="D588" i="11"/>
  <c r="D587" i="11"/>
  <c r="D586" i="11"/>
  <c r="D585" i="11"/>
  <c r="D584" i="11"/>
  <c r="D583" i="11"/>
  <c r="D582" i="11"/>
  <c r="D581" i="11"/>
  <c r="D580" i="11"/>
  <c r="D579" i="11"/>
  <c r="D578" i="11"/>
  <c r="D577" i="11"/>
  <c r="D576" i="11"/>
  <c r="D575" i="11"/>
  <c r="D574" i="11"/>
  <c r="D573" i="11"/>
  <c r="D572" i="11"/>
  <c r="D571" i="11"/>
  <c r="D570" i="11"/>
  <c r="D569" i="11"/>
  <c r="D568" i="11"/>
  <c r="D567" i="11"/>
  <c r="D566" i="11"/>
  <c r="D565" i="11"/>
  <c r="D564" i="11"/>
  <c r="D563" i="11"/>
  <c r="D562" i="11"/>
  <c r="D561" i="11"/>
  <c r="D560" i="11"/>
  <c r="D559" i="11"/>
  <c r="D558" i="11"/>
  <c r="D557" i="11"/>
  <c r="D556" i="11"/>
  <c r="D555" i="11"/>
  <c r="D554" i="11"/>
  <c r="D553" i="11"/>
  <c r="D552" i="11"/>
  <c r="D551" i="11"/>
  <c r="D550" i="11"/>
  <c r="D549" i="11"/>
  <c r="D548" i="11"/>
  <c r="D547" i="11"/>
  <c r="D546" i="11"/>
  <c r="D545" i="11"/>
  <c r="D544" i="11"/>
  <c r="D543" i="11"/>
  <c r="D542" i="11"/>
  <c r="D541" i="11"/>
  <c r="D540" i="11"/>
  <c r="D539" i="11"/>
  <c r="D538" i="11"/>
  <c r="D537" i="11"/>
  <c r="D536" i="11"/>
  <c r="D535" i="11"/>
  <c r="D534" i="11"/>
  <c r="D533" i="11"/>
  <c r="D532" i="11"/>
  <c r="D531" i="11"/>
  <c r="D530" i="11"/>
  <c r="D529" i="11"/>
  <c r="D528" i="11"/>
  <c r="D527" i="11"/>
  <c r="D526" i="11"/>
  <c r="D525" i="11"/>
  <c r="D524" i="11"/>
  <c r="D523" i="11"/>
  <c r="D522" i="11"/>
  <c r="D521" i="11"/>
  <c r="D520" i="11"/>
  <c r="D519" i="11"/>
  <c r="D518" i="11"/>
  <c r="D517" i="11"/>
  <c r="D516" i="11"/>
  <c r="D515" i="11"/>
  <c r="D514" i="11"/>
  <c r="D513" i="11"/>
  <c r="D512" i="11"/>
  <c r="D511" i="11"/>
  <c r="D510" i="11"/>
  <c r="D509" i="11"/>
  <c r="D508" i="11"/>
  <c r="D507" i="11"/>
  <c r="D506" i="11"/>
  <c r="D505" i="11"/>
  <c r="D504" i="11"/>
  <c r="D503" i="11"/>
  <c r="D502" i="11"/>
  <c r="D501" i="11"/>
  <c r="D500" i="11"/>
  <c r="D499" i="11"/>
  <c r="D498" i="11"/>
  <c r="D497" i="11"/>
  <c r="D496" i="11"/>
  <c r="D495" i="11"/>
  <c r="D494" i="11"/>
  <c r="D493" i="11"/>
  <c r="D492" i="11"/>
  <c r="D491" i="11"/>
  <c r="D490" i="11"/>
  <c r="D489" i="11"/>
  <c r="D488" i="11"/>
  <c r="D487" i="11"/>
  <c r="D486" i="11"/>
  <c r="D485" i="11"/>
  <c r="D484" i="11"/>
  <c r="D483" i="11"/>
  <c r="D482" i="11"/>
  <c r="D481" i="11"/>
  <c r="D480" i="11"/>
  <c r="D479" i="11"/>
  <c r="D478" i="11"/>
  <c r="D477" i="11"/>
  <c r="D476" i="11"/>
  <c r="D475" i="11"/>
  <c r="D474" i="11"/>
  <c r="D473" i="11"/>
  <c r="D472" i="11"/>
  <c r="D471" i="11"/>
  <c r="D470" i="11"/>
  <c r="D469" i="11"/>
  <c r="D468" i="11"/>
  <c r="D467" i="11"/>
  <c r="D466" i="11"/>
  <c r="D465" i="11"/>
  <c r="D464" i="11"/>
  <c r="D463" i="11"/>
  <c r="D462" i="11"/>
  <c r="D461" i="11"/>
  <c r="D460" i="11"/>
  <c r="D459" i="11"/>
  <c r="D458" i="11"/>
  <c r="D457" i="11"/>
  <c r="D456" i="11"/>
  <c r="D455" i="11"/>
  <c r="D454" i="11"/>
  <c r="D453" i="11"/>
  <c r="D452" i="11"/>
  <c r="D451" i="11"/>
  <c r="D450" i="11"/>
  <c r="D449" i="11"/>
  <c r="D448" i="11"/>
  <c r="D447" i="11"/>
  <c r="D446" i="11"/>
  <c r="D445" i="11"/>
  <c r="D444" i="11"/>
  <c r="D443" i="11"/>
  <c r="D442" i="11"/>
  <c r="D441" i="11"/>
  <c r="D440" i="11"/>
  <c r="D439" i="11"/>
  <c r="D438" i="11"/>
  <c r="D437" i="11"/>
  <c r="D436" i="11"/>
  <c r="D435" i="11"/>
  <c r="D434" i="11"/>
  <c r="D433" i="11"/>
  <c r="D432" i="11"/>
  <c r="D431" i="11"/>
  <c r="D430" i="11"/>
  <c r="D429" i="11"/>
  <c r="D428" i="11"/>
  <c r="D427" i="11"/>
  <c r="D426" i="11"/>
  <c r="D425" i="11"/>
  <c r="D424" i="11"/>
  <c r="D423" i="11"/>
  <c r="D422" i="11"/>
  <c r="D421" i="11"/>
  <c r="D420" i="11"/>
  <c r="D419" i="11"/>
  <c r="D418" i="11"/>
  <c r="D417" i="11"/>
  <c r="D416" i="11"/>
  <c r="D415" i="11"/>
  <c r="D414" i="11"/>
  <c r="D413" i="11"/>
  <c r="D412" i="11"/>
  <c r="D411" i="11"/>
  <c r="D410" i="11"/>
  <c r="D409" i="11"/>
  <c r="D408" i="11"/>
  <c r="D407" i="11"/>
  <c r="D406" i="11"/>
  <c r="D405" i="11"/>
  <c r="D404" i="11"/>
  <c r="D403" i="11"/>
  <c r="D402" i="11"/>
  <c r="D401" i="11"/>
  <c r="D400" i="11"/>
  <c r="D399" i="11"/>
  <c r="D398" i="11"/>
  <c r="D397" i="11"/>
  <c r="D396" i="11"/>
  <c r="D395" i="11"/>
  <c r="D394" i="11"/>
  <c r="D393" i="11"/>
  <c r="D392" i="11"/>
  <c r="D391" i="11"/>
  <c r="D390" i="11"/>
  <c r="D389" i="11"/>
  <c r="D388" i="11"/>
  <c r="D387" i="11"/>
  <c r="D386" i="11"/>
  <c r="D385" i="11"/>
  <c r="D384" i="11"/>
  <c r="D383" i="11"/>
  <c r="D382" i="11"/>
  <c r="D381" i="11"/>
  <c r="D380" i="11"/>
  <c r="D379" i="11"/>
  <c r="D378" i="11"/>
  <c r="D377" i="11"/>
  <c r="D376" i="11"/>
  <c r="D375" i="11"/>
  <c r="D374" i="11"/>
  <c r="D373" i="11"/>
  <c r="D372" i="11"/>
  <c r="D371" i="11"/>
  <c r="D370" i="11"/>
  <c r="D369" i="11"/>
  <c r="D368" i="11"/>
  <c r="D367" i="11"/>
  <c r="D366" i="11"/>
  <c r="D365" i="11"/>
  <c r="D364" i="11"/>
  <c r="D363" i="11"/>
  <c r="D362" i="11"/>
  <c r="D361" i="11"/>
  <c r="D360" i="11"/>
  <c r="D359" i="11"/>
  <c r="D358" i="11"/>
  <c r="D357" i="11"/>
  <c r="D356" i="11"/>
  <c r="D355" i="11"/>
  <c r="D354" i="11"/>
  <c r="D353" i="11"/>
  <c r="D352" i="11"/>
  <c r="D351" i="11"/>
  <c r="D350" i="11"/>
  <c r="D349" i="11"/>
  <c r="D348" i="11"/>
  <c r="D347" i="11"/>
  <c r="D346" i="11"/>
  <c r="D345" i="11"/>
  <c r="D344" i="11"/>
  <c r="D343" i="11"/>
  <c r="D342" i="11"/>
  <c r="D341" i="11"/>
  <c r="D340" i="11"/>
  <c r="D339" i="11"/>
  <c r="D338" i="11"/>
  <c r="D337" i="11"/>
  <c r="D336" i="11"/>
  <c r="D335" i="11"/>
  <c r="D334" i="11"/>
  <c r="D333" i="11"/>
  <c r="D332" i="11"/>
  <c r="D331" i="11"/>
  <c r="D330" i="11"/>
  <c r="D329" i="11"/>
  <c r="D328" i="11"/>
  <c r="D327" i="11"/>
  <c r="D326" i="11"/>
  <c r="D325" i="11"/>
  <c r="D324" i="11"/>
  <c r="D323" i="11"/>
  <c r="D322" i="11"/>
  <c r="D321" i="11"/>
  <c r="D320" i="11"/>
  <c r="D319" i="11"/>
  <c r="D318" i="11"/>
  <c r="D317" i="11"/>
  <c r="D316" i="11"/>
  <c r="D315" i="11"/>
  <c r="D314" i="11"/>
  <c r="D313" i="11"/>
  <c r="D312" i="11"/>
  <c r="D311" i="11"/>
  <c r="D310" i="11"/>
  <c r="D309" i="11"/>
  <c r="D308" i="11"/>
  <c r="D307" i="11"/>
  <c r="D306" i="11"/>
  <c r="D305" i="11"/>
  <c r="D304" i="11"/>
  <c r="D303" i="11"/>
  <c r="D302" i="11"/>
  <c r="D301" i="11"/>
  <c r="D300" i="11"/>
  <c r="D299" i="11"/>
  <c r="D298" i="11"/>
  <c r="D297" i="11"/>
  <c r="D296" i="11"/>
  <c r="D295" i="11"/>
  <c r="D294" i="11"/>
  <c r="D293" i="11"/>
  <c r="D292" i="11"/>
  <c r="D291" i="11"/>
  <c r="D290" i="11"/>
  <c r="D289" i="11"/>
  <c r="D288" i="11"/>
  <c r="D287" i="11"/>
  <c r="D286" i="11"/>
  <c r="D285" i="11"/>
  <c r="D284" i="11"/>
  <c r="D283" i="11"/>
  <c r="D282" i="11"/>
  <c r="D281" i="11"/>
  <c r="D280" i="11"/>
  <c r="D279" i="11"/>
  <c r="D278" i="11"/>
  <c r="D277" i="11"/>
  <c r="D276" i="11"/>
  <c r="D275" i="11"/>
  <c r="D274" i="11"/>
  <c r="D273" i="11"/>
  <c r="D272" i="11"/>
  <c r="D271" i="11"/>
  <c r="D270" i="11"/>
  <c r="D269" i="11"/>
  <c r="D268" i="11"/>
  <c r="D267" i="11"/>
  <c r="D266" i="11"/>
  <c r="D265" i="11"/>
  <c r="D264" i="11"/>
  <c r="D263" i="11"/>
  <c r="D262" i="11"/>
  <c r="D261" i="11"/>
  <c r="D260" i="11"/>
  <c r="D259" i="11"/>
  <c r="D258" i="11"/>
  <c r="D257" i="11"/>
  <c r="D256" i="11"/>
  <c r="D255" i="11"/>
  <c r="D254" i="11"/>
  <c r="D253" i="11"/>
  <c r="D252" i="11"/>
  <c r="D251" i="11"/>
  <c r="D250" i="11"/>
  <c r="D249" i="11"/>
  <c r="D248" i="11"/>
  <c r="D247" i="11"/>
  <c r="D246" i="11"/>
  <c r="D245" i="11"/>
  <c r="D244" i="11"/>
  <c r="D243" i="11"/>
  <c r="D242" i="11"/>
  <c r="D241" i="11"/>
  <c r="D240" i="11"/>
  <c r="D239" i="11"/>
  <c r="D238" i="11"/>
  <c r="D237" i="11"/>
  <c r="D236" i="11"/>
  <c r="D235" i="11"/>
  <c r="D234" i="11"/>
  <c r="D233" i="11"/>
  <c r="D232" i="11"/>
  <c r="D231" i="11"/>
  <c r="D230" i="11"/>
  <c r="D229" i="11"/>
  <c r="D228" i="11"/>
  <c r="D227" i="11"/>
  <c r="D226" i="11"/>
  <c r="D225" i="11"/>
  <c r="D224" i="11"/>
  <c r="D223" i="11"/>
  <c r="D222" i="11"/>
  <c r="D221" i="11"/>
  <c r="D220" i="11"/>
  <c r="D219" i="11"/>
  <c r="D218" i="11"/>
  <c r="D217" i="11"/>
  <c r="D216" i="11"/>
  <c r="D215" i="11"/>
  <c r="D214" i="11"/>
  <c r="D213" i="11"/>
  <c r="D212" i="11"/>
  <c r="D211" i="11"/>
  <c r="D210" i="11"/>
  <c r="D209" i="11"/>
  <c r="D208" i="11"/>
  <c r="D207" i="11"/>
  <c r="D206" i="11"/>
  <c r="D205" i="11"/>
  <c r="D204" i="11"/>
  <c r="D203" i="11"/>
  <c r="D202" i="11"/>
  <c r="D201" i="11"/>
  <c r="D200" i="11"/>
  <c r="D199" i="11"/>
  <c r="D198" i="11"/>
  <c r="D197" i="11"/>
  <c r="D196" i="11"/>
  <c r="D195" i="11"/>
  <c r="D194" i="11"/>
  <c r="D193" i="11"/>
  <c r="D192" i="11"/>
  <c r="D191" i="11"/>
  <c r="D190" i="11"/>
  <c r="D189" i="11"/>
  <c r="D188" i="11"/>
  <c r="D187" i="11"/>
  <c r="D186" i="11"/>
  <c r="D185" i="11"/>
  <c r="D184" i="11"/>
  <c r="D183" i="11"/>
  <c r="D182" i="11"/>
  <c r="D181" i="11"/>
  <c r="D180" i="1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2" i="11"/>
  <c r="D151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E11" i="15" l="1"/>
  <c r="E40" i="15" s="1"/>
  <c r="D11" i="15"/>
  <c r="D36" i="15" s="1"/>
  <c r="F11" i="15"/>
  <c r="F8" i="15" s="1"/>
  <c r="F9" i="15" s="1"/>
  <c r="F10" i="15" s="1"/>
  <c r="B4" i="11"/>
  <c r="G4" i="11" s="1"/>
  <c r="B5" i="11"/>
  <c r="G5" i="11" s="1"/>
  <c r="B3" i="11"/>
  <c r="G3" i="11" s="1"/>
  <c r="B2" i="11"/>
  <c r="G2" i="11" s="1"/>
  <c r="K11" i="15"/>
  <c r="K8" i="15" s="1"/>
  <c r="K9" i="15" s="1"/>
  <c r="K10" i="15" s="1"/>
  <c r="M11" i="15"/>
  <c r="M8" i="15" s="1"/>
  <c r="M9" i="15" s="1"/>
  <c r="M10" i="15" s="1"/>
  <c r="B6" i="11"/>
  <c r="G6" i="11" s="1"/>
  <c r="B7" i="11"/>
  <c r="G7" i="11" s="1"/>
  <c r="B8" i="11"/>
  <c r="G8" i="11" s="1"/>
  <c r="B9" i="11"/>
  <c r="G9" i="11" s="1"/>
  <c r="B10" i="11"/>
  <c r="G10" i="11" s="1"/>
  <c r="B11" i="11"/>
  <c r="G11" i="11" s="1"/>
  <c r="B12" i="11"/>
  <c r="G12" i="11" s="1"/>
  <c r="B13" i="11"/>
  <c r="G13" i="11" s="1"/>
  <c r="B14" i="11"/>
  <c r="G14" i="11" s="1"/>
  <c r="B15" i="11"/>
  <c r="G15" i="11" s="1"/>
  <c r="B16" i="11"/>
  <c r="G16" i="11" s="1"/>
  <c r="B17" i="11"/>
  <c r="G17" i="11" s="1"/>
  <c r="B18" i="11"/>
  <c r="G18" i="11" s="1"/>
  <c r="B19" i="11"/>
  <c r="G19" i="11" s="1"/>
  <c r="B20" i="11"/>
  <c r="G20" i="11" s="1"/>
  <c r="B21" i="11"/>
  <c r="G21" i="11" s="1"/>
  <c r="B22" i="11"/>
  <c r="G22" i="11" s="1"/>
  <c r="B23" i="11"/>
  <c r="G23" i="11" s="1"/>
  <c r="B24" i="11"/>
  <c r="G24" i="11" s="1"/>
  <c r="B25" i="11"/>
  <c r="G25" i="11" s="1"/>
  <c r="B26" i="11"/>
  <c r="G26" i="11" s="1"/>
  <c r="B27" i="11"/>
  <c r="G27" i="11" s="1"/>
  <c r="B28" i="11"/>
  <c r="G28" i="11" s="1"/>
  <c r="B29" i="11"/>
  <c r="G29" i="11" s="1"/>
  <c r="B30" i="11"/>
  <c r="G30" i="11" s="1"/>
  <c r="B31" i="11"/>
  <c r="G31" i="11" s="1"/>
  <c r="B32" i="11"/>
  <c r="G32" i="11" s="1"/>
  <c r="B33" i="11"/>
  <c r="G33" i="11" s="1"/>
  <c r="B34" i="11"/>
  <c r="G34" i="11" s="1"/>
  <c r="B35" i="11"/>
  <c r="G35" i="11" s="1"/>
  <c r="B36" i="11"/>
  <c r="G36" i="11" s="1"/>
  <c r="B37" i="11"/>
  <c r="G37" i="11" s="1"/>
  <c r="B38" i="11"/>
  <c r="G38" i="11" s="1"/>
  <c r="B39" i="11"/>
  <c r="G39" i="11" s="1"/>
  <c r="B40" i="11"/>
  <c r="G40" i="11" s="1"/>
  <c r="B41" i="11"/>
  <c r="G41" i="11" s="1"/>
  <c r="B42" i="11"/>
  <c r="G42" i="11" s="1"/>
  <c r="B43" i="11"/>
  <c r="G43" i="11" s="1"/>
  <c r="B44" i="11"/>
  <c r="G44" i="11" s="1"/>
  <c r="B45" i="11"/>
  <c r="G45" i="11" s="1"/>
  <c r="B46" i="11"/>
  <c r="G46" i="11" s="1"/>
  <c r="B47" i="11"/>
  <c r="G47" i="11" s="1"/>
  <c r="B48" i="11"/>
  <c r="G48" i="11" s="1"/>
  <c r="B49" i="11"/>
  <c r="G49" i="11" s="1"/>
  <c r="B50" i="11"/>
  <c r="G50" i="11" s="1"/>
  <c r="B51" i="11"/>
  <c r="G51" i="11" s="1"/>
  <c r="B52" i="11"/>
  <c r="G52" i="11" s="1"/>
  <c r="B53" i="11"/>
  <c r="G53" i="11" s="1"/>
  <c r="B54" i="11"/>
  <c r="G54" i="11" s="1"/>
  <c r="B55" i="11"/>
  <c r="G55" i="11" s="1"/>
  <c r="B56" i="11"/>
  <c r="G56" i="11" s="1"/>
  <c r="B57" i="11"/>
  <c r="G57" i="11" s="1"/>
  <c r="B58" i="11"/>
  <c r="G58" i="11" s="1"/>
  <c r="B59" i="11"/>
  <c r="G59" i="11" s="1"/>
  <c r="B60" i="11"/>
  <c r="G60" i="11" s="1"/>
  <c r="B61" i="11"/>
  <c r="G61" i="11" s="1"/>
  <c r="B62" i="11"/>
  <c r="G62" i="11" s="1"/>
  <c r="B63" i="11"/>
  <c r="G63" i="11" s="1"/>
  <c r="B64" i="11"/>
  <c r="G64" i="11" s="1"/>
  <c r="B65" i="11"/>
  <c r="G65" i="11" s="1"/>
  <c r="B66" i="11"/>
  <c r="G66" i="11" s="1"/>
  <c r="B67" i="11"/>
  <c r="G67" i="11" s="1"/>
  <c r="B68" i="11"/>
  <c r="G68" i="11" s="1"/>
  <c r="B69" i="11"/>
  <c r="G69" i="11" s="1"/>
  <c r="B70" i="11"/>
  <c r="G70" i="11" s="1"/>
  <c r="B71" i="11"/>
  <c r="G71" i="11" s="1"/>
  <c r="B72" i="11"/>
  <c r="G72" i="11" s="1"/>
  <c r="B73" i="11"/>
  <c r="G73" i="11" s="1"/>
  <c r="B74" i="11"/>
  <c r="G74" i="11" s="1"/>
  <c r="B75" i="11"/>
  <c r="G75" i="11" s="1"/>
  <c r="B76" i="11"/>
  <c r="G76" i="11" s="1"/>
  <c r="B77" i="11"/>
  <c r="G77" i="11" s="1"/>
  <c r="B78" i="11"/>
  <c r="G78" i="11" s="1"/>
  <c r="B79" i="11"/>
  <c r="G79" i="11" s="1"/>
  <c r="B80" i="11"/>
  <c r="G80" i="11" s="1"/>
  <c r="B81" i="11"/>
  <c r="G81" i="11" s="1"/>
  <c r="B82" i="11"/>
  <c r="G82" i="11" s="1"/>
  <c r="B83" i="11"/>
  <c r="G83" i="11" s="1"/>
  <c r="B84" i="11"/>
  <c r="G84" i="11" s="1"/>
  <c r="B85" i="11"/>
  <c r="G85" i="11" s="1"/>
  <c r="B86" i="11"/>
  <c r="G86" i="11" s="1"/>
  <c r="B87" i="11"/>
  <c r="G87" i="11" s="1"/>
  <c r="B88" i="11"/>
  <c r="G88" i="11" s="1"/>
  <c r="B89" i="11"/>
  <c r="G89" i="11" s="1"/>
  <c r="B90" i="11"/>
  <c r="G90" i="11" s="1"/>
  <c r="B91" i="11"/>
  <c r="G91" i="11" s="1"/>
  <c r="B92" i="11"/>
  <c r="G92" i="11" s="1"/>
  <c r="B93" i="11"/>
  <c r="G93" i="11" s="1"/>
  <c r="B94" i="11"/>
  <c r="G94" i="11" s="1"/>
  <c r="B95" i="11"/>
  <c r="G95" i="11" s="1"/>
  <c r="B96" i="11"/>
  <c r="G96" i="11" s="1"/>
  <c r="B97" i="11"/>
  <c r="G97" i="11" s="1"/>
  <c r="B98" i="11"/>
  <c r="G98" i="11" s="1"/>
  <c r="B99" i="11"/>
  <c r="G99" i="11" s="1"/>
  <c r="B100" i="11"/>
  <c r="G100" i="11" s="1"/>
  <c r="B101" i="11"/>
  <c r="G101" i="11" s="1"/>
  <c r="B102" i="11"/>
  <c r="G102" i="11" s="1"/>
  <c r="B103" i="11"/>
  <c r="G103" i="11" s="1"/>
  <c r="B104" i="11"/>
  <c r="G104" i="11" s="1"/>
  <c r="B105" i="11"/>
  <c r="G105" i="11" s="1"/>
  <c r="B106" i="11"/>
  <c r="G106" i="11" s="1"/>
  <c r="B107" i="11"/>
  <c r="G107" i="11" s="1"/>
  <c r="B108" i="11"/>
  <c r="G108" i="11" s="1"/>
  <c r="B109" i="11"/>
  <c r="G109" i="11" s="1"/>
  <c r="B110" i="11"/>
  <c r="G110" i="11" s="1"/>
  <c r="B111" i="11"/>
  <c r="G111" i="11" s="1"/>
  <c r="B112" i="11"/>
  <c r="G112" i="11" s="1"/>
  <c r="B113" i="11"/>
  <c r="G113" i="11" s="1"/>
  <c r="B114" i="11"/>
  <c r="G114" i="11" s="1"/>
  <c r="B115" i="11"/>
  <c r="G115" i="11" s="1"/>
  <c r="B116" i="11"/>
  <c r="G116" i="11" s="1"/>
  <c r="B117" i="11"/>
  <c r="G117" i="11" s="1"/>
  <c r="B118" i="11"/>
  <c r="G118" i="11" s="1"/>
  <c r="B119" i="11"/>
  <c r="G119" i="11" s="1"/>
  <c r="B120" i="11"/>
  <c r="G120" i="11" s="1"/>
  <c r="B121" i="11"/>
  <c r="G121" i="11" s="1"/>
  <c r="B122" i="11"/>
  <c r="G122" i="11" s="1"/>
  <c r="B123" i="11"/>
  <c r="G123" i="11" s="1"/>
  <c r="B124" i="11"/>
  <c r="G124" i="11" s="1"/>
  <c r="B125" i="11"/>
  <c r="G125" i="11" s="1"/>
  <c r="B126" i="11"/>
  <c r="G126" i="11" s="1"/>
  <c r="B127" i="11"/>
  <c r="G127" i="11" s="1"/>
  <c r="B128" i="11"/>
  <c r="G128" i="11" s="1"/>
  <c r="B129" i="11"/>
  <c r="G129" i="11" s="1"/>
  <c r="B130" i="11"/>
  <c r="G130" i="11" s="1"/>
  <c r="B131" i="11"/>
  <c r="G131" i="11" s="1"/>
  <c r="B132" i="11"/>
  <c r="G132" i="11" s="1"/>
  <c r="B133" i="11"/>
  <c r="G133" i="11" s="1"/>
  <c r="B134" i="11"/>
  <c r="G134" i="11" s="1"/>
  <c r="B135" i="11"/>
  <c r="G135" i="11" s="1"/>
  <c r="B136" i="11"/>
  <c r="G136" i="11" s="1"/>
  <c r="B137" i="11"/>
  <c r="G137" i="11" s="1"/>
  <c r="B138" i="11"/>
  <c r="G138" i="11" s="1"/>
  <c r="B139" i="11"/>
  <c r="G139" i="11" s="1"/>
  <c r="B140" i="11"/>
  <c r="G140" i="11" s="1"/>
  <c r="B141" i="11"/>
  <c r="G141" i="11" s="1"/>
  <c r="B142" i="11"/>
  <c r="G142" i="11" s="1"/>
  <c r="B143" i="11"/>
  <c r="G143" i="11" s="1"/>
  <c r="B144" i="11"/>
  <c r="G144" i="11" s="1"/>
  <c r="B145" i="11"/>
  <c r="G145" i="11" s="1"/>
  <c r="B146" i="11"/>
  <c r="G146" i="11" s="1"/>
  <c r="B147" i="11"/>
  <c r="G147" i="11" s="1"/>
  <c r="B148" i="11"/>
  <c r="G148" i="11" s="1"/>
  <c r="B149" i="11"/>
  <c r="G149" i="11" s="1"/>
  <c r="B150" i="11"/>
  <c r="G150" i="11" s="1"/>
  <c r="B151" i="11"/>
  <c r="G151" i="11" s="1"/>
  <c r="B152" i="11"/>
  <c r="G152" i="11" s="1"/>
  <c r="B153" i="11"/>
  <c r="G153" i="11" s="1"/>
  <c r="B154" i="11"/>
  <c r="G154" i="11" s="1"/>
  <c r="B155" i="11"/>
  <c r="G155" i="11" s="1"/>
  <c r="B156" i="11"/>
  <c r="G156" i="11" s="1"/>
  <c r="B157" i="11"/>
  <c r="G157" i="11" s="1"/>
  <c r="B158" i="11"/>
  <c r="G158" i="11" s="1"/>
  <c r="B159" i="11"/>
  <c r="G159" i="11" s="1"/>
  <c r="B160" i="11"/>
  <c r="G160" i="11" s="1"/>
  <c r="B161" i="11"/>
  <c r="G161" i="11" s="1"/>
  <c r="B162" i="11"/>
  <c r="G162" i="11" s="1"/>
  <c r="B163" i="11"/>
  <c r="G163" i="11" s="1"/>
  <c r="B164" i="11"/>
  <c r="G164" i="11" s="1"/>
  <c r="B165" i="11"/>
  <c r="G165" i="11" s="1"/>
  <c r="B166" i="11"/>
  <c r="G166" i="11" s="1"/>
  <c r="B167" i="11"/>
  <c r="G167" i="11" s="1"/>
  <c r="B168" i="11"/>
  <c r="G168" i="11" s="1"/>
  <c r="B169" i="11"/>
  <c r="G169" i="11" s="1"/>
  <c r="B170" i="11"/>
  <c r="G170" i="11" s="1"/>
  <c r="B171" i="11"/>
  <c r="G171" i="11" s="1"/>
  <c r="B172" i="11"/>
  <c r="G172" i="11" s="1"/>
  <c r="B173" i="11"/>
  <c r="G173" i="11" s="1"/>
  <c r="B174" i="11"/>
  <c r="G174" i="11" s="1"/>
  <c r="B175" i="11"/>
  <c r="G175" i="11" s="1"/>
  <c r="B176" i="11"/>
  <c r="G176" i="11" s="1"/>
  <c r="B177" i="11"/>
  <c r="G177" i="11" s="1"/>
  <c r="B178" i="11"/>
  <c r="G178" i="11" s="1"/>
  <c r="B179" i="11"/>
  <c r="G179" i="11" s="1"/>
  <c r="B180" i="11"/>
  <c r="G180" i="11" s="1"/>
  <c r="B181" i="11"/>
  <c r="G181" i="11" s="1"/>
  <c r="B182" i="11"/>
  <c r="G182" i="11" s="1"/>
  <c r="B183" i="11"/>
  <c r="G183" i="11" s="1"/>
  <c r="B184" i="11"/>
  <c r="G184" i="11" s="1"/>
  <c r="B185" i="11"/>
  <c r="G185" i="11" s="1"/>
  <c r="B186" i="11"/>
  <c r="G186" i="11" s="1"/>
  <c r="B187" i="11"/>
  <c r="G187" i="11" s="1"/>
  <c r="B188" i="11"/>
  <c r="G188" i="11" s="1"/>
  <c r="B189" i="11"/>
  <c r="G189" i="11" s="1"/>
  <c r="B190" i="11"/>
  <c r="G190" i="11" s="1"/>
  <c r="B191" i="11"/>
  <c r="G191" i="11" s="1"/>
  <c r="B192" i="11"/>
  <c r="G192" i="11" s="1"/>
  <c r="B193" i="11"/>
  <c r="G193" i="11" s="1"/>
  <c r="B194" i="11"/>
  <c r="G194" i="11" s="1"/>
  <c r="B195" i="11"/>
  <c r="G195" i="11" s="1"/>
  <c r="B196" i="11"/>
  <c r="G196" i="11" s="1"/>
  <c r="B197" i="11"/>
  <c r="G197" i="11" s="1"/>
  <c r="B198" i="11"/>
  <c r="G198" i="11" s="1"/>
  <c r="B199" i="11"/>
  <c r="G199" i="11" s="1"/>
  <c r="B200" i="11"/>
  <c r="G200" i="11" s="1"/>
  <c r="B201" i="11"/>
  <c r="G201" i="11" s="1"/>
  <c r="B202" i="11"/>
  <c r="G202" i="11" s="1"/>
  <c r="B203" i="11"/>
  <c r="G203" i="11" s="1"/>
  <c r="B204" i="11"/>
  <c r="G204" i="11" s="1"/>
  <c r="B205" i="11"/>
  <c r="G205" i="11" s="1"/>
  <c r="B206" i="11"/>
  <c r="G206" i="11" s="1"/>
  <c r="B207" i="11"/>
  <c r="G207" i="11" s="1"/>
  <c r="B208" i="11"/>
  <c r="G208" i="11" s="1"/>
  <c r="B209" i="11"/>
  <c r="G209" i="11" s="1"/>
  <c r="B210" i="11"/>
  <c r="G210" i="11" s="1"/>
  <c r="B211" i="11"/>
  <c r="G211" i="11" s="1"/>
  <c r="B212" i="11"/>
  <c r="G212" i="11" s="1"/>
  <c r="B213" i="11"/>
  <c r="G213" i="11" s="1"/>
  <c r="B214" i="11"/>
  <c r="G214" i="11" s="1"/>
  <c r="B215" i="11"/>
  <c r="G215" i="11" s="1"/>
  <c r="B216" i="11"/>
  <c r="G216" i="11" s="1"/>
  <c r="B217" i="11"/>
  <c r="G217" i="11" s="1"/>
  <c r="B218" i="11"/>
  <c r="G218" i="11" s="1"/>
  <c r="B219" i="11"/>
  <c r="G219" i="11" s="1"/>
  <c r="B220" i="11"/>
  <c r="G220" i="11" s="1"/>
  <c r="B221" i="11"/>
  <c r="G221" i="11" s="1"/>
  <c r="B222" i="11"/>
  <c r="G222" i="11" s="1"/>
  <c r="B223" i="11"/>
  <c r="G223" i="11" s="1"/>
  <c r="B224" i="11"/>
  <c r="G224" i="11" s="1"/>
  <c r="B225" i="11"/>
  <c r="G225" i="11" s="1"/>
  <c r="B226" i="11"/>
  <c r="G226" i="11" s="1"/>
  <c r="B227" i="11"/>
  <c r="G227" i="11" s="1"/>
  <c r="B228" i="11"/>
  <c r="G228" i="11" s="1"/>
  <c r="B229" i="11"/>
  <c r="G229" i="11" s="1"/>
  <c r="B230" i="11"/>
  <c r="G230" i="11" s="1"/>
  <c r="B231" i="11"/>
  <c r="G231" i="11" s="1"/>
  <c r="B232" i="11"/>
  <c r="G232" i="11" s="1"/>
  <c r="B233" i="11"/>
  <c r="G233" i="11" s="1"/>
  <c r="B234" i="11"/>
  <c r="G234" i="11" s="1"/>
  <c r="B235" i="11"/>
  <c r="G235" i="11" s="1"/>
  <c r="B236" i="11"/>
  <c r="G236" i="11" s="1"/>
  <c r="B237" i="11"/>
  <c r="G237" i="11" s="1"/>
  <c r="B238" i="11"/>
  <c r="G238" i="11" s="1"/>
  <c r="B239" i="11"/>
  <c r="G239" i="11" s="1"/>
  <c r="B240" i="11"/>
  <c r="G240" i="11" s="1"/>
  <c r="B241" i="11"/>
  <c r="G241" i="11" s="1"/>
  <c r="B242" i="11"/>
  <c r="G242" i="11" s="1"/>
  <c r="B243" i="11"/>
  <c r="G243" i="11" s="1"/>
  <c r="B244" i="11"/>
  <c r="G244" i="11" s="1"/>
  <c r="B245" i="11"/>
  <c r="G245" i="11" s="1"/>
  <c r="B246" i="11"/>
  <c r="G246" i="11" s="1"/>
  <c r="B247" i="11"/>
  <c r="G247" i="11" s="1"/>
  <c r="B248" i="11"/>
  <c r="G248" i="11" s="1"/>
  <c r="B249" i="11"/>
  <c r="G249" i="11" s="1"/>
  <c r="B250" i="11"/>
  <c r="G250" i="11" s="1"/>
  <c r="B251" i="11"/>
  <c r="G251" i="11" s="1"/>
  <c r="B252" i="11"/>
  <c r="G252" i="11" s="1"/>
  <c r="B253" i="11"/>
  <c r="G253" i="11" s="1"/>
  <c r="B254" i="11"/>
  <c r="G254" i="11" s="1"/>
  <c r="B255" i="11"/>
  <c r="G255" i="11" s="1"/>
  <c r="B256" i="11"/>
  <c r="G256" i="11" s="1"/>
  <c r="B257" i="11"/>
  <c r="G257" i="11" s="1"/>
  <c r="B258" i="11"/>
  <c r="G258" i="11" s="1"/>
  <c r="B259" i="11"/>
  <c r="G259" i="11" s="1"/>
  <c r="B260" i="11"/>
  <c r="G260" i="11" s="1"/>
  <c r="B261" i="11"/>
  <c r="G261" i="11" s="1"/>
  <c r="B262" i="11"/>
  <c r="G262" i="11" s="1"/>
  <c r="B263" i="11"/>
  <c r="G263" i="11" s="1"/>
  <c r="B264" i="11"/>
  <c r="G264" i="11" s="1"/>
  <c r="B265" i="11"/>
  <c r="G265" i="11" s="1"/>
  <c r="B266" i="11"/>
  <c r="G266" i="11" s="1"/>
  <c r="B267" i="11"/>
  <c r="G267" i="11" s="1"/>
  <c r="B268" i="11"/>
  <c r="G268" i="11" s="1"/>
  <c r="B269" i="11"/>
  <c r="G269" i="11" s="1"/>
  <c r="B270" i="11"/>
  <c r="G270" i="11" s="1"/>
  <c r="B271" i="11"/>
  <c r="G271" i="11" s="1"/>
  <c r="B272" i="11"/>
  <c r="G272" i="11" s="1"/>
  <c r="B273" i="11"/>
  <c r="G273" i="11" s="1"/>
  <c r="B274" i="11"/>
  <c r="G274" i="11" s="1"/>
  <c r="B275" i="11"/>
  <c r="G275" i="11" s="1"/>
  <c r="B276" i="11"/>
  <c r="G276" i="11" s="1"/>
  <c r="B277" i="11"/>
  <c r="G277" i="11" s="1"/>
  <c r="B278" i="11"/>
  <c r="G278" i="11" s="1"/>
  <c r="B279" i="11"/>
  <c r="G279" i="11" s="1"/>
  <c r="B280" i="11"/>
  <c r="G280" i="11" s="1"/>
  <c r="B281" i="11"/>
  <c r="G281" i="11" s="1"/>
  <c r="B282" i="11"/>
  <c r="G282" i="11" s="1"/>
  <c r="B283" i="11"/>
  <c r="G283" i="11" s="1"/>
  <c r="B284" i="11"/>
  <c r="G284" i="11" s="1"/>
  <c r="B285" i="11"/>
  <c r="G285" i="11" s="1"/>
  <c r="B286" i="11"/>
  <c r="G286" i="11" s="1"/>
  <c r="B287" i="11"/>
  <c r="G287" i="11" s="1"/>
  <c r="B288" i="11"/>
  <c r="G288" i="11" s="1"/>
  <c r="B289" i="11"/>
  <c r="G289" i="11" s="1"/>
  <c r="B290" i="11"/>
  <c r="G290" i="11" s="1"/>
  <c r="B291" i="11"/>
  <c r="G291" i="11" s="1"/>
  <c r="B292" i="11"/>
  <c r="G292" i="11" s="1"/>
  <c r="B293" i="11"/>
  <c r="G293" i="11" s="1"/>
  <c r="B294" i="11"/>
  <c r="G294" i="11" s="1"/>
  <c r="B295" i="11"/>
  <c r="G295" i="11" s="1"/>
  <c r="B296" i="11"/>
  <c r="G296" i="11" s="1"/>
  <c r="B297" i="11"/>
  <c r="G297" i="11" s="1"/>
  <c r="B298" i="11"/>
  <c r="G298" i="11" s="1"/>
  <c r="B299" i="11"/>
  <c r="G299" i="11" s="1"/>
  <c r="B300" i="11"/>
  <c r="G300" i="11" s="1"/>
  <c r="B301" i="11"/>
  <c r="G301" i="11" s="1"/>
  <c r="B302" i="11"/>
  <c r="G302" i="11" s="1"/>
  <c r="B303" i="11"/>
  <c r="G303" i="11" s="1"/>
  <c r="B304" i="11"/>
  <c r="G304" i="11" s="1"/>
  <c r="B305" i="11"/>
  <c r="G305" i="11" s="1"/>
  <c r="B306" i="11"/>
  <c r="G306" i="11" s="1"/>
  <c r="B307" i="11"/>
  <c r="G307" i="11" s="1"/>
  <c r="B308" i="11"/>
  <c r="G308" i="11" s="1"/>
  <c r="B309" i="11"/>
  <c r="G309" i="11" s="1"/>
  <c r="B310" i="11"/>
  <c r="G310" i="11" s="1"/>
  <c r="B311" i="11"/>
  <c r="G311" i="11" s="1"/>
  <c r="B312" i="11"/>
  <c r="G312" i="11" s="1"/>
  <c r="B313" i="11"/>
  <c r="G313" i="11" s="1"/>
  <c r="B314" i="11"/>
  <c r="G314" i="11" s="1"/>
  <c r="B315" i="11"/>
  <c r="G315" i="11" s="1"/>
  <c r="B316" i="11"/>
  <c r="G316" i="11" s="1"/>
  <c r="B317" i="11"/>
  <c r="G317" i="11" s="1"/>
  <c r="B318" i="11"/>
  <c r="G318" i="11" s="1"/>
  <c r="B319" i="11"/>
  <c r="G319" i="11" s="1"/>
  <c r="B320" i="11"/>
  <c r="G320" i="11" s="1"/>
  <c r="B321" i="11"/>
  <c r="G321" i="11" s="1"/>
  <c r="B322" i="11"/>
  <c r="G322" i="11" s="1"/>
  <c r="B323" i="11"/>
  <c r="G323" i="11" s="1"/>
  <c r="B324" i="11"/>
  <c r="G324" i="11" s="1"/>
  <c r="B325" i="11"/>
  <c r="G325" i="11" s="1"/>
  <c r="B326" i="11"/>
  <c r="G326" i="11" s="1"/>
  <c r="B327" i="11"/>
  <c r="G327" i="11" s="1"/>
  <c r="B328" i="11"/>
  <c r="G328" i="11" s="1"/>
  <c r="B329" i="11"/>
  <c r="G329" i="11" s="1"/>
  <c r="B330" i="11"/>
  <c r="G330" i="11" s="1"/>
  <c r="B331" i="11"/>
  <c r="G331" i="11" s="1"/>
  <c r="B332" i="11"/>
  <c r="G332" i="11" s="1"/>
  <c r="B333" i="11"/>
  <c r="G333" i="11" s="1"/>
  <c r="B334" i="11"/>
  <c r="G334" i="11" s="1"/>
  <c r="B335" i="11"/>
  <c r="G335" i="11" s="1"/>
  <c r="B336" i="11"/>
  <c r="G336" i="11" s="1"/>
  <c r="B337" i="11"/>
  <c r="G337" i="11" s="1"/>
  <c r="B338" i="11"/>
  <c r="G338" i="11" s="1"/>
  <c r="B339" i="11"/>
  <c r="G339" i="11" s="1"/>
  <c r="B340" i="11"/>
  <c r="G340" i="11" s="1"/>
  <c r="B341" i="11"/>
  <c r="G341" i="11" s="1"/>
  <c r="B342" i="11"/>
  <c r="G342" i="11" s="1"/>
  <c r="B343" i="11"/>
  <c r="G343" i="11" s="1"/>
  <c r="B344" i="11"/>
  <c r="G344" i="11" s="1"/>
  <c r="B345" i="11"/>
  <c r="G345" i="11" s="1"/>
  <c r="B346" i="11"/>
  <c r="G346" i="11" s="1"/>
  <c r="B347" i="11"/>
  <c r="G347" i="11" s="1"/>
  <c r="B348" i="11"/>
  <c r="G348" i="11" s="1"/>
  <c r="B349" i="11"/>
  <c r="G349" i="11" s="1"/>
  <c r="B350" i="11"/>
  <c r="G350" i="11" s="1"/>
  <c r="B351" i="11"/>
  <c r="G351" i="11" s="1"/>
  <c r="B352" i="11"/>
  <c r="G352" i="11" s="1"/>
  <c r="B353" i="11"/>
  <c r="G353" i="11" s="1"/>
  <c r="B354" i="11"/>
  <c r="G354" i="11" s="1"/>
  <c r="B355" i="11"/>
  <c r="G355" i="11" s="1"/>
  <c r="B356" i="11"/>
  <c r="G356" i="11" s="1"/>
  <c r="B357" i="11"/>
  <c r="G357" i="11" s="1"/>
  <c r="B358" i="11"/>
  <c r="G358" i="11" s="1"/>
  <c r="B359" i="11"/>
  <c r="G359" i="11" s="1"/>
  <c r="B360" i="11"/>
  <c r="G360" i="11" s="1"/>
  <c r="B361" i="11"/>
  <c r="G361" i="11" s="1"/>
  <c r="B362" i="11"/>
  <c r="G362" i="11" s="1"/>
  <c r="B363" i="11"/>
  <c r="G363" i="11" s="1"/>
  <c r="B364" i="11"/>
  <c r="G364" i="11" s="1"/>
  <c r="B365" i="11"/>
  <c r="G365" i="11" s="1"/>
  <c r="B366" i="11"/>
  <c r="G366" i="11" s="1"/>
  <c r="B367" i="11"/>
  <c r="G367" i="11" s="1"/>
  <c r="B368" i="11"/>
  <c r="G368" i="11" s="1"/>
  <c r="B369" i="11"/>
  <c r="G369" i="11" s="1"/>
  <c r="B370" i="11"/>
  <c r="G370" i="11" s="1"/>
  <c r="B371" i="11"/>
  <c r="G371" i="11" s="1"/>
  <c r="B372" i="11"/>
  <c r="G372" i="11" s="1"/>
  <c r="B373" i="11"/>
  <c r="G373" i="11" s="1"/>
  <c r="B374" i="11"/>
  <c r="G374" i="11" s="1"/>
  <c r="B375" i="11"/>
  <c r="G375" i="11" s="1"/>
  <c r="B376" i="11"/>
  <c r="G376" i="11" s="1"/>
  <c r="B377" i="11"/>
  <c r="G377" i="11" s="1"/>
  <c r="B378" i="11"/>
  <c r="G378" i="11" s="1"/>
  <c r="B379" i="11"/>
  <c r="G379" i="11" s="1"/>
  <c r="B380" i="11"/>
  <c r="G380" i="11" s="1"/>
  <c r="B381" i="11"/>
  <c r="G381" i="11" s="1"/>
  <c r="B382" i="11"/>
  <c r="G382" i="11" s="1"/>
  <c r="B383" i="11"/>
  <c r="G383" i="11" s="1"/>
  <c r="B384" i="11"/>
  <c r="G384" i="11" s="1"/>
  <c r="B385" i="11"/>
  <c r="G385" i="11" s="1"/>
  <c r="B386" i="11"/>
  <c r="G386" i="11" s="1"/>
  <c r="B387" i="11"/>
  <c r="G387" i="11" s="1"/>
  <c r="B388" i="11"/>
  <c r="G388" i="11" s="1"/>
  <c r="B389" i="11"/>
  <c r="G389" i="11" s="1"/>
  <c r="B390" i="11"/>
  <c r="G390" i="11" s="1"/>
  <c r="B391" i="11"/>
  <c r="G391" i="11" s="1"/>
  <c r="B392" i="11"/>
  <c r="G392" i="11" s="1"/>
  <c r="B393" i="11"/>
  <c r="G393" i="11" s="1"/>
  <c r="B394" i="11"/>
  <c r="G394" i="11" s="1"/>
  <c r="B395" i="11"/>
  <c r="G395" i="11" s="1"/>
  <c r="B396" i="11"/>
  <c r="G396" i="11" s="1"/>
  <c r="B397" i="11"/>
  <c r="G397" i="11" s="1"/>
  <c r="B398" i="11"/>
  <c r="G398" i="11" s="1"/>
  <c r="B399" i="11"/>
  <c r="G399" i="11" s="1"/>
  <c r="B400" i="11"/>
  <c r="G400" i="11" s="1"/>
  <c r="B401" i="11"/>
  <c r="G401" i="11" s="1"/>
  <c r="B402" i="11"/>
  <c r="G402" i="11" s="1"/>
  <c r="B403" i="11"/>
  <c r="G403" i="11" s="1"/>
  <c r="B404" i="11"/>
  <c r="G404" i="11" s="1"/>
  <c r="B405" i="11"/>
  <c r="G405" i="11" s="1"/>
  <c r="B406" i="11"/>
  <c r="G406" i="11" s="1"/>
  <c r="B407" i="11"/>
  <c r="G407" i="11" s="1"/>
  <c r="B408" i="11"/>
  <c r="G408" i="11" s="1"/>
  <c r="B409" i="11"/>
  <c r="G409" i="11" s="1"/>
  <c r="B410" i="11"/>
  <c r="G410" i="11" s="1"/>
  <c r="B411" i="11"/>
  <c r="G411" i="11" s="1"/>
  <c r="B412" i="11"/>
  <c r="G412" i="11" s="1"/>
  <c r="B413" i="11"/>
  <c r="G413" i="11" s="1"/>
  <c r="B414" i="11"/>
  <c r="G414" i="11" s="1"/>
  <c r="B415" i="11"/>
  <c r="G415" i="11" s="1"/>
  <c r="B416" i="11"/>
  <c r="G416" i="11" s="1"/>
  <c r="B417" i="11"/>
  <c r="G417" i="11" s="1"/>
  <c r="B418" i="11"/>
  <c r="G418" i="11" s="1"/>
  <c r="B419" i="11"/>
  <c r="G419" i="11" s="1"/>
  <c r="B420" i="11"/>
  <c r="G420" i="11" s="1"/>
  <c r="B421" i="11"/>
  <c r="G421" i="11" s="1"/>
  <c r="B422" i="11"/>
  <c r="G422" i="11" s="1"/>
  <c r="B423" i="11"/>
  <c r="G423" i="11" s="1"/>
  <c r="B424" i="11"/>
  <c r="G424" i="11" s="1"/>
  <c r="B425" i="11"/>
  <c r="G425" i="11" s="1"/>
  <c r="B426" i="11"/>
  <c r="G426" i="11" s="1"/>
  <c r="B427" i="11"/>
  <c r="G427" i="11" s="1"/>
  <c r="B428" i="11"/>
  <c r="G428" i="11" s="1"/>
  <c r="B429" i="11"/>
  <c r="G429" i="11" s="1"/>
  <c r="B430" i="11"/>
  <c r="G430" i="11" s="1"/>
  <c r="B431" i="11"/>
  <c r="G431" i="11" s="1"/>
  <c r="B432" i="11"/>
  <c r="G432" i="11" s="1"/>
  <c r="B433" i="11"/>
  <c r="G433" i="11" s="1"/>
  <c r="B434" i="11"/>
  <c r="G434" i="11" s="1"/>
  <c r="B435" i="11"/>
  <c r="G435" i="11" s="1"/>
  <c r="B436" i="11"/>
  <c r="G436" i="11" s="1"/>
  <c r="B437" i="11"/>
  <c r="G437" i="11" s="1"/>
  <c r="B438" i="11"/>
  <c r="G438" i="11" s="1"/>
  <c r="B439" i="11"/>
  <c r="G439" i="11" s="1"/>
  <c r="B440" i="11"/>
  <c r="G440" i="11" s="1"/>
  <c r="B441" i="11"/>
  <c r="G441" i="11" s="1"/>
  <c r="B442" i="11"/>
  <c r="G442" i="11" s="1"/>
  <c r="B443" i="11"/>
  <c r="G443" i="11" s="1"/>
  <c r="B444" i="11"/>
  <c r="G444" i="11" s="1"/>
  <c r="B445" i="11"/>
  <c r="G445" i="11" s="1"/>
  <c r="B446" i="11"/>
  <c r="G446" i="11" s="1"/>
  <c r="B447" i="11"/>
  <c r="G447" i="11" s="1"/>
  <c r="B448" i="11"/>
  <c r="G448" i="11" s="1"/>
  <c r="B449" i="11"/>
  <c r="G449" i="11" s="1"/>
  <c r="B450" i="11"/>
  <c r="G450" i="11" s="1"/>
  <c r="B451" i="11"/>
  <c r="G451" i="11" s="1"/>
  <c r="B452" i="11"/>
  <c r="G452" i="11" s="1"/>
  <c r="B453" i="11"/>
  <c r="G453" i="11" s="1"/>
  <c r="B454" i="11"/>
  <c r="G454" i="11" s="1"/>
  <c r="B455" i="11"/>
  <c r="G455" i="11" s="1"/>
  <c r="B456" i="11"/>
  <c r="G456" i="11" s="1"/>
  <c r="B457" i="11"/>
  <c r="G457" i="11" s="1"/>
  <c r="B458" i="11"/>
  <c r="G458" i="11" s="1"/>
  <c r="B459" i="11"/>
  <c r="G459" i="11" s="1"/>
  <c r="B460" i="11"/>
  <c r="G460" i="11" s="1"/>
  <c r="B461" i="11"/>
  <c r="G461" i="11" s="1"/>
  <c r="B462" i="11"/>
  <c r="G462" i="11" s="1"/>
  <c r="B463" i="11"/>
  <c r="G463" i="11" s="1"/>
  <c r="B464" i="11"/>
  <c r="G464" i="11" s="1"/>
  <c r="B465" i="11"/>
  <c r="G465" i="11" s="1"/>
  <c r="B466" i="11"/>
  <c r="G466" i="11" s="1"/>
  <c r="B467" i="11"/>
  <c r="G467" i="11" s="1"/>
  <c r="B468" i="11"/>
  <c r="G468" i="11" s="1"/>
  <c r="B469" i="11"/>
  <c r="G469" i="11" s="1"/>
  <c r="B470" i="11"/>
  <c r="G470" i="11" s="1"/>
  <c r="B471" i="11"/>
  <c r="G471" i="11" s="1"/>
  <c r="B472" i="11"/>
  <c r="G472" i="11" s="1"/>
  <c r="B473" i="11"/>
  <c r="G473" i="11" s="1"/>
  <c r="B474" i="11"/>
  <c r="G474" i="11" s="1"/>
  <c r="B475" i="11"/>
  <c r="G475" i="11" s="1"/>
  <c r="B476" i="11"/>
  <c r="G476" i="11" s="1"/>
  <c r="B477" i="11"/>
  <c r="G477" i="11" s="1"/>
  <c r="B478" i="11"/>
  <c r="G478" i="11" s="1"/>
  <c r="B479" i="11"/>
  <c r="G479" i="11" s="1"/>
  <c r="B480" i="11"/>
  <c r="G480" i="11" s="1"/>
  <c r="B481" i="11"/>
  <c r="G481" i="11" s="1"/>
  <c r="B482" i="11"/>
  <c r="G482" i="11" s="1"/>
  <c r="B483" i="11"/>
  <c r="G483" i="11" s="1"/>
  <c r="B484" i="11"/>
  <c r="G484" i="11" s="1"/>
  <c r="B485" i="11"/>
  <c r="G485" i="11" s="1"/>
  <c r="B486" i="11"/>
  <c r="G486" i="11" s="1"/>
  <c r="B487" i="11"/>
  <c r="G487" i="11" s="1"/>
  <c r="B488" i="11"/>
  <c r="G488" i="11" s="1"/>
  <c r="B489" i="11"/>
  <c r="G489" i="11" s="1"/>
  <c r="B490" i="11"/>
  <c r="G490" i="11" s="1"/>
  <c r="B491" i="11"/>
  <c r="G491" i="11" s="1"/>
  <c r="B492" i="11"/>
  <c r="G492" i="11" s="1"/>
  <c r="B493" i="11"/>
  <c r="G493" i="11" s="1"/>
  <c r="B494" i="11"/>
  <c r="G494" i="11" s="1"/>
  <c r="B495" i="11"/>
  <c r="G495" i="11" s="1"/>
  <c r="B496" i="11"/>
  <c r="G496" i="11" s="1"/>
  <c r="B497" i="11"/>
  <c r="G497" i="11" s="1"/>
  <c r="B498" i="11"/>
  <c r="G498" i="11" s="1"/>
  <c r="B499" i="11"/>
  <c r="G499" i="11" s="1"/>
  <c r="B500" i="11"/>
  <c r="G500" i="11" s="1"/>
  <c r="B501" i="11"/>
  <c r="G501" i="11" s="1"/>
  <c r="B502" i="11"/>
  <c r="G502" i="11" s="1"/>
  <c r="B503" i="11"/>
  <c r="G503" i="11" s="1"/>
  <c r="B504" i="11"/>
  <c r="G504" i="11" s="1"/>
  <c r="B505" i="11"/>
  <c r="G505" i="11" s="1"/>
  <c r="B506" i="11"/>
  <c r="G506" i="11" s="1"/>
  <c r="B507" i="11"/>
  <c r="G507" i="11" s="1"/>
  <c r="B508" i="11"/>
  <c r="G508" i="11" s="1"/>
  <c r="B509" i="11"/>
  <c r="G509" i="11" s="1"/>
  <c r="B510" i="11"/>
  <c r="G510" i="11" s="1"/>
  <c r="B511" i="11"/>
  <c r="G511" i="11" s="1"/>
  <c r="B512" i="11"/>
  <c r="G512" i="11" s="1"/>
  <c r="B513" i="11"/>
  <c r="G513" i="11" s="1"/>
  <c r="B514" i="11"/>
  <c r="G514" i="11" s="1"/>
  <c r="B515" i="11"/>
  <c r="G515" i="11" s="1"/>
  <c r="B516" i="11"/>
  <c r="G516" i="11" s="1"/>
  <c r="B517" i="11"/>
  <c r="G517" i="11" s="1"/>
  <c r="B518" i="11"/>
  <c r="G518" i="11" s="1"/>
  <c r="B519" i="11"/>
  <c r="G519" i="11" s="1"/>
  <c r="B520" i="11"/>
  <c r="G520" i="11" s="1"/>
  <c r="B521" i="11"/>
  <c r="G521" i="11" s="1"/>
  <c r="B522" i="11"/>
  <c r="G522" i="11" s="1"/>
  <c r="B523" i="11"/>
  <c r="G523" i="11" s="1"/>
  <c r="B524" i="11"/>
  <c r="G524" i="11" s="1"/>
  <c r="B525" i="11"/>
  <c r="G525" i="11" s="1"/>
  <c r="B526" i="11"/>
  <c r="G526" i="11" s="1"/>
  <c r="B527" i="11"/>
  <c r="G527" i="11" s="1"/>
  <c r="B528" i="11"/>
  <c r="G528" i="11" s="1"/>
  <c r="B529" i="11"/>
  <c r="G529" i="11" s="1"/>
  <c r="B530" i="11"/>
  <c r="G530" i="11" s="1"/>
  <c r="B531" i="11"/>
  <c r="G531" i="11" s="1"/>
  <c r="B532" i="11"/>
  <c r="G532" i="11" s="1"/>
  <c r="B533" i="11"/>
  <c r="G533" i="11" s="1"/>
  <c r="B534" i="11"/>
  <c r="G534" i="11" s="1"/>
  <c r="B535" i="11"/>
  <c r="G535" i="11" s="1"/>
  <c r="B536" i="11"/>
  <c r="G536" i="11" s="1"/>
  <c r="B537" i="11"/>
  <c r="G537" i="11" s="1"/>
  <c r="B538" i="11"/>
  <c r="G538" i="11" s="1"/>
  <c r="B539" i="11"/>
  <c r="G539" i="11" s="1"/>
  <c r="B540" i="11"/>
  <c r="G540" i="11" s="1"/>
  <c r="B541" i="11"/>
  <c r="G541" i="11" s="1"/>
  <c r="B542" i="11"/>
  <c r="G542" i="11" s="1"/>
  <c r="B543" i="11"/>
  <c r="G543" i="11" s="1"/>
  <c r="B544" i="11"/>
  <c r="G544" i="11" s="1"/>
  <c r="B545" i="11"/>
  <c r="G545" i="11" s="1"/>
  <c r="B546" i="11"/>
  <c r="G546" i="11" s="1"/>
  <c r="B547" i="11"/>
  <c r="G547" i="11" s="1"/>
  <c r="B548" i="11"/>
  <c r="G548" i="11" s="1"/>
  <c r="B549" i="11"/>
  <c r="G549" i="11" s="1"/>
  <c r="B550" i="11"/>
  <c r="G550" i="11" s="1"/>
  <c r="B551" i="11"/>
  <c r="G551" i="11" s="1"/>
  <c r="B552" i="11"/>
  <c r="G552" i="11" s="1"/>
  <c r="B553" i="11"/>
  <c r="G553" i="11" s="1"/>
  <c r="B554" i="11"/>
  <c r="G554" i="11" s="1"/>
  <c r="B555" i="11"/>
  <c r="G555" i="11" s="1"/>
  <c r="B556" i="11"/>
  <c r="G556" i="11" s="1"/>
  <c r="B557" i="11"/>
  <c r="G557" i="11" s="1"/>
  <c r="B558" i="11"/>
  <c r="G558" i="11" s="1"/>
  <c r="B559" i="11"/>
  <c r="G559" i="11" s="1"/>
  <c r="B560" i="11"/>
  <c r="G560" i="11" s="1"/>
  <c r="B561" i="11"/>
  <c r="G561" i="11" s="1"/>
  <c r="B562" i="11"/>
  <c r="G562" i="11" s="1"/>
  <c r="B563" i="11"/>
  <c r="G563" i="11" s="1"/>
  <c r="B564" i="11"/>
  <c r="G564" i="11" s="1"/>
  <c r="B565" i="11"/>
  <c r="G565" i="11" s="1"/>
  <c r="B566" i="11"/>
  <c r="G566" i="11" s="1"/>
  <c r="B567" i="11"/>
  <c r="G567" i="11" s="1"/>
  <c r="B568" i="11"/>
  <c r="G568" i="11" s="1"/>
  <c r="B569" i="11"/>
  <c r="G569" i="11" s="1"/>
  <c r="B570" i="11"/>
  <c r="G570" i="11" s="1"/>
  <c r="B571" i="11"/>
  <c r="G571" i="11" s="1"/>
  <c r="B572" i="11"/>
  <c r="G572" i="11" s="1"/>
  <c r="B573" i="11"/>
  <c r="G573" i="11" s="1"/>
  <c r="B574" i="11"/>
  <c r="G574" i="11" s="1"/>
  <c r="B575" i="11"/>
  <c r="G575" i="11" s="1"/>
  <c r="B576" i="11"/>
  <c r="G576" i="11" s="1"/>
  <c r="B577" i="11"/>
  <c r="G577" i="11" s="1"/>
  <c r="B578" i="11"/>
  <c r="G578" i="11" s="1"/>
  <c r="B579" i="11"/>
  <c r="G579" i="11" s="1"/>
  <c r="B580" i="11"/>
  <c r="G580" i="11" s="1"/>
  <c r="B581" i="11"/>
  <c r="G581" i="11" s="1"/>
  <c r="B582" i="11"/>
  <c r="G582" i="11" s="1"/>
  <c r="B583" i="11"/>
  <c r="G583" i="11" s="1"/>
  <c r="B584" i="11"/>
  <c r="G584" i="11" s="1"/>
  <c r="B585" i="11"/>
  <c r="G585" i="11" s="1"/>
  <c r="B586" i="11"/>
  <c r="G586" i="11" s="1"/>
  <c r="B587" i="11"/>
  <c r="G587" i="11" s="1"/>
  <c r="B588" i="11"/>
  <c r="G588" i="11" s="1"/>
  <c r="B589" i="11"/>
  <c r="G589" i="11" s="1"/>
  <c r="B590" i="11"/>
  <c r="G590" i="11" s="1"/>
  <c r="B591" i="11"/>
  <c r="G591" i="11" s="1"/>
  <c r="B592" i="11"/>
  <c r="G592" i="11" s="1"/>
  <c r="B593" i="11"/>
  <c r="G593" i="11" s="1"/>
  <c r="B594" i="11"/>
  <c r="G594" i="11" s="1"/>
  <c r="B595" i="11"/>
  <c r="G595" i="11" s="1"/>
  <c r="B596" i="11"/>
  <c r="G596" i="11" s="1"/>
  <c r="B597" i="11"/>
  <c r="G597" i="11" s="1"/>
  <c r="B598" i="11"/>
  <c r="G598" i="11" s="1"/>
  <c r="B599" i="11"/>
  <c r="G599" i="11" s="1"/>
  <c r="B600" i="11"/>
  <c r="G600" i="11" s="1"/>
  <c r="B601" i="11"/>
  <c r="G601" i="11" s="1"/>
  <c r="B602" i="11"/>
  <c r="G602" i="11" s="1"/>
  <c r="B603" i="11"/>
  <c r="G603" i="11" s="1"/>
  <c r="B604" i="11"/>
  <c r="G604" i="11" s="1"/>
  <c r="B605" i="11"/>
  <c r="G605" i="11" s="1"/>
  <c r="B606" i="11"/>
  <c r="G606" i="11" s="1"/>
  <c r="B607" i="11"/>
  <c r="G607" i="11" s="1"/>
  <c r="B608" i="11"/>
  <c r="G608" i="11" s="1"/>
  <c r="B609" i="11"/>
  <c r="G609" i="11" s="1"/>
  <c r="B610" i="11"/>
  <c r="G610" i="11" s="1"/>
  <c r="B611" i="11"/>
  <c r="G611" i="11" s="1"/>
  <c r="B612" i="11"/>
  <c r="G612" i="11" s="1"/>
  <c r="B613" i="11"/>
  <c r="G613" i="11" s="1"/>
  <c r="B614" i="11"/>
  <c r="G614" i="11" s="1"/>
  <c r="B615" i="11"/>
  <c r="G615" i="11" s="1"/>
  <c r="B616" i="11"/>
  <c r="G616" i="11" s="1"/>
  <c r="B617" i="11"/>
  <c r="G617" i="11" s="1"/>
  <c r="B618" i="11"/>
  <c r="G618" i="11" s="1"/>
  <c r="B619" i="11"/>
  <c r="G619" i="11" s="1"/>
  <c r="B620" i="11"/>
  <c r="G620" i="11" s="1"/>
  <c r="B621" i="11"/>
  <c r="G621" i="11" s="1"/>
  <c r="B622" i="11"/>
  <c r="G622" i="11" s="1"/>
  <c r="B623" i="11"/>
  <c r="G623" i="11" s="1"/>
  <c r="B624" i="11"/>
  <c r="G624" i="11" s="1"/>
  <c r="B625" i="11"/>
  <c r="G625" i="11" s="1"/>
  <c r="B626" i="11"/>
  <c r="G626" i="11" s="1"/>
  <c r="B627" i="11"/>
  <c r="G627" i="11" s="1"/>
  <c r="B628" i="11"/>
  <c r="G628" i="11" s="1"/>
  <c r="B629" i="11"/>
  <c r="G629" i="11" s="1"/>
  <c r="B630" i="11"/>
  <c r="G630" i="11" s="1"/>
  <c r="B631" i="11"/>
  <c r="G631" i="11" s="1"/>
  <c r="B632" i="11"/>
  <c r="G632" i="11" s="1"/>
  <c r="B633" i="11"/>
  <c r="G633" i="11" s="1"/>
  <c r="B634" i="11"/>
  <c r="G634" i="11" s="1"/>
  <c r="B635" i="11"/>
  <c r="G635" i="11" s="1"/>
  <c r="B636" i="11"/>
  <c r="G636" i="11" s="1"/>
  <c r="B637" i="11"/>
  <c r="G637" i="11" s="1"/>
  <c r="B638" i="11"/>
  <c r="G638" i="11" s="1"/>
  <c r="B639" i="11"/>
  <c r="G639" i="11" s="1"/>
  <c r="B640" i="11"/>
  <c r="G640" i="11" s="1"/>
  <c r="B641" i="11"/>
  <c r="G641" i="11" s="1"/>
  <c r="B642" i="11"/>
  <c r="G642" i="11" s="1"/>
  <c r="B643" i="11"/>
  <c r="G643" i="11" s="1"/>
  <c r="B644" i="11"/>
  <c r="G644" i="11" s="1"/>
  <c r="B645" i="11"/>
  <c r="G645" i="11" s="1"/>
  <c r="B646" i="11"/>
  <c r="G646" i="11" s="1"/>
  <c r="B647" i="11"/>
  <c r="G647" i="11" s="1"/>
  <c r="B648" i="11"/>
  <c r="G648" i="11" s="1"/>
  <c r="B649" i="11"/>
  <c r="G649" i="11" s="1"/>
  <c r="B650" i="11"/>
  <c r="G650" i="11" s="1"/>
  <c r="B651" i="11"/>
  <c r="G651" i="11" s="1"/>
  <c r="B652" i="11"/>
  <c r="G652" i="11" s="1"/>
  <c r="B653" i="11"/>
  <c r="G653" i="11" s="1"/>
  <c r="B654" i="11"/>
  <c r="G654" i="11" s="1"/>
  <c r="B655" i="11"/>
  <c r="G655" i="11" s="1"/>
  <c r="B656" i="11"/>
  <c r="G656" i="11" s="1"/>
  <c r="B657" i="11"/>
  <c r="G657" i="11" s="1"/>
  <c r="B658" i="11"/>
  <c r="G658" i="11" s="1"/>
  <c r="B659" i="11"/>
  <c r="G659" i="11" s="1"/>
  <c r="B660" i="11"/>
  <c r="G660" i="11" s="1"/>
  <c r="B661" i="11"/>
  <c r="G661" i="11" s="1"/>
  <c r="B662" i="11"/>
  <c r="G662" i="11" s="1"/>
  <c r="B663" i="11"/>
  <c r="G663" i="11" s="1"/>
  <c r="B664" i="11"/>
  <c r="G664" i="11" s="1"/>
  <c r="B665" i="11"/>
  <c r="G665" i="11" s="1"/>
  <c r="B666" i="11"/>
  <c r="G666" i="11" s="1"/>
  <c r="B667" i="11"/>
  <c r="G667" i="11" s="1"/>
  <c r="B668" i="11"/>
  <c r="G668" i="11" s="1"/>
  <c r="B669" i="11"/>
  <c r="G669" i="11" s="1"/>
  <c r="B670" i="11"/>
  <c r="G670" i="11" s="1"/>
  <c r="B671" i="11"/>
  <c r="G671" i="11" s="1"/>
  <c r="B672" i="11"/>
  <c r="G672" i="11" s="1"/>
  <c r="B673" i="11"/>
  <c r="G673" i="11" s="1"/>
  <c r="B674" i="11"/>
  <c r="G674" i="11" s="1"/>
  <c r="B675" i="11"/>
  <c r="G675" i="11" s="1"/>
  <c r="B676" i="11"/>
  <c r="G676" i="11" s="1"/>
  <c r="B677" i="11"/>
  <c r="G677" i="11" s="1"/>
  <c r="B678" i="11"/>
  <c r="G678" i="11" s="1"/>
  <c r="B679" i="11"/>
  <c r="G679" i="11" s="1"/>
  <c r="B680" i="11"/>
  <c r="G680" i="11" s="1"/>
  <c r="B681" i="11"/>
  <c r="G681" i="11" s="1"/>
  <c r="B682" i="11"/>
  <c r="G682" i="11" s="1"/>
  <c r="B683" i="11"/>
  <c r="G683" i="11" s="1"/>
  <c r="B684" i="11"/>
  <c r="G684" i="11" s="1"/>
  <c r="B685" i="11"/>
  <c r="G685" i="11" s="1"/>
  <c r="B686" i="11"/>
  <c r="G686" i="11" s="1"/>
  <c r="B687" i="11"/>
  <c r="G687" i="11" s="1"/>
  <c r="B688" i="11"/>
  <c r="G688" i="11" s="1"/>
  <c r="B689" i="11"/>
  <c r="G689" i="11" s="1"/>
  <c r="B690" i="11"/>
  <c r="G690" i="11" s="1"/>
  <c r="B691" i="11"/>
  <c r="G691" i="11" s="1"/>
  <c r="B692" i="11"/>
  <c r="G692" i="11" s="1"/>
  <c r="B693" i="11"/>
  <c r="G693" i="11" s="1"/>
  <c r="B694" i="11"/>
  <c r="G694" i="11" s="1"/>
  <c r="B695" i="11"/>
  <c r="G695" i="11" s="1"/>
  <c r="B696" i="11"/>
  <c r="G696" i="11" s="1"/>
  <c r="B697" i="11"/>
  <c r="G697" i="11" s="1"/>
  <c r="B698" i="11"/>
  <c r="G698" i="11" s="1"/>
  <c r="B699" i="11"/>
  <c r="G699" i="11" s="1"/>
  <c r="B700" i="11"/>
  <c r="G700" i="11" s="1"/>
  <c r="B701" i="11"/>
  <c r="G701" i="11" s="1"/>
  <c r="B702" i="11"/>
  <c r="G702" i="11" s="1"/>
  <c r="B703" i="11"/>
  <c r="G703" i="11" s="1"/>
  <c r="B704" i="11"/>
  <c r="G704" i="11" s="1"/>
  <c r="B705" i="11"/>
  <c r="G705" i="11" s="1"/>
  <c r="B706" i="11"/>
  <c r="G706" i="11" s="1"/>
  <c r="B707" i="11"/>
  <c r="G707" i="11" s="1"/>
  <c r="B708" i="11"/>
  <c r="G708" i="11" s="1"/>
  <c r="B709" i="11"/>
  <c r="G709" i="11" s="1"/>
  <c r="B710" i="11"/>
  <c r="G710" i="11" s="1"/>
  <c r="B711" i="11"/>
  <c r="G711" i="11" s="1"/>
  <c r="B712" i="11"/>
  <c r="G712" i="11" s="1"/>
  <c r="B713" i="11"/>
  <c r="G713" i="11" s="1"/>
  <c r="B714" i="11"/>
  <c r="G714" i="11" s="1"/>
  <c r="B715" i="11"/>
  <c r="G715" i="11" s="1"/>
  <c r="B716" i="11"/>
  <c r="G716" i="11" s="1"/>
  <c r="B717" i="11"/>
  <c r="G717" i="11" s="1"/>
  <c r="B718" i="11"/>
  <c r="G718" i="11" s="1"/>
  <c r="B719" i="11"/>
  <c r="G719" i="11" s="1"/>
  <c r="B720" i="11"/>
  <c r="G720" i="11" s="1"/>
  <c r="B721" i="11"/>
  <c r="G721" i="11" s="1"/>
  <c r="B722" i="11"/>
  <c r="G722" i="11" s="1"/>
  <c r="B723" i="11"/>
  <c r="G723" i="11" s="1"/>
  <c r="B724" i="11"/>
  <c r="G724" i="11" s="1"/>
  <c r="B725" i="11"/>
  <c r="G725" i="11" s="1"/>
  <c r="B726" i="11"/>
  <c r="G726" i="11" s="1"/>
  <c r="B727" i="11"/>
  <c r="G727" i="11" s="1"/>
  <c r="B728" i="11"/>
  <c r="G728" i="11" s="1"/>
  <c r="B729" i="11"/>
  <c r="G729" i="11" s="1"/>
  <c r="B730" i="11"/>
  <c r="G730" i="11" s="1"/>
  <c r="B731" i="11"/>
  <c r="G731" i="11" s="1"/>
  <c r="B732" i="11"/>
  <c r="G732" i="11" s="1"/>
  <c r="B733" i="11"/>
  <c r="G733" i="11" s="1"/>
  <c r="B734" i="11"/>
  <c r="G734" i="11" s="1"/>
  <c r="B735" i="11"/>
  <c r="G735" i="11" s="1"/>
  <c r="B736" i="11"/>
  <c r="G736" i="11" s="1"/>
  <c r="B737" i="11"/>
  <c r="G737" i="11" s="1"/>
  <c r="B738" i="11"/>
  <c r="G738" i="11" s="1"/>
  <c r="B739" i="11"/>
  <c r="G739" i="11" s="1"/>
  <c r="B740" i="11"/>
  <c r="G740" i="11" s="1"/>
  <c r="B741" i="11"/>
  <c r="G741" i="11" s="1"/>
  <c r="B742" i="11"/>
  <c r="G742" i="11" s="1"/>
  <c r="B743" i="11"/>
  <c r="G743" i="11" s="1"/>
  <c r="B744" i="11"/>
  <c r="G744" i="11" s="1"/>
  <c r="B745" i="11"/>
  <c r="G745" i="11" s="1"/>
  <c r="B746" i="11"/>
  <c r="G746" i="11" s="1"/>
  <c r="B747" i="11"/>
  <c r="G747" i="11" s="1"/>
  <c r="B748" i="11"/>
  <c r="G748" i="11" s="1"/>
  <c r="B749" i="11"/>
  <c r="G749" i="11" s="1"/>
  <c r="B750" i="11"/>
  <c r="G750" i="11" s="1"/>
  <c r="B751" i="11"/>
  <c r="G751" i="11" s="1"/>
  <c r="B752" i="11"/>
  <c r="G752" i="11" s="1"/>
  <c r="B753" i="11"/>
  <c r="G753" i="11" s="1"/>
  <c r="B754" i="11"/>
  <c r="G754" i="11" s="1"/>
  <c r="B755" i="11"/>
  <c r="G755" i="11" s="1"/>
  <c r="B756" i="11"/>
  <c r="G756" i="11" s="1"/>
  <c r="B757" i="11"/>
  <c r="G757" i="11" s="1"/>
  <c r="B758" i="11"/>
  <c r="G758" i="11" s="1"/>
  <c r="B759" i="11"/>
  <c r="G759" i="11" s="1"/>
  <c r="B760" i="11"/>
  <c r="G760" i="11" s="1"/>
  <c r="B761" i="11"/>
  <c r="G761" i="11" s="1"/>
  <c r="B762" i="11"/>
  <c r="G762" i="11" s="1"/>
  <c r="B763" i="11"/>
  <c r="G763" i="11" s="1"/>
  <c r="B764" i="11"/>
  <c r="G764" i="11" s="1"/>
  <c r="B765" i="11"/>
  <c r="G765" i="11" s="1"/>
  <c r="B766" i="11"/>
  <c r="G766" i="11" s="1"/>
  <c r="B767" i="11"/>
  <c r="G767" i="11" s="1"/>
  <c r="B768" i="11"/>
  <c r="G768" i="11" s="1"/>
  <c r="B769" i="11"/>
  <c r="G769" i="11" s="1"/>
  <c r="B770" i="11"/>
  <c r="G770" i="11" s="1"/>
  <c r="B771" i="11"/>
  <c r="G771" i="11" s="1"/>
  <c r="B772" i="11"/>
  <c r="G772" i="11" s="1"/>
  <c r="B773" i="11"/>
  <c r="G773" i="11" s="1"/>
  <c r="B774" i="11"/>
  <c r="G774" i="11" s="1"/>
  <c r="B775" i="11"/>
  <c r="G775" i="11" s="1"/>
  <c r="B776" i="11"/>
  <c r="G776" i="11" s="1"/>
  <c r="B777" i="11"/>
  <c r="G777" i="11" s="1"/>
  <c r="B778" i="11"/>
  <c r="G778" i="11" s="1"/>
  <c r="B779" i="11"/>
  <c r="G779" i="11" s="1"/>
  <c r="B780" i="11"/>
  <c r="G780" i="11" s="1"/>
  <c r="B781" i="11"/>
  <c r="G781" i="11" s="1"/>
  <c r="B782" i="11"/>
  <c r="G782" i="11" s="1"/>
  <c r="B783" i="11"/>
  <c r="G783" i="11" s="1"/>
  <c r="B784" i="11"/>
  <c r="G784" i="11" s="1"/>
  <c r="B785" i="11"/>
  <c r="G785" i="11" s="1"/>
  <c r="B786" i="11"/>
  <c r="G786" i="11" s="1"/>
  <c r="B787" i="11"/>
  <c r="G787" i="11" s="1"/>
  <c r="B788" i="11"/>
  <c r="G788" i="11" s="1"/>
  <c r="B789" i="11"/>
  <c r="G789" i="11" s="1"/>
  <c r="B790" i="11"/>
  <c r="G790" i="11" s="1"/>
  <c r="B791" i="11"/>
  <c r="G791" i="11" s="1"/>
  <c r="B792" i="11"/>
  <c r="G792" i="11" s="1"/>
  <c r="B793" i="11"/>
  <c r="G793" i="11" s="1"/>
  <c r="B794" i="11"/>
  <c r="G794" i="11" s="1"/>
  <c r="B795" i="11"/>
  <c r="G795" i="11" s="1"/>
  <c r="B796" i="11"/>
  <c r="G796" i="11" s="1"/>
  <c r="B797" i="11"/>
  <c r="G797" i="11" s="1"/>
  <c r="B798" i="11"/>
  <c r="G798" i="11" s="1"/>
  <c r="B799" i="11"/>
  <c r="G799" i="11" s="1"/>
  <c r="B800" i="11"/>
  <c r="G800" i="11" s="1"/>
  <c r="B801" i="11"/>
  <c r="G801" i="11" s="1"/>
  <c r="B802" i="11"/>
  <c r="G802" i="11" s="1"/>
  <c r="B803" i="11"/>
  <c r="G803" i="11" s="1"/>
  <c r="B804" i="11"/>
  <c r="G804" i="11" s="1"/>
  <c r="B805" i="11"/>
  <c r="G805" i="11" s="1"/>
  <c r="B806" i="11"/>
  <c r="G806" i="11" s="1"/>
  <c r="B807" i="11"/>
  <c r="G807" i="11" s="1"/>
  <c r="B808" i="11"/>
  <c r="G808" i="11" s="1"/>
  <c r="B809" i="11"/>
  <c r="G809" i="11" s="1"/>
  <c r="B810" i="11"/>
  <c r="G810" i="11" s="1"/>
  <c r="B811" i="11"/>
  <c r="G811" i="11" s="1"/>
  <c r="B812" i="11"/>
  <c r="G812" i="11" s="1"/>
  <c r="B813" i="11"/>
  <c r="G813" i="11" s="1"/>
  <c r="B814" i="11"/>
  <c r="G814" i="11" s="1"/>
  <c r="B815" i="11"/>
  <c r="G815" i="11" s="1"/>
  <c r="B816" i="11"/>
  <c r="G816" i="11" s="1"/>
  <c r="B817" i="11"/>
  <c r="G817" i="11" s="1"/>
  <c r="B818" i="11"/>
  <c r="G818" i="11" s="1"/>
  <c r="B819" i="11"/>
  <c r="G819" i="11" s="1"/>
  <c r="B820" i="11"/>
  <c r="G820" i="11" s="1"/>
  <c r="B821" i="11"/>
  <c r="G821" i="11" s="1"/>
  <c r="B822" i="11"/>
  <c r="G822" i="11" s="1"/>
  <c r="B823" i="11"/>
  <c r="G823" i="11" s="1"/>
  <c r="B824" i="11"/>
  <c r="G824" i="11" s="1"/>
  <c r="B825" i="11"/>
  <c r="G825" i="11" s="1"/>
  <c r="B826" i="11"/>
  <c r="G826" i="11" s="1"/>
  <c r="B827" i="11"/>
  <c r="G827" i="11" s="1"/>
  <c r="B828" i="11"/>
  <c r="G828" i="11" s="1"/>
  <c r="B829" i="11"/>
  <c r="G829" i="11" s="1"/>
  <c r="B830" i="11"/>
  <c r="G830" i="11" s="1"/>
  <c r="B831" i="11"/>
  <c r="G831" i="11" s="1"/>
  <c r="B832" i="11"/>
  <c r="G832" i="11" s="1"/>
  <c r="B833" i="11"/>
  <c r="G833" i="11" s="1"/>
  <c r="B834" i="11"/>
  <c r="G834" i="11" s="1"/>
  <c r="B835" i="11"/>
  <c r="G835" i="11" s="1"/>
  <c r="B836" i="11"/>
  <c r="G836" i="11" s="1"/>
  <c r="B837" i="11"/>
  <c r="G837" i="11" s="1"/>
  <c r="B838" i="11"/>
  <c r="G838" i="11" s="1"/>
  <c r="B839" i="11"/>
  <c r="G839" i="11" s="1"/>
  <c r="B840" i="11"/>
  <c r="G840" i="11" s="1"/>
  <c r="B841" i="11"/>
  <c r="G841" i="11" s="1"/>
  <c r="B842" i="11"/>
  <c r="G842" i="11" s="1"/>
  <c r="B843" i="11"/>
  <c r="G843" i="11" s="1"/>
  <c r="B844" i="11"/>
  <c r="G844" i="11" s="1"/>
  <c r="B845" i="11"/>
  <c r="G845" i="11" s="1"/>
  <c r="B846" i="11"/>
  <c r="G846" i="11" s="1"/>
  <c r="B847" i="11"/>
  <c r="G847" i="11" s="1"/>
  <c r="B848" i="11"/>
  <c r="G848" i="11" s="1"/>
  <c r="B849" i="11"/>
  <c r="G849" i="11" s="1"/>
  <c r="B850" i="11"/>
  <c r="G850" i="11" s="1"/>
  <c r="B851" i="11"/>
  <c r="G851" i="11" s="1"/>
  <c r="B852" i="11"/>
  <c r="G852" i="11" s="1"/>
  <c r="B853" i="11"/>
  <c r="G853" i="11" s="1"/>
  <c r="B854" i="11"/>
  <c r="G854" i="11" s="1"/>
  <c r="B855" i="11"/>
  <c r="G855" i="11" s="1"/>
  <c r="B856" i="11"/>
  <c r="G856" i="11" s="1"/>
  <c r="B857" i="11"/>
  <c r="G857" i="11" s="1"/>
  <c r="B858" i="11"/>
  <c r="G858" i="11" s="1"/>
  <c r="B859" i="11"/>
  <c r="G859" i="11" s="1"/>
  <c r="B860" i="11"/>
  <c r="G860" i="11" s="1"/>
  <c r="B861" i="11"/>
  <c r="G861" i="11" s="1"/>
  <c r="B862" i="11"/>
  <c r="G862" i="11" s="1"/>
  <c r="B863" i="11"/>
  <c r="G863" i="11" s="1"/>
  <c r="B864" i="11"/>
  <c r="G864" i="11" s="1"/>
  <c r="B865" i="11"/>
  <c r="G865" i="11" s="1"/>
  <c r="B866" i="11"/>
  <c r="G866" i="11" s="1"/>
  <c r="B867" i="11"/>
  <c r="G867" i="11" s="1"/>
  <c r="B868" i="11"/>
  <c r="G868" i="11" s="1"/>
  <c r="B869" i="11"/>
  <c r="G869" i="11" s="1"/>
  <c r="B870" i="11"/>
  <c r="G870" i="11" s="1"/>
  <c r="B871" i="11"/>
  <c r="G871" i="11" s="1"/>
  <c r="B872" i="11"/>
  <c r="G872" i="11" s="1"/>
  <c r="B873" i="11"/>
  <c r="G873" i="11" s="1"/>
  <c r="B874" i="11"/>
  <c r="G874" i="11" s="1"/>
  <c r="B875" i="11"/>
  <c r="G875" i="11" s="1"/>
  <c r="B876" i="11"/>
  <c r="G876" i="11" s="1"/>
  <c r="B877" i="11"/>
  <c r="G877" i="11" s="1"/>
  <c r="B878" i="11"/>
  <c r="G878" i="11" s="1"/>
  <c r="B879" i="11"/>
  <c r="G879" i="11" s="1"/>
  <c r="B880" i="11"/>
  <c r="G880" i="11" s="1"/>
  <c r="B881" i="11"/>
  <c r="G881" i="11" s="1"/>
  <c r="B882" i="11"/>
  <c r="G882" i="11" s="1"/>
  <c r="B883" i="11"/>
  <c r="G883" i="11" s="1"/>
  <c r="B884" i="11"/>
  <c r="G884" i="11" s="1"/>
  <c r="B885" i="11"/>
  <c r="G885" i="11" s="1"/>
  <c r="B886" i="11"/>
  <c r="G886" i="11" s="1"/>
  <c r="B887" i="11"/>
  <c r="G887" i="11" s="1"/>
  <c r="B888" i="11"/>
  <c r="G888" i="11" s="1"/>
  <c r="B889" i="11"/>
  <c r="G889" i="11" s="1"/>
  <c r="B890" i="11"/>
  <c r="G890" i="11" s="1"/>
  <c r="B891" i="11"/>
  <c r="G891" i="11" s="1"/>
  <c r="B892" i="11"/>
  <c r="G892" i="11" s="1"/>
  <c r="B893" i="11"/>
  <c r="G893" i="11" s="1"/>
  <c r="B894" i="11"/>
  <c r="G894" i="11" s="1"/>
  <c r="B895" i="11"/>
  <c r="G895" i="11" s="1"/>
  <c r="B896" i="11"/>
  <c r="G896" i="11" s="1"/>
  <c r="B897" i="11"/>
  <c r="G897" i="11" s="1"/>
  <c r="B898" i="11"/>
  <c r="G898" i="11" s="1"/>
  <c r="B899" i="11"/>
  <c r="G899" i="11" s="1"/>
  <c r="B900" i="11"/>
  <c r="G900" i="11" s="1"/>
  <c r="B901" i="11"/>
  <c r="G901" i="11" s="1"/>
  <c r="B902" i="11"/>
  <c r="G902" i="11" s="1"/>
  <c r="B903" i="11"/>
  <c r="G903" i="11" s="1"/>
  <c r="B904" i="11"/>
  <c r="G904" i="11" s="1"/>
  <c r="B905" i="11"/>
  <c r="G905" i="11" s="1"/>
  <c r="B906" i="11"/>
  <c r="G906" i="11" s="1"/>
  <c r="B907" i="11"/>
  <c r="G907" i="11" s="1"/>
  <c r="B908" i="11"/>
  <c r="G908" i="11" s="1"/>
  <c r="B909" i="11"/>
  <c r="G909" i="11" s="1"/>
  <c r="B910" i="11"/>
  <c r="G910" i="11" s="1"/>
  <c r="B911" i="11"/>
  <c r="G911" i="11" s="1"/>
  <c r="B912" i="11"/>
  <c r="G912" i="11" s="1"/>
  <c r="B913" i="11"/>
  <c r="G913" i="11" s="1"/>
  <c r="B914" i="11"/>
  <c r="G914" i="11" s="1"/>
  <c r="B915" i="11"/>
  <c r="G915" i="11" s="1"/>
  <c r="B916" i="11"/>
  <c r="G916" i="11" s="1"/>
  <c r="B917" i="11"/>
  <c r="G917" i="11" s="1"/>
  <c r="B918" i="11"/>
  <c r="G918" i="11" s="1"/>
  <c r="B919" i="11"/>
  <c r="G919" i="11" s="1"/>
  <c r="B920" i="11"/>
  <c r="G920" i="11" s="1"/>
  <c r="B921" i="11"/>
  <c r="G921" i="11" s="1"/>
  <c r="B922" i="11"/>
  <c r="G922" i="11" s="1"/>
  <c r="B923" i="11"/>
  <c r="G923" i="11" s="1"/>
  <c r="B924" i="11"/>
  <c r="G924" i="11" s="1"/>
  <c r="B925" i="11"/>
  <c r="G925" i="11" s="1"/>
  <c r="B926" i="11"/>
  <c r="G926" i="11" s="1"/>
  <c r="B927" i="11"/>
  <c r="G927" i="11" s="1"/>
  <c r="B928" i="11"/>
  <c r="G928" i="11" s="1"/>
  <c r="B929" i="11"/>
  <c r="G929" i="11" s="1"/>
  <c r="B930" i="11"/>
  <c r="G930" i="11" s="1"/>
  <c r="B931" i="11"/>
  <c r="G931" i="11" s="1"/>
  <c r="B932" i="11"/>
  <c r="G932" i="11" s="1"/>
  <c r="B933" i="11"/>
  <c r="G933" i="11" s="1"/>
  <c r="B934" i="11"/>
  <c r="G934" i="11" s="1"/>
  <c r="B935" i="11"/>
  <c r="G935" i="11" s="1"/>
  <c r="B936" i="11"/>
  <c r="G936" i="11" s="1"/>
  <c r="B937" i="11"/>
  <c r="G937" i="11" s="1"/>
  <c r="B938" i="11"/>
  <c r="G938" i="11" s="1"/>
  <c r="B939" i="11"/>
  <c r="G939" i="11" s="1"/>
  <c r="B940" i="11"/>
  <c r="G940" i="11" s="1"/>
  <c r="B941" i="11"/>
  <c r="G941" i="11" s="1"/>
  <c r="B942" i="11"/>
  <c r="G942" i="11" s="1"/>
  <c r="B943" i="11"/>
  <c r="G943" i="11" s="1"/>
  <c r="B944" i="11"/>
  <c r="G944" i="11" s="1"/>
  <c r="B945" i="11"/>
  <c r="G945" i="11" s="1"/>
  <c r="B946" i="11"/>
  <c r="G946" i="11" s="1"/>
  <c r="B947" i="11"/>
  <c r="G947" i="11" s="1"/>
  <c r="B948" i="11"/>
  <c r="G948" i="11" s="1"/>
  <c r="B949" i="11"/>
  <c r="G949" i="11" s="1"/>
  <c r="B950" i="11"/>
  <c r="G950" i="11" s="1"/>
  <c r="B951" i="11"/>
  <c r="G951" i="11" s="1"/>
  <c r="B952" i="11"/>
  <c r="G952" i="11" s="1"/>
  <c r="B953" i="11"/>
  <c r="G953" i="11" s="1"/>
  <c r="B954" i="11"/>
  <c r="G954" i="11" s="1"/>
  <c r="B955" i="11"/>
  <c r="G955" i="11" s="1"/>
  <c r="B956" i="11"/>
  <c r="G956" i="11" s="1"/>
  <c r="B957" i="11"/>
  <c r="G957" i="11" s="1"/>
  <c r="B958" i="11"/>
  <c r="G958" i="11" s="1"/>
  <c r="B959" i="11"/>
  <c r="G959" i="11" s="1"/>
  <c r="B960" i="11"/>
  <c r="G960" i="11" s="1"/>
  <c r="B961" i="11"/>
  <c r="G961" i="11" s="1"/>
  <c r="B962" i="11"/>
  <c r="G962" i="11" s="1"/>
  <c r="B963" i="11"/>
  <c r="G963" i="11" s="1"/>
  <c r="B964" i="11"/>
  <c r="G964" i="11" s="1"/>
  <c r="B965" i="11"/>
  <c r="G965" i="11" s="1"/>
  <c r="B966" i="11"/>
  <c r="G966" i="11" s="1"/>
  <c r="B967" i="11"/>
  <c r="G967" i="11" s="1"/>
  <c r="B968" i="11"/>
  <c r="G968" i="11" s="1"/>
  <c r="B969" i="11"/>
  <c r="G969" i="11" s="1"/>
  <c r="B970" i="11"/>
  <c r="G970" i="11" s="1"/>
  <c r="B971" i="11"/>
  <c r="G971" i="11" s="1"/>
  <c r="B972" i="11"/>
  <c r="G972" i="11" s="1"/>
  <c r="B973" i="11"/>
  <c r="G973" i="11" s="1"/>
  <c r="B974" i="11"/>
  <c r="G974" i="11" s="1"/>
  <c r="B975" i="11"/>
  <c r="G975" i="11" s="1"/>
  <c r="B976" i="11"/>
  <c r="G976" i="11" s="1"/>
  <c r="B977" i="11"/>
  <c r="G977" i="11" s="1"/>
  <c r="B978" i="11"/>
  <c r="G978" i="11" s="1"/>
  <c r="B979" i="11"/>
  <c r="G979" i="11" s="1"/>
  <c r="B980" i="11"/>
  <c r="G980" i="11" s="1"/>
  <c r="B981" i="11"/>
  <c r="G981" i="11" s="1"/>
  <c r="B982" i="11"/>
  <c r="G982" i="11" s="1"/>
  <c r="B983" i="11"/>
  <c r="G983" i="11" s="1"/>
  <c r="B984" i="11"/>
  <c r="G984" i="11" s="1"/>
  <c r="B985" i="11"/>
  <c r="G985" i="11" s="1"/>
  <c r="B986" i="11"/>
  <c r="G986" i="11" s="1"/>
  <c r="B987" i="11"/>
  <c r="G987" i="11" s="1"/>
  <c r="B988" i="11"/>
  <c r="G988" i="11" s="1"/>
  <c r="B989" i="11"/>
  <c r="G989" i="11" s="1"/>
  <c r="B990" i="11"/>
  <c r="G990" i="11" s="1"/>
  <c r="B991" i="11"/>
  <c r="G991" i="11" s="1"/>
  <c r="B992" i="11"/>
  <c r="G992" i="11" s="1"/>
  <c r="B993" i="11"/>
  <c r="G993" i="11" s="1"/>
  <c r="B994" i="11"/>
  <c r="G994" i="11" s="1"/>
  <c r="B995" i="11"/>
  <c r="G995" i="11" s="1"/>
  <c r="B996" i="11"/>
  <c r="G996" i="11" s="1"/>
  <c r="B997" i="11"/>
  <c r="G997" i="11" s="1"/>
  <c r="B998" i="11"/>
  <c r="G998" i="11" s="1"/>
  <c r="B999" i="11"/>
  <c r="G999" i="11" s="1"/>
  <c r="B1000" i="11"/>
  <c r="G1000" i="11" s="1"/>
  <c r="B1001" i="11"/>
  <c r="G1001" i="11" s="1"/>
  <c r="B1002" i="11"/>
  <c r="G1002" i="11" s="1"/>
  <c r="B1003" i="11"/>
  <c r="G1003" i="11" s="1"/>
  <c r="B1004" i="11"/>
  <c r="G1004" i="11" s="1"/>
  <c r="B1005" i="11"/>
  <c r="G1005" i="11" s="1"/>
  <c r="B1006" i="11"/>
  <c r="G1006" i="11" s="1"/>
  <c r="B1007" i="11"/>
  <c r="G1007" i="11" s="1"/>
  <c r="B1008" i="11"/>
  <c r="G1008" i="11" s="1"/>
  <c r="B1009" i="11"/>
  <c r="G1009" i="11" s="1"/>
  <c r="B1010" i="11"/>
  <c r="G1010" i="11" s="1"/>
  <c r="B1011" i="11"/>
  <c r="G1011" i="11" s="1"/>
  <c r="B1012" i="11"/>
  <c r="G1012" i="11" s="1"/>
  <c r="B1013" i="11"/>
  <c r="G1013" i="11" s="1"/>
  <c r="B1014" i="11"/>
  <c r="G1014" i="11" s="1"/>
  <c r="B1015" i="11"/>
  <c r="G1015" i="11" s="1"/>
  <c r="B1016" i="11"/>
  <c r="G1016" i="11" s="1"/>
  <c r="B1017" i="11"/>
  <c r="G1017" i="11" s="1"/>
  <c r="B1018" i="11"/>
  <c r="G1018" i="11" s="1"/>
  <c r="B1019" i="11"/>
  <c r="G1019" i="11" s="1"/>
  <c r="B1020" i="11"/>
  <c r="G1020" i="11" s="1"/>
  <c r="B1021" i="11"/>
  <c r="G1021" i="11" s="1"/>
  <c r="B1022" i="11"/>
  <c r="G1022" i="11" s="1"/>
  <c r="B1023" i="11"/>
  <c r="G1023" i="11" s="1"/>
  <c r="B1024" i="11"/>
  <c r="G1024" i="11" s="1"/>
  <c r="B1025" i="11"/>
  <c r="G1025" i="11" s="1"/>
  <c r="B1026" i="11"/>
  <c r="G1026" i="11" s="1"/>
  <c r="B1027" i="11"/>
  <c r="G1027" i="11" s="1"/>
  <c r="B1028" i="11"/>
  <c r="G1028" i="11" s="1"/>
  <c r="B1029" i="11"/>
  <c r="G1029" i="11" s="1"/>
  <c r="B1030" i="11"/>
  <c r="G1030" i="11" s="1"/>
  <c r="B1031" i="11"/>
  <c r="G1031" i="11" s="1"/>
  <c r="B1032" i="11"/>
  <c r="G1032" i="11" s="1"/>
  <c r="B1033" i="11"/>
  <c r="G1033" i="11" s="1"/>
  <c r="B1034" i="11"/>
  <c r="G1034" i="11" s="1"/>
  <c r="B1035" i="11"/>
  <c r="G1035" i="11" s="1"/>
  <c r="B1036" i="11"/>
  <c r="G1036" i="11" s="1"/>
  <c r="B1037" i="11"/>
  <c r="G1037" i="11" s="1"/>
  <c r="B1038" i="11"/>
  <c r="G1038" i="11" s="1"/>
  <c r="B1039" i="11"/>
  <c r="G1039" i="11" s="1"/>
  <c r="B1040" i="11"/>
  <c r="G1040" i="11" s="1"/>
  <c r="B1041" i="11"/>
  <c r="G1041" i="11" s="1"/>
  <c r="B1042" i="11"/>
  <c r="G1042" i="11" s="1"/>
  <c r="B1043" i="11"/>
  <c r="G1043" i="11" s="1"/>
  <c r="B1044" i="11"/>
  <c r="G1044" i="11" s="1"/>
  <c r="B1045" i="11"/>
  <c r="G1045" i="11" s="1"/>
  <c r="B1046" i="11"/>
  <c r="G1046" i="11" s="1"/>
  <c r="B1047" i="11"/>
  <c r="G1047" i="11" s="1"/>
  <c r="B1048" i="11"/>
  <c r="G1048" i="11" s="1"/>
  <c r="B1049" i="11"/>
  <c r="G1049" i="11" s="1"/>
  <c r="B1050" i="11"/>
  <c r="G1050" i="11" s="1"/>
  <c r="B1051" i="11"/>
  <c r="G1051" i="11" s="1"/>
  <c r="B1052" i="11"/>
  <c r="G1052" i="11" s="1"/>
  <c r="B1053" i="11"/>
  <c r="G1053" i="11" s="1"/>
  <c r="B1054" i="11"/>
  <c r="G1054" i="11" s="1"/>
  <c r="B1055" i="11"/>
  <c r="G1055" i="11" s="1"/>
  <c r="B1056" i="11"/>
  <c r="G1056" i="11" s="1"/>
  <c r="B1057" i="11"/>
  <c r="G1057" i="11" s="1"/>
  <c r="B1058" i="11"/>
  <c r="G1058" i="11" s="1"/>
  <c r="B1059" i="11"/>
  <c r="G1059" i="11" s="1"/>
  <c r="B1060" i="11"/>
  <c r="G1060" i="11" s="1"/>
  <c r="B1061" i="11"/>
  <c r="G1061" i="11" s="1"/>
  <c r="B1062" i="11"/>
  <c r="G1062" i="11" s="1"/>
  <c r="B1063" i="11"/>
  <c r="G1063" i="11" s="1"/>
  <c r="B1064" i="11"/>
  <c r="G1064" i="11" s="1"/>
  <c r="B1065" i="11"/>
  <c r="G1065" i="11" s="1"/>
  <c r="B1066" i="11"/>
  <c r="G1066" i="11" s="1"/>
  <c r="B1067" i="11"/>
  <c r="G1067" i="11" s="1"/>
  <c r="B1068" i="11"/>
  <c r="G1068" i="11" s="1"/>
  <c r="B1069" i="11"/>
  <c r="G1069" i="11" s="1"/>
  <c r="B1070" i="11"/>
  <c r="G1070" i="11" s="1"/>
  <c r="B1071" i="11"/>
  <c r="G1071" i="11" s="1"/>
  <c r="B1072" i="11"/>
  <c r="G1072" i="11" s="1"/>
  <c r="B1073" i="11"/>
  <c r="G1073" i="11" s="1"/>
  <c r="B1074" i="11"/>
  <c r="G1074" i="11" s="1"/>
  <c r="B1075" i="11"/>
  <c r="G1075" i="11" s="1"/>
  <c r="B1076" i="11"/>
  <c r="G1076" i="11" s="1"/>
  <c r="B1077" i="11"/>
  <c r="G1077" i="11" s="1"/>
  <c r="B1078" i="11"/>
  <c r="G1078" i="11" s="1"/>
  <c r="B1079" i="11"/>
  <c r="G1079" i="11" s="1"/>
  <c r="B1080" i="11"/>
  <c r="G1080" i="11" s="1"/>
  <c r="B1081" i="11"/>
  <c r="G1081" i="11" s="1"/>
  <c r="B1082" i="11"/>
  <c r="G1082" i="11" s="1"/>
  <c r="B1083" i="11"/>
  <c r="G1083" i="11" s="1"/>
  <c r="B1084" i="11"/>
  <c r="G1084" i="11" s="1"/>
  <c r="B1085" i="11"/>
  <c r="G1085" i="11" s="1"/>
  <c r="B1086" i="11"/>
  <c r="G1086" i="11" s="1"/>
  <c r="B1087" i="11"/>
  <c r="G1087" i="11" s="1"/>
  <c r="B1088" i="11"/>
  <c r="G1088" i="11" s="1"/>
  <c r="B1089" i="11"/>
  <c r="G1089" i="11" s="1"/>
  <c r="B1090" i="11"/>
  <c r="G1090" i="11" s="1"/>
  <c r="B1091" i="11"/>
  <c r="G1091" i="11" s="1"/>
  <c r="B1092" i="11"/>
  <c r="G1092" i="11" s="1"/>
  <c r="B1093" i="11"/>
  <c r="G1093" i="11" s="1"/>
  <c r="B1094" i="11"/>
  <c r="G1094" i="11" s="1"/>
  <c r="B1095" i="11"/>
  <c r="G1095" i="11" s="1"/>
  <c r="B1096" i="11"/>
  <c r="G1096" i="11" s="1"/>
  <c r="B1097" i="11"/>
  <c r="G1097" i="11" s="1"/>
  <c r="B1098" i="11"/>
  <c r="G1098" i="11" s="1"/>
  <c r="B1099" i="11"/>
  <c r="G1099" i="11" s="1"/>
  <c r="B1100" i="11"/>
  <c r="G1100" i="11" s="1"/>
  <c r="B1101" i="11"/>
  <c r="G1101" i="11" s="1"/>
  <c r="B1102" i="11"/>
  <c r="G1102" i="11" s="1"/>
  <c r="B1103" i="11"/>
  <c r="G1103" i="11" s="1"/>
  <c r="B1104" i="11"/>
  <c r="G1104" i="11" s="1"/>
  <c r="B1105" i="11"/>
  <c r="G1105" i="11" s="1"/>
  <c r="B1106" i="11"/>
  <c r="G1106" i="11" s="1"/>
  <c r="B1107" i="11"/>
  <c r="G1107" i="11" s="1"/>
  <c r="B1108" i="11"/>
  <c r="G1108" i="11" s="1"/>
  <c r="B1109" i="11"/>
  <c r="G1109" i="11" s="1"/>
  <c r="B1110" i="11"/>
  <c r="G1110" i="11" s="1"/>
  <c r="B1111" i="11"/>
  <c r="G1111" i="11" s="1"/>
  <c r="B1112" i="11"/>
  <c r="G1112" i="11" s="1"/>
  <c r="B1113" i="11"/>
  <c r="G1113" i="11" s="1"/>
  <c r="B1114" i="11"/>
  <c r="G1114" i="11" s="1"/>
  <c r="B1115" i="11"/>
  <c r="G1115" i="11" s="1"/>
  <c r="B1116" i="11"/>
  <c r="G1116" i="11" s="1"/>
  <c r="B1117" i="11"/>
  <c r="G1117" i="11" s="1"/>
  <c r="B1118" i="11"/>
  <c r="G1118" i="11" s="1"/>
  <c r="B1119" i="11"/>
  <c r="G1119" i="11" s="1"/>
  <c r="B1120" i="11"/>
  <c r="G1120" i="11" s="1"/>
  <c r="B1121" i="11"/>
  <c r="G1121" i="11" s="1"/>
  <c r="B1122" i="11"/>
  <c r="G1122" i="11" s="1"/>
  <c r="B1123" i="11"/>
  <c r="G1123" i="11" s="1"/>
  <c r="B1124" i="11"/>
  <c r="G1124" i="11" s="1"/>
  <c r="B1125" i="11"/>
  <c r="G1125" i="11" s="1"/>
  <c r="B1126" i="11"/>
  <c r="G1126" i="11" s="1"/>
  <c r="B1127" i="11"/>
  <c r="G1127" i="11" s="1"/>
  <c r="B1128" i="11"/>
  <c r="G1128" i="11" s="1"/>
  <c r="B1129" i="11"/>
  <c r="G1129" i="11" s="1"/>
  <c r="B1130" i="11"/>
  <c r="G1130" i="11" s="1"/>
  <c r="B1131" i="11"/>
  <c r="G1131" i="11" s="1"/>
  <c r="B1132" i="11"/>
  <c r="G1132" i="11" s="1"/>
  <c r="B1133" i="11"/>
  <c r="G1133" i="11" s="1"/>
  <c r="B1134" i="11"/>
  <c r="G1134" i="11" s="1"/>
  <c r="B1135" i="11"/>
  <c r="G1135" i="11" s="1"/>
  <c r="B1136" i="11"/>
  <c r="G1136" i="11" s="1"/>
  <c r="B1137" i="11"/>
  <c r="G1137" i="11" s="1"/>
  <c r="B1138" i="11"/>
  <c r="G1138" i="11" s="1"/>
  <c r="B1139" i="11"/>
  <c r="G1139" i="11" s="1"/>
  <c r="B1140" i="11"/>
  <c r="G1140" i="11" s="1"/>
  <c r="B1141" i="11"/>
  <c r="G1141" i="11" s="1"/>
  <c r="B1142" i="11"/>
  <c r="G1142" i="11" s="1"/>
  <c r="B1143" i="11"/>
  <c r="G1143" i="11" s="1"/>
  <c r="B1144" i="11"/>
  <c r="G1144" i="11" s="1"/>
  <c r="B1145" i="11"/>
  <c r="G1145" i="11" s="1"/>
  <c r="B1146" i="11"/>
  <c r="G1146" i="11" s="1"/>
  <c r="B1147" i="11"/>
  <c r="G1147" i="11" s="1"/>
  <c r="B1148" i="11"/>
  <c r="G1148" i="11" s="1"/>
  <c r="B1149" i="11"/>
  <c r="G1149" i="11" s="1"/>
  <c r="B1150" i="11"/>
  <c r="G1150" i="11" s="1"/>
  <c r="B1151" i="11"/>
  <c r="G1151" i="11" s="1"/>
  <c r="B1152" i="11"/>
  <c r="G1152" i="11" s="1"/>
  <c r="B1153" i="11"/>
  <c r="G1153" i="11" s="1"/>
  <c r="B1154" i="11"/>
  <c r="G1154" i="11" s="1"/>
  <c r="B1155" i="11"/>
  <c r="G1155" i="11" s="1"/>
  <c r="B1156" i="11"/>
  <c r="G1156" i="11" s="1"/>
  <c r="B1157" i="11"/>
  <c r="G1157" i="11" s="1"/>
  <c r="B1158" i="11"/>
  <c r="G1158" i="11" s="1"/>
  <c r="B1159" i="11"/>
  <c r="G1159" i="11" s="1"/>
  <c r="B1160" i="11"/>
  <c r="G1160" i="11" s="1"/>
  <c r="B1161" i="11"/>
  <c r="G1161" i="11" s="1"/>
  <c r="B1162" i="11"/>
  <c r="G1162" i="11" s="1"/>
  <c r="B1163" i="11"/>
  <c r="G1163" i="11" s="1"/>
  <c r="B1164" i="11"/>
  <c r="G1164" i="11" s="1"/>
  <c r="B1165" i="11"/>
  <c r="G1165" i="11" s="1"/>
  <c r="B1166" i="11"/>
  <c r="G1166" i="11" s="1"/>
  <c r="B1167" i="11"/>
  <c r="G1167" i="11" s="1"/>
  <c r="B1168" i="11"/>
  <c r="G1168" i="11" s="1"/>
  <c r="B1169" i="11"/>
  <c r="G1169" i="11" s="1"/>
  <c r="B1170" i="11"/>
  <c r="G1170" i="11" s="1"/>
  <c r="B1171" i="11"/>
  <c r="G1171" i="11" s="1"/>
  <c r="B1172" i="11"/>
  <c r="G1172" i="11" s="1"/>
  <c r="B1173" i="11"/>
  <c r="G1173" i="11" s="1"/>
  <c r="B1174" i="11"/>
  <c r="G1174" i="11" s="1"/>
  <c r="B1175" i="11"/>
  <c r="G1175" i="11" s="1"/>
  <c r="B1176" i="11"/>
  <c r="G1176" i="11" s="1"/>
  <c r="B1177" i="11"/>
  <c r="G1177" i="11" s="1"/>
  <c r="B1178" i="11"/>
  <c r="G1178" i="11" s="1"/>
  <c r="B1179" i="11"/>
  <c r="G1179" i="11" s="1"/>
  <c r="B1180" i="11"/>
  <c r="G1180" i="11" s="1"/>
  <c r="B1181" i="11"/>
  <c r="G1181" i="11" s="1"/>
  <c r="B1182" i="11"/>
  <c r="G1182" i="11" s="1"/>
  <c r="B1183" i="11"/>
  <c r="G1183" i="11" s="1"/>
  <c r="B1184" i="11"/>
  <c r="G1184" i="11" s="1"/>
  <c r="B1185" i="11"/>
  <c r="G1185" i="11" s="1"/>
  <c r="B1186" i="11"/>
  <c r="G1186" i="11" s="1"/>
  <c r="B1187" i="11"/>
  <c r="G1187" i="11" s="1"/>
  <c r="B1188" i="11"/>
  <c r="G1188" i="11" s="1"/>
  <c r="B1189" i="11"/>
  <c r="G1189" i="11" s="1"/>
  <c r="B1190" i="11"/>
  <c r="G1190" i="11" s="1"/>
  <c r="B1191" i="11"/>
  <c r="G1191" i="11" s="1"/>
  <c r="B1192" i="11"/>
  <c r="G1192" i="11" s="1"/>
  <c r="B1193" i="11"/>
  <c r="G1193" i="11" s="1"/>
  <c r="B1194" i="11"/>
  <c r="G1194" i="11" s="1"/>
  <c r="B1195" i="11"/>
  <c r="G1195" i="11" s="1"/>
  <c r="B1196" i="11"/>
  <c r="G1196" i="11" s="1"/>
  <c r="B1197" i="11"/>
  <c r="G1197" i="11" s="1"/>
  <c r="B1198" i="11"/>
  <c r="G1198" i="11" s="1"/>
  <c r="B1199" i="11"/>
  <c r="G1199" i="11" s="1"/>
  <c r="B1200" i="11"/>
  <c r="G1200" i="11" s="1"/>
  <c r="B1201" i="11"/>
  <c r="G1201" i="11" s="1"/>
  <c r="B1202" i="11"/>
  <c r="G1202" i="11" s="1"/>
  <c r="B1203" i="11"/>
  <c r="G1203" i="11" s="1"/>
  <c r="B1204" i="11"/>
  <c r="G1204" i="11" s="1"/>
  <c r="B1205" i="11"/>
  <c r="G1205" i="11" s="1"/>
  <c r="B1206" i="11"/>
  <c r="G1206" i="11" s="1"/>
  <c r="B1207" i="11"/>
  <c r="G1207" i="11" s="1"/>
  <c r="B1208" i="11"/>
  <c r="G1208" i="11" s="1"/>
  <c r="B1209" i="11"/>
  <c r="G1209" i="11" s="1"/>
  <c r="B1210" i="11"/>
  <c r="G1210" i="11" s="1"/>
  <c r="B1211" i="11"/>
  <c r="G1211" i="11" s="1"/>
  <c r="B1212" i="11"/>
  <c r="G1212" i="11" s="1"/>
  <c r="B1213" i="11"/>
  <c r="G1213" i="11" s="1"/>
  <c r="B1214" i="11"/>
  <c r="G1214" i="11" s="1"/>
  <c r="B1215" i="11"/>
  <c r="G1215" i="11" s="1"/>
  <c r="B1216" i="11"/>
  <c r="G1216" i="11" s="1"/>
  <c r="B1217" i="11"/>
  <c r="G1217" i="11" s="1"/>
  <c r="B1218" i="11"/>
  <c r="G1218" i="11" s="1"/>
  <c r="B1219" i="11"/>
  <c r="G1219" i="11" s="1"/>
  <c r="B1220" i="11"/>
  <c r="G1220" i="11" s="1"/>
  <c r="B1221" i="11"/>
  <c r="G1221" i="11" s="1"/>
  <c r="B1222" i="11"/>
  <c r="G1222" i="11" s="1"/>
  <c r="B1223" i="11"/>
  <c r="G1223" i="11" s="1"/>
  <c r="B1224" i="11"/>
  <c r="G1224" i="11" s="1"/>
  <c r="B1225" i="11"/>
  <c r="G1225" i="11" s="1"/>
  <c r="B1226" i="11"/>
  <c r="G1226" i="11" s="1"/>
  <c r="B1227" i="11"/>
  <c r="G1227" i="11" s="1"/>
  <c r="B1228" i="11"/>
  <c r="G1228" i="11" s="1"/>
  <c r="B1229" i="11"/>
  <c r="G1229" i="11" s="1"/>
  <c r="B1230" i="11"/>
  <c r="G1230" i="11" s="1"/>
  <c r="B1231" i="11"/>
  <c r="G1231" i="11" s="1"/>
  <c r="B1232" i="11"/>
  <c r="G1232" i="11" s="1"/>
  <c r="B1233" i="11"/>
  <c r="G1233" i="11" s="1"/>
  <c r="B1234" i="11"/>
  <c r="G1234" i="11" s="1"/>
  <c r="B1235" i="11"/>
  <c r="G1235" i="11" s="1"/>
  <c r="B1236" i="11"/>
  <c r="G1236" i="11" s="1"/>
  <c r="B1237" i="11"/>
  <c r="G1237" i="11" s="1"/>
  <c r="B1238" i="11"/>
  <c r="G1238" i="11" s="1"/>
  <c r="B1239" i="11"/>
  <c r="G1239" i="11" s="1"/>
  <c r="B1240" i="11"/>
  <c r="G1240" i="11" s="1"/>
  <c r="B1241" i="11"/>
  <c r="G1241" i="11" s="1"/>
  <c r="B1242" i="11"/>
  <c r="G1242" i="11" s="1"/>
  <c r="B1243" i="11"/>
  <c r="G1243" i="11" s="1"/>
  <c r="B1244" i="11"/>
  <c r="G1244" i="11" s="1"/>
  <c r="B1245" i="11"/>
  <c r="G1245" i="11" s="1"/>
  <c r="B1246" i="11"/>
  <c r="G1246" i="11" s="1"/>
  <c r="B1247" i="11"/>
  <c r="G1247" i="11" s="1"/>
  <c r="B1248" i="11"/>
  <c r="G1248" i="11" s="1"/>
  <c r="B1249" i="11"/>
  <c r="G1249" i="11" s="1"/>
  <c r="B1250" i="11"/>
  <c r="G1250" i="11" s="1"/>
  <c r="B1251" i="11"/>
  <c r="G1251" i="11" s="1"/>
  <c r="B1252" i="11"/>
  <c r="G1252" i="11" s="1"/>
  <c r="B1253" i="11"/>
  <c r="G1253" i="11" s="1"/>
  <c r="B1254" i="11"/>
  <c r="G1254" i="11" s="1"/>
  <c r="B1255" i="11"/>
  <c r="G1255" i="11" s="1"/>
  <c r="B1256" i="11"/>
  <c r="G1256" i="11" s="1"/>
  <c r="B1257" i="11"/>
  <c r="G1257" i="11" s="1"/>
  <c r="B1258" i="11"/>
  <c r="G1258" i="11" s="1"/>
  <c r="B1259" i="11"/>
  <c r="G1259" i="11" s="1"/>
  <c r="B1260" i="11"/>
  <c r="G1260" i="11" s="1"/>
  <c r="B1261" i="11"/>
  <c r="G1261" i="11" s="1"/>
  <c r="B1262" i="11"/>
  <c r="G1262" i="11" s="1"/>
  <c r="B1263" i="11"/>
  <c r="G1263" i="11" s="1"/>
  <c r="B1264" i="11"/>
  <c r="G1264" i="11" s="1"/>
  <c r="B1265" i="11"/>
  <c r="G1265" i="11" s="1"/>
  <c r="B1266" i="11"/>
  <c r="G1266" i="11" s="1"/>
  <c r="B1267" i="11"/>
  <c r="G1267" i="11" s="1"/>
  <c r="B1268" i="11"/>
  <c r="G1268" i="11" s="1"/>
  <c r="B1269" i="11"/>
  <c r="G1269" i="11" s="1"/>
  <c r="B1270" i="11"/>
  <c r="G1270" i="11" s="1"/>
  <c r="B1271" i="11"/>
  <c r="G1271" i="11" s="1"/>
  <c r="B1272" i="11"/>
  <c r="G1272" i="11" s="1"/>
  <c r="B1273" i="11"/>
  <c r="G1273" i="11" s="1"/>
  <c r="B1274" i="11"/>
  <c r="G1274" i="11" s="1"/>
  <c r="B1275" i="11"/>
  <c r="G1275" i="11" s="1"/>
  <c r="B1276" i="11"/>
  <c r="G1276" i="11" s="1"/>
  <c r="B1277" i="11"/>
  <c r="G1277" i="11" s="1"/>
  <c r="B1278" i="11"/>
  <c r="G1278" i="11" s="1"/>
  <c r="B1279" i="11"/>
  <c r="G1279" i="11" s="1"/>
  <c r="B1280" i="11"/>
  <c r="G1280" i="11" s="1"/>
  <c r="B1281" i="11"/>
  <c r="G1281" i="11" s="1"/>
  <c r="B1282" i="11"/>
  <c r="G1282" i="11" s="1"/>
  <c r="B1283" i="11"/>
  <c r="G1283" i="11" s="1"/>
  <c r="B1284" i="11"/>
  <c r="G1284" i="11" s="1"/>
  <c r="B1285" i="11"/>
  <c r="G1285" i="11" s="1"/>
  <c r="B1286" i="11"/>
  <c r="G1286" i="11" s="1"/>
  <c r="B1287" i="11"/>
  <c r="G1287" i="11" s="1"/>
  <c r="B1288" i="11"/>
  <c r="G1288" i="11" s="1"/>
  <c r="B1289" i="11"/>
  <c r="G1289" i="11" s="1"/>
  <c r="B1290" i="11"/>
  <c r="G1290" i="11" s="1"/>
  <c r="B1291" i="11"/>
  <c r="G1291" i="11" s="1"/>
  <c r="B1292" i="11"/>
  <c r="G1292" i="11" s="1"/>
  <c r="B1293" i="11"/>
  <c r="G1293" i="11" s="1"/>
  <c r="B1294" i="11"/>
  <c r="G1294" i="11" s="1"/>
  <c r="B1295" i="11"/>
  <c r="G1295" i="11" s="1"/>
  <c r="B1296" i="11"/>
  <c r="G1296" i="11" s="1"/>
  <c r="B1297" i="11"/>
  <c r="G1297" i="11" s="1"/>
  <c r="B1298" i="11"/>
  <c r="G1298" i="11" s="1"/>
  <c r="B1299" i="11"/>
  <c r="G1299" i="11" s="1"/>
  <c r="B1300" i="11"/>
  <c r="G1300" i="11" s="1"/>
  <c r="B1301" i="11"/>
  <c r="G1301" i="11" s="1"/>
  <c r="B1302" i="11"/>
  <c r="G1302" i="11" s="1"/>
  <c r="B1303" i="11"/>
  <c r="G1303" i="11" s="1"/>
  <c r="B1304" i="11"/>
  <c r="G1304" i="11" s="1"/>
  <c r="B1305" i="11"/>
  <c r="G1305" i="11" s="1"/>
  <c r="B1306" i="11"/>
  <c r="G1306" i="11" s="1"/>
  <c r="B1307" i="11"/>
  <c r="G1307" i="11" s="1"/>
  <c r="B1308" i="11"/>
  <c r="G1308" i="11" s="1"/>
  <c r="B1309" i="11"/>
  <c r="G1309" i="11" s="1"/>
  <c r="B1310" i="11"/>
  <c r="G1310" i="11" s="1"/>
  <c r="B1311" i="11"/>
  <c r="G1311" i="11" s="1"/>
  <c r="B1312" i="11"/>
  <c r="G1312" i="11" s="1"/>
  <c r="B1313" i="11"/>
  <c r="G1313" i="11" s="1"/>
  <c r="B1314" i="11"/>
  <c r="G1314" i="11" s="1"/>
  <c r="B1315" i="11"/>
  <c r="G1315" i="11" s="1"/>
  <c r="B1316" i="11"/>
  <c r="G1316" i="11" s="1"/>
  <c r="B1317" i="11"/>
  <c r="G1317" i="11" s="1"/>
  <c r="B1318" i="11"/>
  <c r="G1318" i="11" s="1"/>
  <c r="B1319" i="11"/>
  <c r="G1319" i="11" s="1"/>
  <c r="B1320" i="11"/>
  <c r="G1320" i="11" s="1"/>
  <c r="B1321" i="11"/>
  <c r="G1321" i="11" s="1"/>
  <c r="B1322" i="11"/>
  <c r="G1322" i="11" s="1"/>
  <c r="B1323" i="11"/>
  <c r="G1323" i="11" s="1"/>
  <c r="B1324" i="11"/>
  <c r="G1324" i="11" s="1"/>
  <c r="B1325" i="11"/>
  <c r="G1325" i="11" s="1"/>
  <c r="B1326" i="11"/>
  <c r="G1326" i="11" s="1"/>
  <c r="B1327" i="11"/>
  <c r="G1327" i="11" s="1"/>
  <c r="B1328" i="11"/>
  <c r="G1328" i="11" s="1"/>
  <c r="B1329" i="11"/>
  <c r="G1329" i="11" s="1"/>
  <c r="B1330" i="11"/>
  <c r="G1330" i="11" s="1"/>
  <c r="B1331" i="11"/>
  <c r="G1331" i="11" s="1"/>
  <c r="B1332" i="11"/>
  <c r="G1332" i="11" s="1"/>
  <c r="B1333" i="11"/>
  <c r="G1333" i="11" s="1"/>
  <c r="B1334" i="11"/>
  <c r="G1334" i="11" s="1"/>
  <c r="B1335" i="11"/>
  <c r="G1335" i="11" s="1"/>
  <c r="B1336" i="11"/>
  <c r="G1336" i="11" s="1"/>
  <c r="B1337" i="11"/>
  <c r="G1337" i="11" s="1"/>
  <c r="B1338" i="11"/>
  <c r="G1338" i="11" s="1"/>
  <c r="B1339" i="11"/>
  <c r="G1339" i="11" s="1"/>
  <c r="B1340" i="11"/>
  <c r="G1340" i="11" s="1"/>
  <c r="B1341" i="11"/>
  <c r="G1341" i="11" s="1"/>
  <c r="B1342" i="11"/>
  <c r="G1342" i="11" s="1"/>
  <c r="B1343" i="11"/>
  <c r="G1343" i="11" s="1"/>
  <c r="B1344" i="11"/>
  <c r="G1344" i="11" s="1"/>
  <c r="B1345" i="11"/>
  <c r="G1345" i="11" s="1"/>
  <c r="B1346" i="11"/>
  <c r="G1346" i="11" s="1"/>
  <c r="B1347" i="11"/>
  <c r="G1347" i="11" s="1"/>
  <c r="B1348" i="11"/>
  <c r="G1348" i="11" s="1"/>
  <c r="B1349" i="11"/>
  <c r="G1349" i="11" s="1"/>
  <c r="B1350" i="11"/>
  <c r="G1350" i="11" s="1"/>
  <c r="B1351" i="11"/>
  <c r="G1351" i="11" s="1"/>
  <c r="B1352" i="11"/>
  <c r="G1352" i="11" s="1"/>
  <c r="B1353" i="11"/>
  <c r="G1353" i="11" s="1"/>
  <c r="B1354" i="11"/>
  <c r="G1354" i="11" s="1"/>
  <c r="B1355" i="11"/>
  <c r="G1355" i="11" s="1"/>
  <c r="B1356" i="11"/>
  <c r="G1356" i="11" s="1"/>
  <c r="B1357" i="11"/>
  <c r="G1357" i="11" s="1"/>
  <c r="B1358" i="11"/>
  <c r="G1358" i="11" s="1"/>
  <c r="B1359" i="11"/>
  <c r="G1359" i="11" s="1"/>
  <c r="B1360" i="11"/>
  <c r="G1360" i="11" s="1"/>
  <c r="B1361" i="11"/>
  <c r="G1361" i="11" s="1"/>
  <c r="B1362" i="11"/>
  <c r="G1362" i="11" s="1"/>
  <c r="B1363" i="11"/>
  <c r="G1363" i="11" s="1"/>
  <c r="B1364" i="11"/>
  <c r="G1364" i="11" s="1"/>
  <c r="B1365" i="11"/>
  <c r="G1365" i="11" s="1"/>
  <c r="B1366" i="11"/>
  <c r="G1366" i="11" s="1"/>
  <c r="B1367" i="11"/>
  <c r="G1367" i="11" s="1"/>
  <c r="B1368" i="11"/>
  <c r="G1368" i="11" s="1"/>
  <c r="B1369" i="11"/>
  <c r="G1369" i="11" s="1"/>
  <c r="B1370" i="11"/>
  <c r="G1370" i="11" s="1"/>
  <c r="B1371" i="11"/>
  <c r="G1371" i="11" s="1"/>
  <c r="B1372" i="11"/>
  <c r="G1372" i="11" s="1"/>
  <c r="B1373" i="11"/>
  <c r="G1373" i="11" s="1"/>
  <c r="B1374" i="11"/>
  <c r="G1374" i="11" s="1"/>
  <c r="B1375" i="11"/>
  <c r="G1375" i="11" s="1"/>
  <c r="B1376" i="11"/>
  <c r="G1376" i="11" s="1"/>
  <c r="B1377" i="11"/>
  <c r="G1377" i="11" s="1"/>
  <c r="B1378" i="11"/>
  <c r="G1378" i="11" s="1"/>
  <c r="B1379" i="11"/>
  <c r="G1379" i="11" s="1"/>
  <c r="B1380" i="11"/>
  <c r="G1380" i="11" s="1"/>
  <c r="B1381" i="11"/>
  <c r="G1381" i="11" s="1"/>
  <c r="B1382" i="11"/>
  <c r="G1382" i="11" s="1"/>
  <c r="B1383" i="11"/>
  <c r="G1383" i="11" s="1"/>
  <c r="B1384" i="11"/>
  <c r="G1384" i="11" s="1"/>
  <c r="B1385" i="11"/>
  <c r="G1385" i="11" s="1"/>
  <c r="B1386" i="11"/>
  <c r="G1386" i="11" s="1"/>
  <c r="B1387" i="11"/>
  <c r="G1387" i="11" s="1"/>
  <c r="B1388" i="11"/>
  <c r="G1388" i="11" s="1"/>
  <c r="B1389" i="11"/>
  <c r="G1389" i="11" s="1"/>
  <c r="B1390" i="11"/>
  <c r="G1390" i="11" s="1"/>
  <c r="B1391" i="11"/>
  <c r="G1391" i="11" s="1"/>
  <c r="B1392" i="11"/>
  <c r="G1392" i="11" s="1"/>
  <c r="B1393" i="11"/>
  <c r="G1393" i="11" s="1"/>
  <c r="B1394" i="11"/>
  <c r="G1394" i="11" s="1"/>
  <c r="B1395" i="11"/>
  <c r="G1395" i="11" s="1"/>
  <c r="B1396" i="11"/>
  <c r="G1396" i="11" s="1"/>
  <c r="B1397" i="11"/>
  <c r="G1397" i="11" s="1"/>
  <c r="B1398" i="11"/>
  <c r="G1398" i="11" s="1"/>
  <c r="B1399" i="11"/>
  <c r="G1399" i="11" s="1"/>
  <c r="B1400" i="11"/>
  <c r="G1400" i="11" s="1"/>
  <c r="B1401" i="11"/>
  <c r="G1401" i="11" s="1"/>
  <c r="B1402" i="11"/>
  <c r="G1402" i="11" s="1"/>
  <c r="B1403" i="11"/>
  <c r="G1403" i="11" s="1"/>
  <c r="B1404" i="11"/>
  <c r="G1404" i="11" s="1"/>
  <c r="B1405" i="11"/>
  <c r="G1405" i="11" s="1"/>
  <c r="B1406" i="11"/>
  <c r="G1406" i="11" s="1"/>
  <c r="B1407" i="11"/>
  <c r="G1407" i="11" s="1"/>
  <c r="B1408" i="11"/>
  <c r="G1408" i="11" s="1"/>
  <c r="B1409" i="11"/>
  <c r="G1409" i="11" s="1"/>
  <c r="B1410" i="11"/>
  <c r="G1410" i="11" s="1"/>
  <c r="B1411" i="11"/>
  <c r="G1411" i="11" s="1"/>
  <c r="B1412" i="11"/>
  <c r="G1412" i="11" s="1"/>
  <c r="B1413" i="11"/>
  <c r="G1413" i="11" s="1"/>
  <c r="B1414" i="11"/>
  <c r="G1414" i="11" s="1"/>
  <c r="B1415" i="11"/>
  <c r="G1415" i="11" s="1"/>
  <c r="B1416" i="11"/>
  <c r="G1416" i="11" s="1"/>
  <c r="B1417" i="11"/>
  <c r="G1417" i="11" s="1"/>
  <c r="B1418" i="11"/>
  <c r="G1418" i="11" s="1"/>
  <c r="B1419" i="11"/>
  <c r="G1419" i="11" s="1"/>
  <c r="B1420" i="11"/>
  <c r="G1420" i="11" s="1"/>
  <c r="B1421" i="11"/>
  <c r="G1421" i="11" s="1"/>
  <c r="B1422" i="11"/>
  <c r="G1422" i="11" s="1"/>
  <c r="B1423" i="11"/>
  <c r="G1423" i="11" s="1"/>
  <c r="B1424" i="11"/>
  <c r="G1424" i="11" s="1"/>
  <c r="B1425" i="11"/>
  <c r="G1425" i="11" s="1"/>
  <c r="B1426" i="11"/>
  <c r="G1426" i="11" s="1"/>
  <c r="B1427" i="11"/>
  <c r="G1427" i="11" s="1"/>
  <c r="B1428" i="11"/>
  <c r="G1428" i="11" s="1"/>
  <c r="B1429" i="11"/>
  <c r="G1429" i="11" s="1"/>
  <c r="B1430" i="11"/>
  <c r="G1430" i="11" s="1"/>
  <c r="B1431" i="11"/>
  <c r="G1431" i="11" s="1"/>
  <c r="B1432" i="11"/>
  <c r="G1432" i="11" s="1"/>
  <c r="B1433" i="11"/>
  <c r="G1433" i="11" s="1"/>
  <c r="B1434" i="11"/>
  <c r="G1434" i="11" s="1"/>
  <c r="B1435" i="11"/>
  <c r="G1435" i="11" s="1"/>
  <c r="B1436" i="11"/>
  <c r="G1436" i="11" s="1"/>
  <c r="B1437" i="11"/>
  <c r="G1437" i="11" s="1"/>
  <c r="B1438" i="11"/>
  <c r="G1438" i="11" s="1"/>
  <c r="B1439" i="11"/>
  <c r="G1439" i="11" s="1"/>
  <c r="B1440" i="11"/>
  <c r="G1440" i="11" s="1"/>
  <c r="B1441" i="11"/>
  <c r="G1441" i="11" s="1"/>
  <c r="B1442" i="11"/>
  <c r="G1442" i="11" s="1"/>
  <c r="B1443" i="11"/>
  <c r="G1443" i="11" s="1"/>
  <c r="B1444" i="11"/>
  <c r="G1444" i="11" s="1"/>
  <c r="B1445" i="11"/>
  <c r="G1445" i="11" s="1"/>
  <c r="B1446" i="11"/>
  <c r="G1446" i="11" s="1"/>
  <c r="B1447" i="11"/>
  <c r="G1447" i="11" s="1"/>
  <c r="B1448" i="11"/>
  <c r="G1448" i="11" s="1"/>
  <c r="B1449" i="11"/>
  <c r="G1449" i="11" s="1"/>
  <c r="B1450" i="11"/>
  <c r="G1450" i="11" s="1"/>
  <c r="B1451" i="11"/>
  <c r="G1451" i="11" s="1"/>
  <c r="B1452" i="11"/>
  <c r="G1452" i="11" s="1"/>
  <c r="B1453" i="11"/>
  <c r="G1453" i="11" s="1"/>
  <c r="B1454" i="11"/>
  <c r="G1454" i="11" s="1"/>
  <c r="B1455" i="11"/>
  <c r="G1455" i="11" s="1"/>
  <c r="B1456" i="11"/>
  <c r="G1456" i="11" s="1"/>
  <c r="B1457" i="11"/>
  <c r="G1457" i="11" s="1"/>
  <c r="B1458" i="11"/>
  <c r="G1458" i="11" s="1"/>
  <c r="B1459" i="11"/>
  <c r="G1459" i="11" s="1"/>
  <c r="B1460" i="11"/>
  <c r="G1460" i="11" s="1"/>
  <c r="B1461" i="11"/>
  <c r="G1461" i="11" s="1"/>
  <c r="B1462" i="11"/>
  <c r="G1462" i="11" s="1"/>
  <c r="B1463" i="11"/>
  <c r="G1463" i="11" s="1"/>
  <c r="B1464" i="11"/>
  <c r="G1464" i="11" s="1"/>
  <c r="B1465" i="11"/>
  <c r="G1465" i="11" s="1"/>
  <c r="B1466" i="11"/>
  <c r="G1466" i="11" s="1"/>
  <c r="B1467" i="11"/>
  <c r="G1467" i="11" s="1"/>
  <c r="B1468" i="11"/>
  <c r="G1468" i="11" s="1"/>
  <c r="B1469" i="11"/>
  <c r="G1469" i="11" s="1"/>
  <c r="B1470" i="11"/>
  <c r="G1470" i="11" s="1"/>
  <c r="B1471" i="11"/>
  <c r="G1471" i="11" s="1"/>
  <c r="B1472" i="11"/>
  <c r="G1472" i="11" s="1"/>
  <c r="B1473" i="11"/>
  <c r="G1473" i="11" s="1"/>
  <c r="B1474" i="11"/>
  <c r="G1474" i="11" s="1"/>
  <c r="B1475" i="11"/>
  <c r="G1475" i="11" s="1"/>
  <c r="B1476" i="11"/>
  <c r="G1476" i="11" s="1"/>
  <c r="B1477" i="11"/>
  <c r="G1477" i="11" s="1"/>
  <c r="B1478" i="11"/>
  <c r="G1478" i="11" s="1"/>
  <c r="B1479" i="11"/>
  <c r="G1479" i="11" s="1"/>
  <c r="B1480" i="11"/>
  <c r="G1480" i="11" s="1"/>
  <c r="B1481" i="11"/>
  <c r="G1481" i="11" s="1"/>
  <c r="B1482" i="11"/>
  <c r="G1482" i="11" s="1"/>
  <c r="B1483" i="11"/>
  <c r="G1483" i="11" s="1"/>
  <c r="B1484" i="11"/>
  <c r="G1484" i="11" s="1"/>
  <c r="B1485" i="11"/>
  <c r="G1485" i="11" s="1"/>
  <c r="B1486" i="11"/>
  <c r="G1486" i="11" s="1"/>
  <c r="B1487" i="11"/>
  <c r="G1487" i="11" s="1"/>
  <c r="B1488" i="11"/>
  <c r="G1488" i="11" s="1"/>
  <c r="B1489" i="11"/>
  <c r="G1489" i="11" s="1"/>
  <c r="B1490" i="11"/>
  <c r="G1490" i="11" s="1"/>
  <c r="B1491" i="11"/>
  <c r="G1491" i="11" s="1"/>
  <c r="B1492" i="11"/>
  <c r="G1492" i="11" s="1"/>
  <c r="B1493" i="11"/>
  <c r="G1493" i="11" s="1"/>
  <c r="B1494" i="11"/>
  <c r="G1494" i="11" s="1"/>
  <c r="B1495" i="11"/>
  <c r="G1495" i="11" s="1"/>
  <c r="B1496" i="11"/>
  <c r="G1496" i="11" s="1"/>
  <c r="B1497" i="11"/>
  <c r="G1497" i="11" s="1"/>
  <c r="B1498" i="11"/>
  <c r="G1498" i="11" s="1"/>
  <c r="B1499" i="11"/>
  <c r="G1499" i="11" s="1"/>
  <c r="B1500" i="11"/>
  <c r="G1500" i="11" s="1"/>
  <c r="B1501" i="11"/>
  <c r="G1501" i="11" s="1"/>
  <c r="B1502" i="11"/>
  <c r="G1502" i="11" s="1"/>
  <c r="B1503" i="11"/>
  <c r="G1503" i="11" s="1"/>
  <c r="B1504" i="11"/>
  <c r="G1504" i="11" s="1"/>
  <c r="B1505" i="11"/>
  <c r="G1505" i="11" s="1"/>
  <c r="B1506" i="11"/>
  <c r="G1506" i="11" s="1"/>
  <c r="B1507" i="11"/>
  <c r="G1507" i="11" s="1"/>
  <c r="B1508" i="11"/>
  <c r="G1508" i="11" s="1"/>
  <c r="B1509" i="11"/>
  <c r="G1509" i="11" s="1"/>
  <c r="B1510" i="11"/>
  <c r="G1510" i="11" s="1"/>
  <c r="B1511" i="11"/>
  <c r="G1511" i="11" s="1"/>
  <c r="B1512" i="11"/>
  <c r="G1512" i="11" s="1"/>
  <c r="B1513" i="11"/>
  <c r="G1513" i="11" s="1"/>
  <c r="B1514" i="11"/>
  <c r="G1514" i="11" s="1"/>
  <c r="B1515" i="11"/>
  <c r="G1515" i="11" s="1"/>
  <c r="B1516" i="11"/>
  <c r="G1516" i="11" s="1"/>
  <c r="B1517" i="11"/>
  <c r="G1517" i="11" s="1"/>
  <c r="B1518" i="11"/>
  <c r="G1518" i="11" s="1"/>
  <c r="B1519" i="11"/>
  <c r="G1519" i="11" s="1"/>
  <c r="B1520" i="11"/>
  <c r="G1520" i="11" s="1"/>
  <c r="B1521" i="11"/>
  <c r="G1521" i="11" s="1"/>
  <c r="B1522" i="11"/>
  <c r="G1522" i="11" s="1"/>
  <c r="B1523" i="11"/>
  <c r="G1523" i="11" s="1"/>
  <c r="B1524" i="11"/>
  <c r="G1524" i="11" s="1"/>
  <c r="B1525" i="11"/>
  <c r="G1525" i="11" s="1"/>
  <c r="B1526" i="11"/>
  <c r="G1526" i="11" s="1"/>
  <c r="B1527" i="11"/>
  <c r="G1527" i="11" s="1"/>
  <c r="B1528" i="11"/>
  <c r="G1528" i="11" s="1"/>
  <c r="B1529" i="11"/>
  <c r="G1529" i="11" s="1"/>
  <c r="B1530" i="11"/>
  <c r="G1530" i="11" s="1"/>
  <c r="B1531" i="11"/>
  <c r="G1531" i="11" s="1"/>
  <c r="B1532" i="11"/>
  <c r="G1532" i="11" s="1"/>
  <c r="B1533" i="11"/>
  <c r="G1533" i="11" s="1"/>
  <c r="B1534" i="11"/>
  <c r="G1534" i="11" s="1"/>
  <c r="B1535" i="11"/>
  <c r="G1535" i="11" s="1"/>
  <c r="B1536" i="11"/>
  <c r="G1536" i="11" s="1"/>
  <c r="B1537" i="11"/>
  <c r="G1537" i="11" s="1"/>
  <c r="B1538" i="11"/>
  <c r="G1538" i="11" s="1"/>
  <c r="B1539" i="11"/>
  <c r="G1539" i="11" s="1"/>
  <c r="B1540" i="11"/>
  <c r="G1540" i="11" s="1"/>
  <c r="B1541" i="11"/>
  <c r="G1541" i="11" s="1"/>
  <c r="B1542" i="11"/>
  <c r="G1542" i="11" s="1"/>
  <c r="B1543" i="11"/>
  <c r="G1543" i="11" s="1"/>
  <c r="B1544" i="11"/>
  <c r="G1544" i="11" s="1"/>
  <c r="B1545" i="11"/>
  <c r="G1545" i="11" s="1"/>
  <c r="B1546" i="11"/>
  <c r="G1546" i="11" s="1"/>
  <c r="B1547" i="11"/>
  <c r="G1547" i="11" s="1"/>
  <c r="B1548" i="11"/>
  <c r="G1548" i="11" s="1"/>
  <c r="B1549" i="11"/>
  <c r="G1549" i="11" s="1"/>
  <c r="B1550" i="11"/>
  <c r="G1550" i="11" s="1"/>
  <c r="B1551" i="11"/>
  <c r="G1551" i="11" s="1"/>
  <c r="B1552" i="11"/>
  <c r="G1552" i="11" s="1"/>
  <c r="B1553" i="11"/>
  <c r="G1553" i="11" s="1"/>
  <c r="B1554" i="11"/>
  <c r="G1554" i="11" s="1"/>
  <c r="B1555" i="11"/>
  <c r="G1555" i="11" s="1"/>
  <c r="B1556" i="11"/>
  <c r="G1556" i="11" s="1"/>
  <c r="B1557" i="11"/>
  <c r="G1557" i="11" s="1"/>
  <c r="B1558" i="11"/>
  <c r="G1558" i="11" s="1"/>
  <c r="B1559" i="11"/>
  <c r="G1559" i="11" s="1"/>
  <c r="B1560" i="11"/>
  <c r="G1560" i="11" s="1"/>
  <c r="B1561" i="11"/>
  <c r="G1561" i="11" s="1"/>
  <c r="B1562" i="11"/>
  <c r="G1562" i="11" s="1"/>
  <c r="B1563" i="11"/>
  <c r="G1563" i="11" s="1"/>
  <c r="B1564" i="11"/>
  <c r="G1564" i="11" s="1"/>
  <c r="B1565" i="11"/>
  <c r="G1565" i="11" s="1"/>
  <c r="B1566" i="11"/>
  <c r="G1566" i="11" s="1"/>
  <c r="B1567" i="11"/>
  <c r="G1567" i="11" s="1"/>
  <c r="B1568" i="11"/>
  <c r="G1568" i="11" s="1"/>
  <c r="B1569" i="11"/>
  <c r="G1569" i="11" s="1"/>
  <c r="B1570" i="11"/>
  <c r="G1570" i="11" s="1"/>
  <c r="B1571" i="11"/>
  <c r="G1571" i="11" s="1"/>
  <c r="B1572" i="11"/>
  <c r="G1572" i="11" s="1"/>
  <c r="B1573" i="11"/>
  <c r="G1573" i="11" s="1"/>
  <c r="B1574" i="11"/>
  <c r="G1574" i="11" s="1"/>
  <c r="B1575" i="11"/>
  <c r="G1575" i="11" s="1"/>
  <c r="B1576" i="11"/>
  <c r="G1576" i="11" s="1"/>
  <c r="B1577" i="11"/>
  <c r="G1577" i="11" s="1"/>
  <c r="B1578" i="11"/>
  <c r="G1578" i="11" s="1"/>
  <c r="B1579" i="11"/>
  <c r="G1579" i="11" s="1"/>
  <c r="B1580" i="11"/>
  <c r="G1580" i="11" s="1"/>
  <c r="B1581" i="11"/>
  <c r="G1581" i="11" s="1"/>
  <c r="B1582" i="11"/>
  <c r="G1582" i="11" s="1"/>
  <c r="B1583" i="11"/>
  <c r="G1583" i="11" s="1"/>
  <c r="B1584" i="11"/>
  <c r="G1584" i="11" s="1"/>
  <c r="B1585" i="11"/>
  <c r="G1585" i="11" s="1"/>
  <c r="B1586" i="11"/>
  <c r="G1586" i="11" s="1"/>
  <c r="B1587" i="11"/>
  <c r="G1587" i="11" s="1"/>
  <c r="B1588" i="11"/>
  <c r="G1588" i="11" s="1"/>
  <c r="B1589" i="11"/>
  <c r="G1589" i="11" s="1"/>
  <c r="B1590" i="11"/>
  <c r="G1590" i="11" s="1"/>
  <c r="B1591" i="11"/>
  <c r="G1591" i="11" s="1"/>
  <c r="B1592" i="11"/>
  <c r="G1592" i="11" s="1"/>
  <c r="B1593" i="11"/>
  <c r="G1593" i="11" s="1"/>
  <c r="B1594" i="11"/>
  <c r="G1594" i="11" s="1"/>
  <c r="B1595" i="11"/>
  <c r="G1595" i="11" s="1"/>
  <c r="B1596" i="11"/>
  <c r="G1596" i="11" s="1"/>
  <c r="B1597" i="11"/>
  <c r="G1597" i="11" s="1"/>
  <c r="B1598" i="11"/>
  <c r="G1598" i="11" s="1"/>
  <c r="B1599" i="11"/>
  <c r="G1599" i="11" s="1"/>
  <c r="B1600" i="11"/>
  <c r="G1600" i="11" s="1"/>
  <c r="B1601" i="11"/>
  <c r="G1601" i="11" s="1"/>
  <c r="B1602" i="11"/>
  <c r="G1602" i="11" s="1"/>
  <c r="B1603" i="11"/>
  <c r="G1603" i="11" s="1"/>
  <c r="B1604" i="11"/>
  <c r="G1604" i="11" s="1"/>
  <c r="B1605" i="11"/>
  <c r="G1605" i="11" s="1"/>
  <c r="B1606" i="11"/>
  <c r="G1606" i="11" s="1"/>
  <c r="B1607" i="11"/>
  <c r="G1607" i="11" s="1"/>
  <c r="B1608" i="11"/>
  <c r="G1608" i="11" s="1"/>
  <c r="B1609" i="11"/>
  <c r="G1609" i="11" s="1"/>
  <c r="B1610" i="11"/>
  <c r="G1610" i="11" s="1"/>
  <c r="B1611" i="11"/>
  <c r="G1611" i="11" s="1"/>
  <c r="B1612" i="11"/>
  <c r="G1612" i="11" s="1"/>
  <c r="B1613" i="11"/>
  <c r="G1613" i="11" s="1"/>
  <c r="B1614" i="11"/>
  <c r="G1614" i="11" s="1"/>
  <c r="B1615" i="11"/>
  <c r="G1615" i="11" s="1"/>
  <c r="B1616" i="11"/>
  <c r="G1616" i="11" s="1"/>
  <c r="B1617" i="11"/>
  <c r="G1617" i="11" s="1"/>
  <c r="B1618" i="11"/>
  <c r="G1618" i="11" s="1"/>
  <c r="B1619" i="11"/>
  <c r="G1619" i="11" s="1"/>
  <c r="B1620" i="11"/>
  <c r="G1620" i="11" s="1"/>
  <c r="B1621" i="11"/>
  <c r="G1621" i="11" s="1"/>
  <c r="B1622" i="11"/>
  <c r="G1622" i="11" s="1"/>
  <c r="B1623" i="11"/>
  <c r="G1623" i="11" s="1"/>
  <c r="B1624" i="11"/>
  <c r="G1624" i="11" s="1"/>
  <c r="B1625" i="11"/>
  <c r="G1625" i="11" s="1"/>
  <c r="B1626" i="11"/>
  <c r="G1626" i="11" s="1"/>
  <c r="B1627" i="11"/>
  <c r="G1627" i="11" s="1"/>
  <c r="B1628" i="11"/>
  <c r="G1628" i="11" s="1"/>
  <c r="B1629" i="11"/>
  <c r="G1629" i="11" s="1"/>
  <c r="B1630" i="11"/>
  <c r="G1630" i="11" s="1"/>
  <c r="B1631" i="11"/>
  <c r="G1631" i="11" s="1"/>
  <c r="B1632" i="11"/>
  <c r="G1632" i="11" s="1"/>
  <c r="B1633" i="11"/>
  <c r="G1633" i="11" s="1"/>
  <c r="B1634" i="11"/>
  <c r="G1634" i="11" s="1"/>
  <c r="B1635" i="11"/>
  <c r="G1635" i="11" s="1"/>
  <c r="B1636" i="11"/>
  <c r="G1636" i="11" s="1"/>
  <c r="B1637" i="11"/>
  <c r="G1637" i="11" s="1"/>
  <c r="B1638" i="11"/>
  <c r="G1638" i="11" s="1"/>
  <c r="B1639" i="11"/>
  <c r="G1639" i="11" s="1"/>
  <c r="B1640" i="11"/>
  <c r="G1640" i="11" s="1"/>
  <c r="B1641" i="11"/>
  <c r="G1641" i="11" s="1"/>
  <c r="B1642" i="11"/>
  <c r="G1642" i="11" s="1"/>
  <c r="B1643" i="11"/>
  <c r="G1643" i="11" s="1"/>
  <c r="B1644" i="11"/>
  <c r="G1644" i="11" s="1"/>
  <c r="B1645" i="11"/>
  <c r="G1645" i="11" s="1"/>
  <c r="B1646" i="11"/>
  <c r="G1646" i="11" s="1"/>
  <c r="B1647" i="11"/>
  <c r="G1647" i="11" s="1"/>
  <c r="B1648" i="11"/>
  <c r="G1648" i="11" s="1"/>
  <c r="B1649" i="11"/>
  <c r="G1649" i="11" s="1"/>
  <c r="B1650" i="11"/>
  <c r="G1650" i="11" s="1"/>
  <c r="B1651" i="11"/>
  <c r="G1651" i="11" s="1"/>
  <c r="B1652" i="11"/>
  <c r="G1652" i="11" s="1"/>
  <c r="B1653" i="11"/>
  <c r="G1653" i="11" s="1"/>
  <c r="B1654" i="11"/>
  <c r="G1654" i="11" s="1"/>
  <c r="B1655" i="11"/>
  <c r="G1655" i="11" s="1"/>
  <c r="B1656" i="11"/>
  <c r="G1656" i="11" s="1"/>
  <c r="B1657" i="11"/>
  <c r="G1657" i="11" s="1"/>
  <c r="B1658" i="11"/>
  <c r="G1658" i="11" s="1"/>
  <c r="B1659" i="11"/>
  <c r="G1659" i="11" s="1"/>
  <c r="B1660" i="11"/>
  <c r="G1660" i="11" s="1"/>
  <c r="B1661" i="11"/>
  <c r="G1661" i="11" s="1"/>
  <c r="B1662" i="11"/>
  <c r="G1662" i="11" s="1"/>
  <c r="B1663" i="11"/>
  <c r="G1663" i="11" s="1"/>
  <c r="B1664" i="11"/>
  <c r="G1664" i="11" s="1"/>
  <c r="B1665" i="11"/>
  <c r="G1665" i="11" s="1"/>
  <c r="B1666" i="11"/>
  <c r="G1666" i="11" s="1"/>
  <c r="B1667" i="11"/>
  <c r="G1667" i="11" s="1"/>
  <c r="B1668" i="11"/>
  <c r="G1668" i="11" s="1"/>
  <c r="B1669" i="11"/>
  <c r="G1669" i="11" s="1"/>
  <c r="B1670" i="11"/>
  <c r="G1670" i="11" s="1"/>
  <c r="B1671" i="11"/>
  <c r="G1671" i="11" s="1"/>
  <c r="B1672" i="11"/>
  <c r="G1672" i="11" s="1"/>
  <c r="B1673" i="11"/>
  <c r="G1673" i="11" s="1"/>
  <c r="B1674" i="11"/>
  <c r="G1674" i="11" s="1"/>
  <c r="B1675" i="11"/>
  <c r="G1675" i="11" s="1"/>
  <c r="B1676" i="11"/>
  <c r="G1676" i="11" s="1"/>
  <c r="B1677" i="11"/>
  <c r="G1677" i="11" s="1"/>
  <c r="B1678" i="11"/>
  <c r="G1678" i="11" s="1"/>
  <c r="B1679" i="11"/>
  <c r="G1679" i="11" s="1"/>
  <c r="B1680" i="11"/>
  <c r="G1680" i="11" s="1"/>
  <c r="B1681" i="11"/>
  <c r="G1681" i="11" s="1"/>
  <c r="B1682" i="11"/>
  <c r="G1682" i="11" s="1"/>
  <c r="B1683" i="11"/>
  <c r="G1683" i="11" s="1"/>
  <c r="B1684" i="11"/>
  <c r="G1684" i="11" s="1"/>
  <c r="B1685" i="11"/>
  <c r="G1685" i="11" s="1"/>
  <c r="B1686" i="11"/>
  <c r="G1686" i="11" s="1"/>
  <c r="B1687" i="11"/>
  <c r="G1687" i="11" s="1"/>
  <c r="B1688" i="11"/>
  <c r="G1688" i="11" s="1"/>
  <c r="B1689" i="11"/>
  <c r="G1689" i="11" s="1"/>
  <c r="B1690" i="11"/>
  <c r="G1690" i="11" s="1"/>
  <c r="B1691" i="11"/>
  <c r="G1691" i="11" s="1"/>
  <c r="B1692" i="11"/>
  <c r="G1692" i="11" s="1"/>
  <c r="B1693" i="11"/>
  <c r="G1693" i="11" s="1"/>
  <c r="B1694" i="11"/>
  <c r="G1694" i="11" s="1"/>
  <c r="B1695" i="11"/>
  <c r="G1695" i="11" s="1"/>
  <c r="B1696" i="11"/>
  <c r="G1696" i="11" s="1"/>
  <c r="B1697" i="11"/>
  <c r="G1697" i="11" s="1"/>
  <c r="B1698" i="11"/>
  <c r="G1698" i="11" s="1"/>
  <c r="B1699" i="11"/>
  <c r="G1699" i="11" s="1"/>
  <c r="B1700" i="11"/>
  <c r="G1700" i="11" s="1"/>
  <c r="B1701" i="11"/>
  <c r="G1701" i="11" s="1"/>
  <c r="B1702" i="11"/>
  <c r="G1702" i="11" s="1"/>
  <c r="B1703" i="11"/>
  <c r="G1703" i="11" s="1"/>
  <c r="B1704" i="11"/>
  <c r="G1704" i="11" s="1"/>
  <c r="B1705" i="11"/>
  <c r="G1705" i="11" s="1"/>
  <c r="B1706" i="11"/>
  <c r="G1706" i="11" s="1"/>
  <c r="B1707" i="11"/>
  <c r="G1707" i="11" s="1"/>
  <c r="B1708" i="11"/>
  <c r="G1708" i="11" s="1"/>
  <c r="B1709" i="11"/>
  <c r="G1709" i="11" s="1"/>
  <c r="B1710" i="11"/>
  <c r="G1710" i="11" s="1"/>
  <c r="B1711" i="11"/>
  <c r="G1711" i="11" s="1"/>
  <c r="B1712" i="11"/>
  <c r="G1712" i="11" s="1"/>
  <c r="B1713" i="11"/>
  <c r="G1713" i="11" s="1"/>
  <c r="B1714" i="11"/>
  <c r="G1714" i="11" s="1"/>
  <c r="B1715" i="11"/>
  <c r="G1715" i="11" s="1"/>
  <c r="B1716" i="11"/>
  <c r="G1716" i="11" s="1"/>
  <c r="B1717" i="11"/>
  <c r="G1717" i="11" s="1"/>
  <c r="B1718" i="11"/>
  <c r="G1718" i="11" s="1"/>
  <c r="B1719" i="11"/>
  <c r="G1719" i="11" s="1"/>
  <c r="B1720" i="11"/>
  <c r="G1720" i="11" s="1"/>
  <c r="B1721" i="11"/>
  <c r="G1721" i="11" s="1"/>
  <c r="B1722" i="11"/>
  <c r="G1722" i="11" s="1"/>
  <c r="B1723" i="11"/>
  <c r="G1723" i="11" s="1"/>
  <c r="B1724" i="11"/>
  <c r="G1724" i="11" s="1"/>
  <c r="B1725" i="11"/>
  <c r="G1725" i="11" s="1"/>
  <c r="B1726" i="11"/>
  <c r="G1726" i="11" s="1"/>
  <c r="B1727" i="11"/>
  <c r="G1727" i="11" s="1"/>
  <c r="B1728" i="11"/>
  <c r="G1728" i="11" s="1"/>
  <c r="B1729" i="11"/>
  <c r="G1729" i="11" s="1"/>
  <c r="B1730" i="11"/>
  <c r="G1730" i="11" s="1"/>
  <c r="B1731" i="11"/>
  <c r="G1731" i="11" s="1"/>
  <c r="B1732" i="11"/>
  <c r="G1732" i="11" s="1"/>
  <c r="B1733" i="11"/>
  <c r="G1733" i="11" s="1"/>
  <c r="B1734" i="11"/>
  <c r="G1734" i="11" s="1"/>
  <c r="B1735" i="11"/>
  <c r="G1735" i="11" s="1"/>
  <c r="B1736" i="11"/>
  <c r="G1736" i="11" s="1"/>
  <c r="B1737" i="11"/>
  <c r="G1737" i="11" s="1"/>
  <c r="B1738" i="11"/>
  <c r="G1738" i="11" s="1"/>
  <c r="B1739" i="11"/>
  <c r="G1739" i="11" s="1"/>
  <c r="B1740" i="11"/>
  <c r="G1740" i="11" s="1"/>
  <c r="B1741" i="11"/>
  <c r="G1741" i="11" s="1"/>
  <c r="B1742" i="11"/>
  <c r="G1742" i="11" s="1"/>
  <c r="B1743" i="11"/>
  <c r="G1743" i="11" s="1"/>
  <c r="B1744" i="11"/>
  <c r="G1744" i="11" s="1"/>
  <c r="B1745" i="11"/>
  <c r="G1745" i="11" s="1"/>
  <c r="B1746" i="11"/>
  <c r="G1746" i="11" s="1"/>
  <c r="B1747" i="11"/>
  <c r="G1747" i="11" s="1"/>
  <c r="B1748" i="11"/>
  <c r="G1748" i="11" s="1"/>
  <c r="B1749" i="11"/>
  <c r="G1749" i="11" s="1"/>
  <c r="B1750" i="11"/>
  <c r="G1750" i="11" s="1"/>
  <c r="B1751" i="11"/>
  <c r="G1751" i="11" s="1"/>
  <c r="B1752" i="11"/>
  <c r="G1752" i="11" s="1"/>
  <c r="B1753" i="11"/>
  <c r="G1753" i="11" s="1"/>
  <c r="B1754" i="11"/>
  <c r="G1754" i="11" s="1"/>
  <c r="B1755" i="11"/>
  <c r="G1755" i="11" s="1"/>
  <c r="B1756" i="11"/>
  <c r="G1756" i="11" s="1"/>
  <c r="B1757" i="11"/>
  <c r="G1757" i="11" s="1"/>
  <c r="B1758" i="11"/>
  <c r="G1758" i="11" s="1"/>
  <c r="B1759" i="11"/>
  <c r="G1759" i="11" s="1"/>
  <c r="B1760" i="11"/>
  <c r="G1760" i="11" s="1"/>
  <c r="B1761" i="11"/>
  <c r="G1761" i="11" s="1"/>
  <c r="B1762" i="11"/>
  <c r="G1762" i="11" s="1"/>
  <c r="B1763" i="11"/>
  <c r="G1763" i="11" s="1"/>
  <c r="B1764" i="11"/>
  <c r="G1764" i="11" s="1"/>
  <c r="B1765" i="11"/>
  <c r="G1765" i="11" s="1"/>
  <c r="B1766" i="11"/>
  <c r="G1766" i="11" s="1"/>
  <c r="B1767" i="11"/>
  <c r="G1767" i="11" s="1"/>
  <c r="B1768" i="11"/>
  <c r="G1768" i="11" s="1"/>
  <c r="B1769" i="11"/>
  <c r="G1769" i="11" s="1"/>
  <c r="B1770" i="11"/>
  <c r="G1770" i="11" s="1"/>
  <c r="B1771" i="11"/>
  <c r="G1771" i="11" s="1"/>
  <c r="B1772" i="11"/>
  <c r="G1772" i="11" s="1"/>
  <c r="B1773" i="11"/>
  <c r="G1773" i="11" s="1"/>
  <c r="B1774" i="11"/>
  <c r="G1774" i="11" s="1"/>
  <c r="B1775" i="11"/>
  <c r="G1775" i="11" s="1"/>
  <c r="B1776" i="11"/>
  <c r="G1776" i="11" s="1"/>
  <c r="B1777" i="11"/>
  <c r="G1777" i="11" s="1"/>
  <c r="B1778" i="11"/>
  <c r="G1778" i="11" s="1"/>
  <c r="B1779" i="11"/>
  <c r="G1779" i="11" s="1"/>
  <c r="B1780" i="11"/>
  <c r="G1780" i="11" s="1"/>
  <c r="B1781" i="11"/>
  <c r="G1781" i="11" s="1"/>
  <c r="B1782" i="11"/>
  <c r="G1782" i="11" s="1"/>
  <c r="B1783" i="11"/>
  <c r="G1783" i="11" s="1"/>
  <c r="B1784" i="11"/>
  <c r="G1784" i="11" s="1"/>
  <c r="B1785" i="11"/>
  <c r="G1785" i="11" s="1"/>
  <c r="B1786" i="11"/>
  <c r="G1786" i="11" s="1"/>
  <c r="B1787" i="11"/>
  <c r="G1787" i="11" s="1"/>
  <c r="B1788" i="11"/>
  <c r="G1788" i="11" s="1"/>
  <c r="B1789" i="11"/>
  <c r="G1789" i="11" s="1"/>
  <c r="B1790" i="11"/>
  <c r="G1790" i="11" s="1"/>
  <c r="B1791" i="11"/>
  <c r="G1791" i="11" s="1"/>
  <c r="B1792" i="11"/>
  <c r="G1792" i="11" s="1"/>
  <c r="B1793" i="11"/>
  <c r="G1793" i="11" s="1"/>
  <c r="B1794" i="11"/>
  <c r="G1794" i="11" s="1"/>
  <c r="B1795" i="11"/>
  <c r="G1795" i="11" s="1"/>
  <c r="B1796" i="11"/>
  <c r="G1796" i="11" s="1"/>
  <c r="B1797" i="11"/>
  <c r="G1797" i="11" s="1"/>
  <c r="B1798" i="11"/>
  <c r="G1798" i="11" s="1"/>
  <c r="B1799" i="11"/>
  <c r="G1799" i="11" s="1"/>
  <c r="B1800" i="11"/>
  <c r="G1800" i="11" s="1"/>
  <c r="B1801" i="11"/>
  <c r="G1801" i="11" s="1"/>
  <c r="B1802" i="11"/>
  <c r="G1802" i="11" s="1"/>
  <c r="B1803" i="11"/>
  <c r="G1803" i="11" s="1"/>
  <c r="B1804" i="11"/>
  <c r="G1804" i="11" s="1"/>
  <c r="B1805" i="11"/>
  <c r="G1805" i="11" s="1"/>
  <c r="B1806" i="11"/>
  <c r="G1806" i="11" s="1"/>
  <c r="B1807" i="11"/>
  <c r="G1807" i="11" s="1"/>
  <c r="B1808" i="11"/>
  <c r="G1808" i="11" s="1"/>
  <c r="B1809" i="11"/>
  <c r="G1809" i="11" s="1"/>
  <c r="B1810" i="11"/>
  <c r="G1810" i="11" s="1"/>
  <c r="B1811" i="11"/>
  <c r="G1811" i="11" s="1"/>
  <c r="B1812" i="11"/>
  <c r="G1812" i="11" s="1"/>
  <c r="B1813" i="11"/>
  <c r="G1813" i="11" s="1"/>
  <c r="B1814" i="11"/>
  <c r="G1814" i="11" s="1"/>
  <c r="B1815" i="11"/>
  <c r="G1815" i="11" s="1"/>
  <c r="B1816" i="11"/>
  <c r="G1816" i="11" s="1"/>
  <c r="B1817" i="11"/>
  <c r="G1817" i="11" s="1"/>
  <c r="B1818" i="11"/>
  <c r="G1818" i="11" s="1"/>
  <c r="B1819" i="11"/>
  <c r="G1819" i="11" s="1"/>
  <c r="B1820" i="11"/>
  <c r="G1820" i="11" s="1"/>
  <c r="B1821" i="11"/>
  <c r="G1821" i="11" s="1"/>
  <c r="B1822" i="11"/>
  <c r="G1822" i="11" s="1"/>
  <c r="B1823" i="11"/>
  <c r="G1823" i="11" s="1"/>
  <c r="B1824" i="11"/>
  <c r="G1824" i="11" s="1"/>
  <c r="B1825" i="11"/>
  <c r="G1825" i="11" s="1"/>
  <c r="B1826" i="11"/>
  <c r="G1826" i="11" s="1"/>
  <c r="B1827" i="11"/>
  <c r="G1827" i="11" s="1"/>
  <c r="B1828" i="11"/>
  <c r="G1828" i="11" s="1"/>
  <c r="B1829" i="11"/>
  <c r="G1829" i="11" s="1"/>
  <c r="B1830" i="11"/>
  <c r="G1830" i="11" s="1"/>
  <c r="B1831" i="11"/>
  <c r="G1831" i="11" s="1"/>
  <c r="B1832" i="11"/>
  <c r="G1832" i="11" s="1"/>
  <c r="B1833" i="11"/>
  <c r="G1833" i="11" s="1"/>
  <c r="B1834" i="11"/>
  <c r="G1834" i="11" s="1"/>
  <c r="B1835" i="11"/>
  <c r="G1835" i="11" s="1"/>
  <c r="B1836" i="11"/>
  <c r="G1836" i="11" s="1"/>
  <c r="B1837" i="11"/>
  <c r="G1837" i="11" s="1"/>
  <c r="B1838" i="11"/>
  <c r="G1838" i="11" s="1"/>
  <c r="B1839" i="11"/>
  <c r="G1839" i="11" s="1"/>
  <c r="B1840" i="11"/>
  <c r="G1840" i="11" s="1"/>
  <c r="B1841" i="11"/>
  <c r="G1841" i="11" s="1"/>
  <c r="B1842" i="11"/>
  <c r="G1842" i="11" s="1"/>
  <c r="B1843" i="11"/>
  <c r="G1843" i="11" s="1"/>
  <c r="B1844" i="11"/>
  <c r="G1844" i="11" s="1"/>
  <c r="B1845" i="11"/>
  <c r="G1845" i="11" s="1"/>
  <c r="B1846" i="11"/>
  <c r="G1846" i="11" s="1"/>
  <c r="B1847" i="11"/>
  <c r="G1847" i="11" s="1"/>
  <c r="B1848" i="11"/>
  <c r="G1848" i="11" s="1"/>
  <c r="B1849" i="11"/>
  <c r="G1849" i="11" s="1"/>
  <c r="B1850" i="11"/>
  <c r="G1850" i="11" s="1"/>
  <c r="B1851" i="11"/>
  <c r="G1851" i="11" s="1"/>
  <c r="B1852" i="11"/>
  <c r="G1852" i="11" s="1"/>
  <c r="B1853" i="11"/>
  <c r="G1853" i="11" s="1"/>
  <c r="B1854" i="11"/>
  <c r="G1854" i="11" s="1"/>
  <c r="B1855" i="11"/>
  <c r="G1855" i="11" s="1"/>
  <c r="B1856" i="11"/>
  <c r="G1856" i="11" s="1"/>
  <c r="B1857" i="11"/>
  <c r="G1857" i="11" s="1"/>
  <c r="B1858" i="11"/>
  <c r="G1858" i="11" s="1"/>
  <c r="B1859" i="11"/>
  <c r="G1859" i="11" s="1"/>
  <c r="B1860" i="11"/>
  <c r="G1860" i="11" s="1"/>
  <c r="B1861" i="11"/>
  <c r="G1861" i="11" s="1"/>
  <c r="B1862" i="11"/>
  <c r="G1862" i="11" s="1"/>
  <c r="B1863" i="11"/>
  <c r="G1863" i="11" s="1"/>
  <c r="B1864" i="11"/>
  <c r="G1864" i="11" s="1"/>
  <c r="B1865" i="11"/>
  <c r="G1865" i="11" s="1"/>
  <c r="B1866" i="11"/>
  <c r="G1866" i="11" s="1"/>
  <c r="B1867" i="11"/>
  <c r="G1867" i="11" s="1"/>
  <c r="B1868" i="11"/>
  <c r="G1868" i="11" s="1"/>
  <c r="B1869" i="11"/>
  <c r="G1869" i="11" s="1"/>
  <c r="B1870" i="11"/>
  <c r="G1870" i="11" s="1"/>
  <c r="B1871" i="11"/>
  <c r="G1871" i="11" s="1"/>
  <c r="B1872" i="11"/>
  <c r="G1872" i="11" s="1"/>
  <c r="B1873" i="11"/>
  <c r="G1873" i="11" s="1"/>
  <c r="B1874" i="11"/>
  <c r="G1874" i="11" s="1"/>
  <c r="B1875" i="11"/>
  <c r="G1875" i="11" s="1"/>
  <c r="B1876" i="11"/>
  <c r="G1876" i="11" s="1"/>
  <c r="B1877" i="11"/>
  <c r="G1877" i="11" s="1"/>
  <c r="B1878" i="11"/>
  <c r="G1878" i="11" s="1"/>
  <c r="B1879" i="11"/>
  <c r="G1879" i="11" s="1"/>
  <c r="B1880" i="11"/>
  <c r="G1880" i="11" s="1"/>
  <c r="B1881" i="11"/>
  <c r="G1881" i="11" s="1"/>
  <c r="B1882" i="11"/>
  <c r="G1882" i="11" s="1"/>
  <c r="B1883" i="11"/>
  <c r="G1883" i="11" s="1"/>
  <c r="B1884" i="11"/>
  <c r="G1884" i="11" s="1"/>
  <c r="B1885" i="11"/>
  <c r="G1885" i="11" s="1"/>
  <c r="B1886" i="11"/>
  <c r="G1886" i="11" s="1"/>
  <c r="B1887" i="11"/>
  <c r="G1887" i="11" s="1"/>
  <c r="B1888" i="11"/>
  <c r="G1888" i="11" s="1"/>
  <c r="B1889" i="11"/>
  <c r="G1889" i="11" s="1"/>
  <c r="B1890" i="11"/>
  <c r="G1890" i="11" s="1"/>
  <c r="B1891" i="11"/>
  <c r="G1891" i="11" s="1"/>
  <c r="B1892" i="11"/>
  <c r="G1892" i="11" s="1"/>
  <c r="B1893" i="11"/>
  <c r="G1893" i="11" s="1"/>
  <c r="B1894" i="11"/>
  <c r="G1894" i="11" s="1"/>
  <c r="B1895" i="11"/>
  <c r="G1895" i="11" s="1"/>
  <c r="B1896" i="11"/>
  <c r="G1896" i="11" s="1"/>
  <c r="B1897" i="11"/>
  <c r="G1897" i="11" s="1"/>
  <c r="B1898" i="11"/>
  <c r="G1898" i="11" s="1"/>
  <c r="B1899" i="11"/>
  <c r="G1899" i="11" s="1"/>
  <c r="B1900" i="11"/>
  <c r="G1900" i="11" s="1"/>
  <c r="B1901" i="11"/>
  <c r="G1901" i="11" s="1"/>
  <c r="B1902" i="11"/>
  <c r="G1902" i="11" s="1"/>
  <c r="B1903" i="11"/>
  <c r="G1903" i="11" s="1"/>
  <c r="B1904" i="11"/>
  <c r="G1904" i="11" s="1"/>
  <c r="B1905" i="11"/>
  <c r="G1905" i="11" s="1"/>
  <c r="B1906" i="11"/>
  <c r="G1906" i="11" s="1"/>
  <c r="B1907" i="11"/>
  <c r="G1907" i="11" s="1"/>
  <c r="B1908" i="11"/>
  <c r="G1908" i="11" s="1"/>
  <c r="B1909" i="11"/>
  <c r="G1909" i="11" s="1"/>
  <c r="B1910" i="11"/>
  <c r="G1910" i="11" s="1"/>
  <c r="B1911" i="11"/>
  <c r="G1911" i="11" s="1"/>
  <c r="B1912" i="11"/>
  <c r="G1912" i="11" s="1"/>
  <c r="B1913" i="11"/>
  <c r="G1913" i="11" s="1"/>
  <c r="B1914" i="11"/>
  <c r="G1914" i="11" s="1"/>
  <c r="B1915" i="11"/>
  <c r="G1915" i="11" s="1"/>
  <c r="B1916" i="11"/>
  <c r="G1916" i="11" s="1"/>
  <c r="B1917" i="11"/>
  <c r="G1917" i="11" s="1"/>
  <c r="B1918" i="11"/>
  <c r="G1918" i="11" s="1"/>
  <c r="B1919" i="11"/>
  <c r="G1919" i="11" s="1"/>
  <c r="B1920" i="11"/>
  <c r="G1920" i="11" s="1"/>
  <c r="B1921" i="11"/>
  <c r="G1921" i="11" s="1"/>
  <c r="B1922" i="11"/>
  <c r="G1922" i="11" s="1"/>
  <c r="B1923" i="11"/>
  <c r="G1923" i="11" s="1"/>
  <c r="B1924" i="11"/>
  <c r="G1924" i="11" s="1"/>
  <c r="B1925" i="11"/>
  <c r="G1925" i="11" s="1"/>
  <c r="B1926" i="11"/>
  <c r="G1926" i="11" s="1"/>
  <c r="B1927" i="11"/>
  <c r="G1927" i="11" s="1"/>
  <c r="B1928" i="11"/>
  <c r="G1928" i="11" s="1"/>
  <c r="B1929" i="11"/>
  <c r="G1929" i="11" s="1"/>
  <c r="B1930" i="11"/>
  <c r="G1930" i="11" s="1"/>
  <c r="B1931" i="11"/>
  <c r="G1931" i="11" s="1"/>
  <c r="B1932" i="11"/>
  <c r="G1932" i="11" s="1"/>
  <c r="B1933" i="11"/>
  <c r="G1933" i="11" s="1"/>
  <c r="B1934" i="11"/>
  <c r="G1934" i="11" s="1"/>
  <c r="B1935" i="11"/>
  <c r="G1935" i="11" s="1"/>
  <c r="B1936" i="11"/>
  <c r="G1936" i="11" s="1"/>
  <c r="B1937" i="11"/>
  <c r="G1937" i="11" s="1"/>
  <c r="B1938" i="11"/>
  <c r="G1938" i="11" s="1"/>
  <c r="B1939" i="11"/>
  <c r="G1939" i="11" s="1"/>
  <c r="B1940" i="11"/>
  <c r="G1940" i="11" s="1"/>
  <c r="B1941" i="11"/>
  <c r="G1941" i="11" s="1"/>
  <c r="B1942" i="11"/>
  <c r="G1942" i="11" s="1"/>
  <c r="B1943" i="11"/>
  <c r="G1943" i="11" s="1"/>
  <c r="B1944" i="11"/>
  <c r="G1944" i="11" s="1"/>
  <c r="B1945" i="11"/>
  <c r="G1945" i="11" s="1"/>
  <c r="B1946" i="11"/>
  <c r="G1946" i="11" s="1"/>
  <c r="B1947" i="11"/>
  <c r="G1947" i="11" s="1"/>
  <c r="B1948" i="11"/>
  <c r="G1948" i="11" s="1"/>
  <c r="B1949" i="11"/>
  <c r="G1949" i="11" s="1"/>
  <c r="B1950" i="11"/>
  <c r="G1950" i="11" s="1"/>
  <c r="B1951" i="11"/>
  <c r="G1951" i="11" s="1"/>
  <c r="B1952" i="11"/>
  <c r="G1952" i="11" s="1"/>
  <c r="B1953" i="11"/>
  <c r="G1953" i="11" s="1"/>
  <c r="B1954" i="11"/>
  <c r="G1954" i="11" s="1"/>
  <c r="B1955" i="11"/>
  <c r="G1955" i="11" s="1"/>
  <c r="B1956" i="11"/>
  <c r="G1956" i="11" s="1"/>
  <c r="B1957" i="11"/>
  <c r="G1957" i="11" s="1"/>
  <c r="B1958" i="11"/>
  <c r="G1958" i="11" s="1"/>
  <c r="B1959" i="11"/>
  <c r="G1959" i="11" s="1"/>
  <c r="B1960" i="11"/>
  <c r="G1960" i="11" s="1"/>
  <c r="B1961" i="11"/>
  <c r="G1961" i="11" s="1"/>
  <c r="B1962" i="11"/>
  <c r="G1962" i="11" s="1"/>
  <c r="B1963" i="11"/>
  <c r="G1963" i="11" s="1"/>
  <c r="B1964" i="11"/>
  <c r="G1964" i="11" s="1"/>
  <c r="B1965" i="11"/>
  <c r="G1965" i="11" s="1"/>
  <c r="B1966" i="11"/>
  <c r="G1966" i="11" s="1"/>
  <c r="B1967" i="11"/>
  <c r="G1967" i="11" s="1"/>
  <c r="B1968" i="11"/>
  <c r="G1968" i="11" s="1"/>
  <c r="B1969" i="11"/>
  <c r="G1969" i="11" s="1"/>
  <c r="B1970" i="11"/>
  <c r="G1970" i="11" s="1"/>
  <c r="B1971" i="11"/>
  <c r="G1971" i="11" s="1"/>
  <c r="B1972" i="11"/>
  <c r="G1972" i="11" s="1"/>
  <c r="B1973" i="11"/>
  <c r="G1973" i="11" s="1"/>
  <c r="B1974" i="11"/>
  <c r="G1974" i="11" s="1"/>
  <c r="B1975" i="11"/>
  <c r="G1975" i="11" s="1"/>
  <c r="B1976" i="11"/>
  <c r="G1976" i="11" s="1"/>
  <c r="B1977" i="11"/>
  <c r="G1977" i="11" s="1"/>
  <c r="B1978" i="11"/>
  <c r="G1978" i="11" s="1"/>
  <c r="B1979" i="11"/>
  <c r="G1979" i="11" s="1"/>
  <c r="B1980" i="11"/>
  <c r="G1980" i="11" s="1"/>
  <c r="B1981" i="11"/>
  <c r="G1981" i="11" s="1"/>
  <c r="B1982" i="11"/>
  <c r="G1982" i="11" s="1"/>
  <c r="B1983" i="11"/>
  <c r="G1983" i="11" s="1"/>
  <c r="B1984" i="11"/>
  <c r="G1984" i="11" s="1"/>
  <c r="B1985" i="11"/>
  <c r="G1985" i="11" s="1"/>
  <c r="B1986" i="11"/>
  <c r="G1986" i="11" s="1"/>
  <c r="B1987" i="11"/>
  <c r="G1987" i="11" s="1"/>
  <c r="B1988" i="11"/>
  <c r="G1988" i="11" s="1"/>
  <c r="B1989" i="11"/>
  <c r="G1989" i="11" s="1"/>
  <c r="B1990" i="11"/>
  <c r="G1990" i="11" s="1"/>
  <c r="B1991" i="11"/>
  <c r="G1991" i="11" s="1"/>
  <c r="B1992" i="11"/>
  <c r="G1992" i="11" s="1"/>
  <c r="B1993" i="11"/>
  <c r="G1993" i="11" s="1"/>
  <c r="B1994" i="11"/>
  <c r="G1994" i="11" s="1"/>
  <c r="B1995" i="11"/>
  <c r="G1995" i="11" s="1"/>
  <c r="B1996" i="11"/>
  <c r="G1996" i="11" s="1"/>
  <c r="B1997" i="11"/>
  <c r="G1997" i="11" s="1"/>
  <c r="B1998" i="11"/>
  <c r="G1998" i="11" s="1"/>
  <c r="B1999" i="11"/>
  <c r="G1999" i="11" s="1"/>
  <c r="B2000" i="11"/>
  <c r="G2000" i="11" s="1"/>
  <c r="B2001" i="11"/>
  <c r="G2001" i="11" s="1"/>
  <c r="B2002" i="11"/>
  <c r="G2002" i="11" s="1"/>
  <c r="B2003" i="11"/>
  <c r="G2003" i="11" s="1"/>
  <c r="B2004" i="11"/>
  <c r="G2004" i="11" s="1"/>
  <c r="B2005" i="11"/>
  <c r="G2005" i="11" s="1"/>
  <c r="B2006" i="11"/>
  <c r="G2006" i="11" s="1"/>
  <c r="B2007" i="11"/>
  <c r="G2007" i="11" s="1"/>
  <c r="B2008" i="11"/>
  <c r="G2008" i="11" s="1"/>
  <c r="B2009" i="11"/>
  <c r="G2009" i="11" s="1"/>
  <c r="B2010" i="11"/>
  <c r="G2010" i="11" s="1"/>
  <c r="B2011" i="11"/>
  <c r="G2011" i="11" s="1"/>
  <c r="B2012" i="11"/>
  <c r="G2012" i="11" s="1"/>
  <c r="B2013" i="11"/>
  <c r="G2013" i="11" s="1"/>
  <c r="B2014" i="11"/>
  <c r="G2014" i="11" s="1"/>
  <c r="B2015" i="11"/>
  <c r="G2015" i="11" s="1"/>
  <c r="B2016" i="11"/>
  <c r="G2016" i="11" s="1"/>
  <c r="B2017" i="11"/>
  <c r="G2017" i="11" s="1"/>
  <c r="B2018" i="11"/>
  <c r="G2018" i="11" s="1"/>
  <c r="B2019" i="11"/>
  <c r="G2019" i="11" s="1"/>
  <c r="B2020" i="11"/>
  <c r="G2020" i="11" s="1"/>
  <c r="B2021" i="11"/>
  <c r="G2021" i="11" s="1"/>
  <c r="B2022" i="11"/>
  <c r="G2022" i="11" s="1"/>
  <c r="B2023" i="11"/>
  <c r="G2023" i="11" s="1"/>
  <c r="B2024" i="11"/>
  <c r="G2024" i="11" s="1"/>
  <c r="B2025" i="11"/>
  <c r="G2025" i="11" s="1"/>
  <c r="B2026" i="11"/>
  <c r="G2026" i="11" s="1"/>
  <c r="B2027" i="11"/>
  <c r="G2027" i="11" s="1"/>
  <c r="B2028" i="11"/>
  <c r="G2028" i="11" s="1"/>
  <c r="B2029" i="11"/>
  <c r="G2029" i="11" s="1"/>
  <c r="B2030" i="11"/>
  <c r="G2030" i="11" s="1"/>
  <c r="B2031" i="11"/>
  <c r="G2031" i="11" s="1"/>
  <c r="B2032" i="11"/>
  <c r="G2032" i="11" s="1"/>
  <c r="B2033" i="11"/>
  <c r="G2033" i="11" s="1"/>
  <c r="B2034" i="11"/>
  <c r="G2034" i="11" s="1"/>
  <c r="B2035" i="11"/>
  <c r="G2035" i="11" s="1"/>
  <c r="B2036" i="11"/>
  <c r="G2036" i="11" s="1"/>
  <c r="B2037" i="11"/>
  <c r="G2037" i="11" s="1"/>
  <c r="B2038" i="11"/>
  <c r="G2038" i="11" s="1"/>
  <c r="B2039" i="11"/>
  <c r="G2039" i="11" s="1"/>
  <c r="B2040" i="11"/>
  <c r="G2040" i="11" s="1"/>
  <c r="B2041" i="11"/>
  <c r="G2041" i="11" s="1"/>
  <c r="B2042" i="11"/>
  <c r="G2042" i="11" s="1"/>
  <c r="B2043" i="11"/>
  <c r="G2043" i="11" s="1"/>
  <c r="B2044" i="11"/>
  <c r="G2044" i="11" s="1"/>
  <c r="B2045" i="11"/>
  <c r="G2045" i="11" s="1"/>
  <c r="B2046" i="11"/>
  <c r="G2046" i="11" s="1"/>
  <c r="B2047" i="11"/>
  <c r="G2047" i="11" s="1"/>
  <c r="B2048" i="11"/>
  <c r="G2048" i="11" s="1"/>
  <c r="B2049" i="11"/>
  <c r="G2049" i="11" s="1"/>
  <c r="B2050" i="11"/>
  <c r="G2050" i="11" s="1"/>
  <c r="B2051" i="11"/>
  <c r="G2051" i="11" s="1"/>
  <c r="B2052" i="11"/>
  <c r="G2052" i="11" s="1"/>
  <c r="B2053" i="11"/>
  <c r="G2053" i="11" s="1"/>
  <c r="B2054" i="11"/>
  <c r="G2054" i="11" s="1"/>
  <c r="B2055" i="11"/>
  <c r="G2055" i="11" s="1"/>
  <c r="B2056" i="11"/>
  <c r="G2056" i="11" s="1"/>
  <c r="B2057" i="11"/>
  <c r="G2057" i="11" s="1"/>
  <c r="B2058" i="11"/>
  <c r="G2058" i="11" s="1"/>
  <c r="B2059" i="11"/>
  <c r="G2059" i="11" s="1"/>
  <c r="B2060" i="11"/>
  <c r="G2060" i="11" s="1"/>
  <c r="B2061" i="11"/>
  <c r="G2061" i="11" s="1"/>
  <c r="B2062" i="11"/>
  <c r="G2062" i="11" s="1"/>
  <c r="B2063" i="11"/>
  <c r="G2063" i="11" s="1"/>
  <c r="B2064" i="11"/>
  <c r="G2064" i="11" s="1"/>
  <c r="B2065" i="11"/>
  <c r="G2065" i="11" s="1"/>
  <c r="B2066" i="11"/>
  <c r="G2066" i="11" s="1"/>
  <c r="B2067" i="11"/>
  <c r="G2067" i="11" s="1"/>
  <c r="B2068" i="11"/>
  <c r="G2068" i="11" s="1"/>
  <c r="B2069" i="11"/>
  <c r="G2069" i="11" s="1"/>
  <c r="B2070" i="11"/>
  <c r="G2070" i="11" s="1"/>
  <c r="B2071" i="11"/>
  <c r="G2071" i="11" s="1"/>
  <c r="B2072" i="11"/>
  <c r="G2072" i="11" s="1"/>
  <c r="B2073" i="11"/>
  <c r="G2073" i="11" s="1"/>
  <c r="B2074" i="11"/>
  <c r="G2074" i="11" s="1"/>
  <c r="B2075" i="11"/>
  <c r="G2075" i="11" s="1"/>
  <c r="B2076" i="11"/>
  <c r="G2076" i="11" s="1"/>
  <c r="B2077" i="11"/>
  <c r="G2077" i="11" s="1"/>
  <c r="B2078" i="11"/>
  <c r="G2078" i="11" s="1"/>
  <c r="B2079" i="11"/>
  <c r="G2079" i="11" s="1"/>
  <c r="B2080" i="11"/>
  <c r="G2080" i="11" s="1"/>
  <c r="B2081" i="11"/>
  <c r="G2081" i="11" s="1"/>
  <c r="B2082" i="11"/>
  <c r="G2082" i="11" s="1"/>
  <c r="B2083" i="11"/>
  <c r="G2083" i="11" s="1"/>
  <c r="B2084" i="11"/>
  <c r="G2084" i="11" s="1"/>
  <c r="B2085" i="11"/>
  <c r="G2085" i="11" s="1"/>
  <c r="B2086" i="11"/>
  <c r="G2086" i="11" s="1"/>
  <c r="B2087" i="11"/>
  <c r="G2087" i="11" s="1"/>
  <c r="B2088" i="11"/>
  <c r="G2088" i="11" s="1"/>
  <c r="B2089" i="11"/>
  <c r="G2089" i="11" s="1"/>
  <c r="B2090" i="11"/>
  <c r="G2090" i="11" s="1"/>
  <c r="B2091" i="11"/>
  <c r="G2091" i="11" s="1"/>
  <c r="B2092" i="11"/>
  <c r="G2092" i="11" s="1"/>
  <c r="B2093" i="11"/>
  <c r="G2093" i="11" s="1"/>
  <c r="B2094" i="11"/>
  <c r="G2094" i="11" s="1"/>
  <c r="B2095" i="11"/>
  <c r="G2095" i="11" s="1"/>
  <c r="B2096" i="11"/>
  <c r="G2096" i="11" s="1"/>
  <c r="B2097" i="11"/>
  <c r="G2097" i="11" s="1"/>
  <c r="B2098" i="11"/>
  <c r="G2098" i="11" s="1"/>
  <c r="B2099" i="11"/>
  <c r="G2099" i="11" s="1"/>
  <c r="B2100" i="11"/>
  <c r="G2100" i="11" s="1"/>
  <c r="B2101" i="11"/>
  <c r="G2101" i="11" s="1"/>
  <c r="B2102" i="11"/>
  <c r="G2102" i="11" s="1"/>
  <c r="B2103" i="11"/>
  <c r="G2103" i="11" s="1"/>
  <c r="B2104" i="11"/>
  <c r="G2104" i="11" s="1"/>
  <c r="B2105" i="11"/>
  <c r="G2105" i="11" s="1"/>
  <c r="B2106" i="11"/>
  <c r="G2106" i="11" s="1"/>
  <c r="B2107" i="11"/>
  <c r="G2107" i="11" s="1"/>
  <c r="B2108" i="11"/>
  <c r="G2108" i="11" s="1"/>
  <c r="B2109" i="11"/>
  <c r="G2109" i="11" s="1"/>
  <c r="B2110" i="11"/>
  <c r="G2110" i="11" s="1"/>
  <c r="B2111" i="11"/>
  <c r="G2111" i="11" s="1"/>
  <c r="B2112" i="11"/>
  <c r="G2112" i="11" s="1"/>
  <c r="B2113" i="11"/>
  <c r="G2113" i="11" s="1"/>
  <c r="B2114" i="11"/>
  <c r="G2114" i="11" s="1"/>
  <c r="B2115" i="11"/>
  <c r="G2115" i="11" s="1"/>
  <c r="B2116" i="11"/>
  <c r="G2116" i="11" s="1"/>
  <c r="B2117" i="11"/>
  <c r="G2117" i="11" s="1"/>
  <c r="B2118" i="11"/>
  <c r="G2118" i="11" s="1"/>
  <c r="B2119" i="11"/>
  <c r="G2119" i="11" s="1"/>
  <c r="B2120" i="11"/>
  <c r="G2120" i="11" s="1"/>
  <c r="B2121" i="11"/>
  <c r="G2121" i="11" s="1"/>
  <c r="B2122" i="11"/>
  <c r="G2122" i="11" s="1"/>
  <c r="B2123" i="11"/>
  <c r="G2123" i="11" s="1"/>
  <c r="B2124" i="11"/>
  <c r="G2124" i="11" s="1"/>
  <c r="B2125" i="11"/>
  <c r="G2125" i="11" s="1"/>
  <c r="B2126" i="11"/>
  <c r="G2126" i="11" s="1"/>
  <c r="B2127" i="11"/>
  <c r="G2127" i="11" s="1"/>
  <c r="B2128" i="11"/>
  <c r="G2128" i="11" s="1"/>
  <c r="B2129" i="11"/>
  <c r="G2129" i="11" s="1"/>
  <c r="B2130" i="11"/>
  <c r="G2130" i="11" s="1"/>
  <c r="B2131" i="11"/>
  <c r="G2131" i="11" s="1"/>
  <c r="B2132" i="11"/>
  <c r="G2132" i="11" s="1"/>
  <c r="B2133" i="11"/>
  <c r="G2133" i="11" s="1"/>
  <c r="B2134" i="11"/>
  <c r="G2134" i="11" s="1"/>
  <c r="B2135" i="11"/>
  <c r="G2135" i="11" s="1"/>
  <c r="B2136" i="11"/>
  <c r="G2136" i="11" s="1"/>
  <c r="B2137" i="11"/>
  <c r="G2137" i="11" s="1"/>
  <c r="B2138" i="11"/>
  <c r="G2138" i="11" s="1"/>
  <c r="B2139" i="11"/>
  <c r="G2139" i="11" s="1"/>
  <c r="B2140" i="11"/>
  <c r="G2140" i="11" s="1"/>
  <c r="B2141" i="11"/>
  <c r="G2141" i="11" s="1"/>
  <c r="B2142" i="11"/>
  <c r="G2142" i="11" s="1"/>
  <c r="B2143" i="11"/>
  <c r="G2143" i="11" s="1"/>
  <c r="B2144" i="11"/>
  <c r="G2144" i="11" s="1"/>
  <c r="B2145" i="11"/>
  <c r="G2145" i="11" s="1"/>
  <c r="B2146" i="11"/>
  <c r="G2146" i="11" s="1"/>
  <c r="B2147" i="11"/>
  <c r="G2147" i="11" s="1"/>
  <c r="B2148" i="11"/>
  <c r="G2148" i="11" s="1"/>
  <c r="B2149" i="11"/>
  <c r="G2149" i="11" s="1"/>
  <c r="B2150" i="11"/>
  <c r="G2150" i="11" s="1"/>
  <c r="B2151" i="11"/>
  <c r="G2151" i="11" s="1"/>
  <c r="B2152" i="11"/>
  <c r="G2152" i="11" s="1"/>
  <c r="B2153" i="11"/>
  <c r="G2153" i="11" s="1"/>
  <c r="B2154" i="11"/>
  <c r="G2154" i="11" s="1"/>
  <c r="B2155" i="11"/>
  <c r="G2155" i="11" s="1"/>
  <c r="B2156" i="11"/>
  <c r="G2156" i="11" s="1"/>
  <c r="B2157" i="11"/>
  <c r="G2157" i="11" s="1"/>
  <c r="B2158" i="11"/>
  <c r="G2158" i="11" s="1"/>
  <c r="B2159" i="11"/>
  <c r="G2159" i="11" s="1"/>
  <c r="B2160" i="11"/>
  <c r="G2160" i="11" s="1"/>
  <c r="B2161" i="11"/>
  <c r="G2161" i="11" s="1"/>
  <c r="B2162" i="11"/>
  <c r="G2162" i="11" s="1"/>
  <c r="B2163" i="11"/>
  <c r="G2163" i="11" s="1"/>
  <c r="B2164" i="11"/>
  <c r="G2164" i="11" s="1"/>
  <c r="B2165" i="11"/>
  <c r="G2165" i="11" s="1"/>
  <c r="B2166" i="11"/>
  <c r="G2166" i="11" s="1"/>
  <c r="B2167" i="11"/>
  <c r="G2167" i="11" s="1"/>
  <c r="B2168" i="11"/>
  <c r="G2168" i="11" s="1"/>
  <c r="B2169" i="11"/>
  <c r="G2169" i="11" s="1"/>
  <c r="B2170" i="11"/>
  <c r="G2170" i="11" s="1"/>
  <c r="B2171" i="11"/>
  <c r="G2171" i="11" s="1"/>
  <c r="B2172" i="11"/>
  <c r="G2172" i="11" s="1"/>
  <c r="B2173" i="11"/>
  <c r="G2173" i="11" s="1"/>
  <c r="B2174" i="11"/>
  <c r="G2174" i="11" s="1"/>
  <c r="B2175" i="11"/>
  <c r="G2175" i="11" s="1"/>
  <c r="B2176" i="11"/>
  <c r="G2176" i="11" s="1"/>
  <c r="B2177" i="11"/>
  <c r="G2177" i="11" s="1"/>
  <c r="B2178" i="11"/>
  <c r="G2178" i="11" s="1"/>
  <c r="B2179" i="11"/>
  <c r="G2179" i="11" s="1"/>
  <c r="B2180" i="11"/>
  <c r="G2180" i="11" s="1"/>
  <c r="B2181" i="11"/>
  <c r="G2181" i="11" s="1"/>
  <c r="B2182" i="11"/>
  <c r="G2182" i="11" s="1"/>
  <c r="B2183" i="11"/>
  <c r="G2183" i="11" s="1"/>
  <c r="B2184" i="11"/>
  <c r="G2184" i="11" s="1"/>
  <c r="B2185" i="11"/>
  <c r="G2185" i="11" s="1"/>
  <c r="B2186" i="11"/>
  <c r="G2186" i="11" s="1"/>
  <c r="B2187" i="11"/>
  <c r="G2187" i="11" s="1"/>
  <c r="B2188" i="11"/>
  <c r="G2188" i="11" s="1"/>
  <c r="B2189" i="11"/>
  <c r="G2189" i="11" s="1"/>
  <c r="B2190" i="11"/>
  <c r="G2190" i="11" s="1"/>
  <c r="B2191" i="11"/>
  <c r="G2191" i="11" s="1"/>
  <c r="B2192" i="11"/>
  <c r="G2192" i="11" s="1"/>
  <c r="B2193" i="11"/>
  <c r="G2193" i="11" s="1"/>
  <c r="B2194" i="11"/>
  <c r="G2194" i="11" s="1"/>
  <c r="B2195" i="11"/>
  <c r="G2195" i="11" s="1"/>
  <c r="B2196" i="11"/>
  <c r="G2196" i="11" s="1"/>
  <c r="B2197" i="11"/>
  <c r="G2197" i="11" s="1"/>
  <c r="B2198" i="11"/>
  <c r="G2198" i="11" s="1"/>
  <c r="B2199" i="11"/>
  <c r="G2199" i="11" s="1"/>
  <c r="B2200" i="11"/>
  <c r="G2200" i="11" s="1"/>
  <c r="B2201" i="11"/>
  <c r="G2201" i="11" s="1"/>
  <c r="B2202" i="11"/>
  <c r="G2202" i="11" s="1"/>
  <c r="B2203" i="11"/>
  <c r="G2203" i="11" s="1"/>
  <c r="B2204" i="11"/>
  <c r="G2204" i="11" s="1"/>
  <c r="B2205" i="11"/>
  <c r="G2205" i="11" s="1"/>
  <c r="B2206" i="11"/>
  <c r="G2206" i="11" s="1"/>
  <c r="B2207" i="11"/>
  <c r="G2207" i="11" s="1"/>
  <c r="B2208" i="11"/>
  <c r="G2208" i="11" s="1"/>
  <c r="B2209" i="11"/>
  <c r="G2209" i="11" s="1"/>
  <c r="B2210" i="11"/>
  <c r="G2210" i="11" s="1"/>
  <c r="B2211" i="11"/>
  <c r="G2211" i="11" s="1"/>
  <c r="B2212" i="11"/>
  <c r="G2212" i="11" s="1"/>
  <c r="B2213" i="11"/>
  <c r="G2213" i="11" s="1"/>
  <c r="B2214" i="11"/>
  <c r="G2214" i="11" s="1"/>
  <c r="B2215" i="11"/>
  <c r="G2215" i="11" s="1"/>
  <c r="B2216" i="11"/>
  <c r="G2216" i="11" s="1"/>
  <c r="B2217" i="11"/>
  <c r="G2217" i="11" s="1"/>
  <c r="B2218" i="11"/>
  <c r="G2218" i="11" s="1"/>
  <c r="B2219" i="11"/>
  <c r="G2219" i="11" s="1"/>
  <c r="B2220" i="11"/>
  <c r="G2220" i="11" s="1"/>
  <c r="B2221" i="11"/>
  <c r="G2221" i="11" s="1"/>
  <c r="B2222" i="11"/>
  <c r="G2222" i="11" s="1"/>
  <c r="B2223" i="11"/>
  <c r="G2223" i="11" s="1"/>
  <c r="B2224" i="11"/>
  <c r="G2224" i="11" s="1"/>
  <c r="B2225" i="11"/>
  <c r="G2225" i="11" s="1"/>
  <c r="B2226" i="11"/>
  <c r="G2226" i="11" s="1"/>
  <c r="B2227" i="11"/>
  <c r="G2227" i="11" s="1"/>
  <c r="B2228" i="11"/>
  <c r="G2228" i="11" s="1"/>
  <c r="B2229" i="11"/>
  <c r="G2229" i="11" s="1"/>
  <c r="B2230" i="11"/>
  <c r="G2230" i="11" s="1"/>
  <c r="B2231" i="11"/>
  <c r="G2231" i="11" s="1"/>
  <c r="B2232" i="11"/>
  <c r="G2232" i="11" s="1"/>
  <c r="B2233" i="11"/>
  <c r="G2233" i="11" s="1"/>
  <c r="B2234" i="11"/>
  <c r="G2234" i="11" s="1"/>
  <c r="B2235" i="11"/>
  <c r="G2235" i="11" s="1"/>
  <c r="B2236" i="11"/>
  <c r="G2236" i="11" s="1"/>
  <c r="B2237" i="11"/>
  <c r="G2237" i="11" s="1"/>
  <c r="B2238" i="11"/>
  <c r="G2238" i="11" s="1"/>
  <c r="B2239" i="11"/>
  <c r="G2239" i="11" s="1"/>
  <c r="B2240" i="11"/>
  <c r="G2240" i="11" s="1"/>
  <c r="B2241" i="11"/>
  <c r="G2241" i="11" s="1"/>
  <c r="B2242" i="11"/>
  <c r="G2242" i="11" s="1"/>
  <c r="B2243" i="11"/>
  <c r="G2243" i="11" s="1"/>
  <c r="B2244" i="11"/>
  <c r="G2244" i="11" s="1"/>
  <c r="B2245" i="11"/>
  <c r="G2245" i="11" s="1"/>
  <c r="B2246" i="11"/>
  <c r="G2246" i="11" s="1"/>
  <c r="B2247" i="11"/>
  <c r="G2247" i="11" s="1"/>
  <c r="B2248" i="11"/>
  <c r="G2248" i="11" s="1"/>
  <c r="B2249" i="11"/>
  <c r="G2249" i="11" s="1"/>
  <c r="B2250" i="11"/>
  <c r="G2250" i="11" s="1"/>
  <c r="B2251" i="11"/>
  <c r="G2251" i="11" s="1"/>
  <c r="B2252" i="11"/>
  <c r="G2252" i="11" s="1"/>
  <c r="B2253" i="11"/>
  <c r="G2253" i="11" s="1"/>
  <c r="B2254" i="11"/>
  <c r="G2254" i="11" s="1"/>
  <c r="B2255" i="11"/>
  <c r="G2255" i="11" s="1"/>
  <c r="B2256" i="11"/>
  <c r="G2256" i="11" s="1"/>
  <c r="B2257" i="11"/>
  <c r="G2257" i="11" s="1"/>
  <c r="B2258" i="11"/>
  <c r="G2258" i="11" s="1"/>
  <c r="B2259" i="11"/>
  <c r="G2259" i="11" s="1"/>
  <c r="B2260" i="11"/>
  <c r="G2260" i="11" s="1"/>
  <c r="B2261" i="11"/>
  <c r="G2261" i="11" s="1"/>
  <c r="B2262" i="11"/>
  <c r="G2262" i="11" s="1"/>
  <c r="B2263" i="11"/>
  <c r="G2263" i="11" s="1"/>
  <c r="B2264" i="11"/>
  <c r="G2264" i="11" s="1"/>
  <c r="B2265" i="11"/>
  <c r="G2265" i="11" s="1"/>
  <c r="B2266" i="11"/>
  <c r="G2266" i="11" s="1"/>
  <c r="B2267" i="11"/>
  <c r="G2267" i="11" s="1"/>
  <c r="B2268" i="11"/>
  <c r="G2268" i="11" s="1"/>
  <c r="B2269" i="11"/>
  <c r="G2269" i="11" s="1"/>
  <c r="B2270" i="11"/>
  <c r="G2270" i="11" s="1"/>
  <c r="B2271" i="11"/>
  <c r="G2271" i="11" s="1"/>
  <c r="B2272" i="11"/>
  <c r="G2272" i="11" s="1"/>
  <c r="B2273" i="11"/>
  <c r="G2273" i="11" s="1"/>
  <c r="B2274" i="11"/>
  <c r="G2274" i="11" s="1"/>
  <c r="B2275" i="11"/>
  <c r="G2275" i="11" s="1"/>
  <c r="B2276" i="11"/>
  <c r="G2276" i="11" s="1"/>
  <c r="B2277" i="11"/>
  <c r="G2277" i="11" s="1"/>
  <c r="B2278" i="11"/>
  <c r="G2278" i="11" s="1"/>
  <c r="B2279" i="11"/>
  <c r="G2279" i="11" s="1"/>
  <c r="B2280" i="11"/>
  <c r="G2280" i="11" s="1"/>
  <c r="B2281" i="11"/>
  <c r="G2281" i="11" s="1"/>
  <c r="B2282" i="11"/>
  <c r="G2282" i="11" s="1"/>
  <c r="B2283" i="11"/>
  <c r="G2283" i="11" s="1"/>
  <c r="B2284" i="11"/>
  <c r="G2284" i="11" s="1"/>
  <c r="B2285" i="11"/>
  <c r="G2285" i="11" s="1"/>
  <c r="B2286" i="11"/>
  <c r="G2286" i="11" s="1"/>
  <c r="B2287" i="11"/>
  <c r="G2287" i="11" s="1"/>
  <c r="B2288" i="11"/>
  <c r="G2288" i="11" s="1"/>
  <c r="B2289" i="11"/>
  <c r="G2289" i="11" s="1"/>
  <c r="B2290" i="11"/>
  <c r="G2290" i="11" s="1"/>
  <c r="B2291" i="11"/>
  <c r="G2291" i="11" s="1"/>
  <c r="B2292" i="11"/>
  <c r="G2292" i="11" s="1"/>
  <c r="B2293" i="11"/>
  <c r="G2293" i="11" s="1"/>
  <c r="B2294" i="11"/>
  <c r="G2294" i="11" s="1"/>
  <c r="B2295" i="11"/>
  <c r="G2295" i="11" s="1"/>
  <c r="B2296" i="11"/>
  <c r="G2296" i="11" s="1"/>
  <c r="B2297" i="11"/>
  <c r="G2297" i="11" s="1"/>
  <c r="B2298" i="11"/>
  <c r="G2298" i="11" s="1"/>
  <c r="B2299" i="11"/>
  <c r="G2299" i="11" s="1"/>
  <c r="B2300" i="11"/>
  <c r="G2300" i="11" s="1"/>
  <c r="B2301" i="11"/>
  <c r="G2301" i="11" s="1"/>
  <c r="B2302" i="11"/>
  <c r="G2302" i="11" s="1"/>
  <c r="B2303" i="11"/>
  <c r="G2303" i="11" s="1"/>
  <c r="B2304" i="11"/>
  <c r="G2304" i="11" s="1"/>
  <c r="B2305" i="11"/>
  <c r="G2305" i="11" s="1"/>
  <c r="B2306" i="11"/>
  <c r="G2306" i="11" s="1"/>
  <c r="B2307" i="11"/>
  <c r="G2307" i="11" s="1"/>
  <c r="B2308" i="11"/>
  <c r="G2308" i="11" s="1"/>
  <c r="B2309" i="11"/>
  <c r="G2309" i="11" s="1"/>
  <c r="B2310" i="11"/>
  <c r="G2310" i="11" s="1"/>
  <c r="B2311" i="11"/>
  <c r="G2311" i="11" s="1"/>
  <c r="B2312" i="11"/>
  <c r="G2312" i="11" s="1"/>
  <c r="B2313" i="11"/>
  <c r="G2313" i="11" s="1"/>
  <c r="B2314" i="11"/>
  <c r="G2314" i="11" s="1"/>
  <c r="B2315" i="11"/>
  <c r="G2315" i="11" s="1"/>
  <c r="B2316" i="11"/>
  <c r="G2316" i="11" s="1"/>
  <c r="B2317" i="11"/>
  <c r="G2317" i="11" s="1"/>
  <c r="B2318" i="11"/>
  <c r="G2318" i="11" s="1"/>
  <c r="B2319" i="11"/>
  <c r="G2319" i="11" s="1"/>
  <c r="B2320" i="11"/>
  <c r="G2320" i="11" s="1"/>
  <c r="B2321" i="11"/>
  <c r="G2321" i="11" s="1"/>
  <c r="B2322" i="11"/>
  <c r="G2322" i="11" s="1"/>
  <c r="B2323" i="11"/>
  <c r="G2323" i="11" s="1"/>
  <c r="B2324" i="11"/>
  <c r="G2324" i="11" s="1"/>
  <c r="B2325" i="11"/>
  <c r="G2325" i="11" s="1"/>
  <c r="B2326" i="11"/>
  <c r="G2326" i="11" s="1"/>
  <c r="B2327" i="11"/>
  <c r="G2327" i="11" s="1"/>
  <c r="B2328" i="11"/>
  <c r="G2328" i="11" s="1"/>
  <c r="B2329" i="11"/>
  <c r="G2329" i="11" s="1"/>
  <c r="B2330" i="11"/>
  <c r="G2330" i="11" s="1"/>
  <c r="B2331" i="11"/>
  <c r="G2331" i="11" s="1"/>
  <c r="B2332" i="11"/>
  <c r="G2332" i="11" s="1"/>
  <c r="B2333" i="11"/>
  <c r="G2333" i="11" s="1"/>
  <c r="B2334" i="11"/>
  <c r="G2334" i="11" s="1"/>
  <c r="B2335" i="11"/>
  <c r="G2335" i="11" s="1"/>
  <c r="B2336" i="11"/>
  <c r="G2336" i="11" s="1"/>
  <c r="B2337" i="11"/>
  <c r="G2337" i="11" s="1"/>
  <c r="B2338" i="11"/>
  <c r="G2338" i="11" s="1"/>
  <c r="B2339" i="11"/>
  <c r="G2339" i="11" s="1"/>
  <c r="B2340" i="11"/>
  <c r="G2340" i="11" s="1"/>
  <c r="B2341" i="11"/>
  <c r="G2341" i="11" s="1"/>
  <c r="B2342" i="11"/>
  <c r="G2342" i="11" s="1"/>
  <c r="B2343" i="11"/>
  <c r="G2343" i="11" s="1"/>
  <c r="B2344" i="11"/>
  <c r="G2344" i="11" s="1"/>
  <c r="B2345" i="11"/>
  <c r="G2345" i="11" s="1"/>
  <c r="B2346" i="11"/>
  <c r="G2346" i="11" s="1"/>
  <c r="B2347" i="11"/>
  <c r="G2347" i="11" s="1"/>
  <c r="B2348" i="11"/>
  <c r="G2348" i="11" s="1"/>
  <c r="B2349" i="11"/>
  <c r="G2349" i="11" s="1"/>
  <c r="B2350" i="11"/>
  <c r="G2350" i="11" s="1"/>
  <c r="B2351" i="11"/>
  <c r="G2351" i="11" s="1"/>
  <c r="B2352" i="11"/>
  <c r="G2352" i="11" s="1"/>
  <c r="B2353" i="11"/>
  <c r="G2353" i="11" s="1"/>
  <c r="B2354" i="11"/>
  <c r="G2354" i="11" s="1"/>
  <c r="B2355" i="11"/>
  <c r="G2355" i="11" s="1"/>
  <c r="B2356" i="11"/>
  <c r="G2356" i="11" s="1"/>
  <c r="B2357" i="11"/>
  <c r="G2357" i="11" s="1"/>
  <c r="B2358" i="11"/>
  <c r="G2358" i="11" s="1"/>
  <c r="B2359" i="11"/>
  <c r="G2359" i="11" s="1"/>
  <c r="B2360" i="11"/>
  <c r="G2360" i="11" s="1"/>
  <c r="B2361" i="11"/>
  <c r="G2361" i="11" s="1"/>
  <c r="B2362" i="11"/>
  <c r="G2362" i="11" s="1"/>
  <c r="B2363" i="11"/>
  <c r="G2363" i="11" s="1"/>
  <c r="B2364" i="11"/>
  <c r="G2364" i="11" s="1"/>
  <c r="B2365" i="11"/>
  <c r="G2365" i="11" s="1"/>
  <c r="B2366" i="11"/>
  <c r="G2366" i="11" s="1"/>
  <c r="B2367" i="11"/>
  <c r="G2367" i="11" s="1"/>
  <c r="B2368" i="11"/>
  <c r="G2368" i="11" s="1"/>
  <c r="B2369" i="11"/>
  <c r="G2369" i="11" s="1"/>
  <c r="B2370" i="11"/>
  <c r="G2370" i="11" s="1"/>
  <c r="B2371" i="11"/>
  <c r="G2371" i="11" s="1"/>
  <c r="B2372" i="11"/>
  <c r="G2372" i="11" s="1"/>
  <c r="B2373" i="11"/>
  <c r="G2373" i="11" s="1"/>
  <c r="B2374" i="11"/>
  <c r="G2374" i="11" s="1"/>
  <c r="B2375" i="11"/>
  <c r="G2375" i="11" s="1"/>
  <c r="B2376" i="11"/>
  <c r="G2376" i="11" s="1"/>
  <c r="B2377" i="11"/>
  <c r="G2377" i="11" s="1"/>
  <c r="B2378" i="11"/>
  <c r="G2378" i="11" s="1"/>
  <c r="B2379" i="11"/>
  <c r="G2379" i="11" s="1"/>
  <c r="B2380" i="11"/>
  <c r="G2380" i="11" s="1"/>
  <c r="B2381" i="11"/>
  <c r="G2381" i="11" s="1"/>
  <c r="B2382" i="11"/>
  <c r="G2382" i="11" s="1"/>
  <c r="B2383" i="11"/>
  <c r="G2383" i="11" s="1"/>
  <c r="B2384" i="11"/>
  <c r="G2384" i="11" s="1"/>
  <c r="B2385" i="11"/>
  <c r="G2385" i="11" s="1"/>
  <c r="B2386" i="11"/>
  <c r="G2386" i="11" s="1"/>
  <c r="B2387" i="11"/>
  <c r="G2387" i="11" s="1"/>
  <c r="B2388" i="11"/>
  <c r="G2388" i="11" s="1"/>
  <c r="B2389" i="11"/>
  <c r="G2389" i="11" s="1"/>
  <c r="B2390" i="11"/>
  <c r="G2390" i="11" s="1"/>
  <c r="B2391" i="11"/>
  <c r="G2391" i="11" s="1"/>
  <c r="B2392" i="11"/>
  <c r="G2392" i="11" s="1"/>
  <c r="B2393" i="11"/>
  <c r="G2393" i="11" s="1"/>
  <c r="B2394" i="11"/>
  <c r="G2394" i="11" s="1"/>
  <c r="B2395" i="11"/>
  <c r="G2395" i="11" s="1"/>
  <c r="B2396" i="11"/>
  <c r="G2396" i="11" s="1"/>
  <c r="B2397" i="11"/>
  <c r="G2397" i="11" s="1"/>
  <c r="B2398" i="11"/>
  <c r="G2398" i="11" s="1"/>
  <c r="B2399" i="11"/>
  <c r="G2399" i="11" s="1"/>
  <c r="B2400" i="11"/>
  <c r="G2400" i="11" s="1"/>
  <c r="B2401" i="11"/>
  <c r="G2401" i="11" s="1"/>
  <c r="B2402" i="11"/>
  <c r="G2402" i="11" s="1"/>
  <c r="B2403" i="11"/>
  <c r="G2403" i="11" s="1"/>
  <c r="B2404" i="11"/>
  <c r="G2404" i="11" s="1"/>
  <c r="B2405" i="11"/>
  <c r="G2405" i="11" s="1"/>
  <c r="B2406" i="11"/>
  <c r="G2406" i="11" s="1"/>
  <c r="B2407" i="11"/>
  <c r="G2407" i="11" s="1"/>
  <c r="B2408" i="11"/>
  <c r="G2408" i="11" s="1"/>
  <c r="B2409" i="11"/>
  <c r="G2409" i="11" s="1"/>
  <c r="B2410" i="11"/>
  <c r="G2410" i="11" s="1"/>
  <c r="B2411" i="11"/>
  <c r="G2411" i="11" s="1"/>
  <c r="B2412" i="11"/>
  <c r="G2412" i="11" s="1"/>
  <c r="B2413" i="11"/>
  <c r="G2413" i="11" s="1"/>
  <c r="B2414" i="11"/>
  <c r="G2414" i="11" s="1"/>
  <c r="B2415" i="11"/>
  <c r="G2415" i="11" s="1"/>
  <c r="B2416" i="11"/>
  <c r="G2416" i="11" s="1"/>
  <c r="B2417" i="11"/>
  <c r="G2417" i="11" s="1"/>
  <c r="B2418" i="11"/>
  <c r="G2418" i="11" s="1"/>
  <c r="B2419" i="11"/>
  <c r="G2419" i="11" s="1"/>
  <c r="B2420" i="11"/>
  <c r="G2420" i="11" s="1"/>
  <c r="B2421" i="11"/>
  <c r="G2421" i="11" s="1"/>
  <c r="B2422" i="11"/>
  <c r="G2422" i="11" s="1"/>
  <c r="B2423" i="11"/>
  <c r="G2423" i="11" s="1"/>
  <c r="B2424" i="11"/>
  <c r="G2424" i="11" s="1"/>
  <c r="B2425" i="11"/>
  <c r="G2425" i="11" s="1"/>
  <c r="B2426" i="11"/>
  <c r="G2426" i="11" s="1"/>
  <c r="B2427" i="11"/>
  <c r="G2427" i="11" s="1"/>
  <c r="B2428" i="11"/>
  <c r="G2428" i="11" s="1"/>
  <c r="B2429" i="11"/>
  <c r="G2429" i="11" s="1"/>
  <c r="B2430" i="11"/>
  <c r="G2430" i="11" s="1"/>
  <c r="B2431" i="11"/>
  <c r="G2431" i="11" s="1"/>
  <c r="B2432" i="11"/>
  <c r="G2432" i="11" s="1"/>
  <c r="B2433" i="11"/>
  <c r="G2433" i="11" s="1"/>
  <c r="B2434" i="11"/>
  <c r="G2434" i="11" s="1"/>
  <c r="B2435" i="11"/>
  <c r="G2435" i="11" s="1"/>
  <c r="B2436" i="11"/>
  <c r="G2436" i="11" s="1"/>
  <c r="B2437" i="11"/>
  <c r="G2437" i="11" s="1"/>
  <c r="B2438" i="11"/>
  <c r="G2438" i="11" s="1"/>
  <c r="B2439" i="11"/>
  <c r="G2439" i="11" s="1"/>
  <c r="B2440" i="11"/>
  <c r="G2440" i="11" s="1"/>
  <c r="B2441" i="11"/>
  <c r="G2441" i="11" s="1"/>
  <c r="B2442" i="11"/>
  <c r="G2442" i="11" s="1"/>
  <c r="B2443" i="11"/>
  <c r="G2443" i="11" s="1"/>
  <c r="B2444" i="11"/>
  <c r="G2444" i="11" s="1"/>
  <c r="B2445" i="11"/>
  <c r="G2445" i="11" s="1"/>
  <c r="B2446" i="11"/>
  <c r="G2446" i="11" s="1"/>
  <c r="B2447" i="11"/>
  <c r="G2447" i="11" s="1"/>
  <c r="B2448" i="11"/>
  <c r="G2448" i="11" s="1"/>
  <c r="B2449" i="11"/>
  <c r="G2449" i="11" s="1"/>
  <c r="B2450" i="11"/>
  <c r="G2450" i="11" s="1"/>
  <c r="B2451" i="11"/>
  <c r="G2451" i="11" s="1"/>
  <c r="B2452" i="11"/>
  <c r="G2452" i="11" s="1"/>
  <c r="B2453" i="11"/>
  <c r="G2453" i="11" s="1"/>
  <c r="B2454" i="11"/>
  <c r="G2454" i="11" s="1"/>
  <c r="B2455" i="11"/>
  <c r="G2455" i="11" s="1"/>
  <c r="B2456" i="11"/>
  <c r="G2456" i="11" s="1"/>
  <c r="B2457" i="11"/>
  <c r="G2457" i="11" s="1"/>
  <c r="B2458" i="11"/>
  <c r="G2458" i="11" s="1"/>
  <c r="B2459" i="11"/>
  <c r="G2459" i="11" s="1"/>
  <c r="B2460" i="11"/>
  <c r="G2460" i="11" s="1"/>
  <c r="B2461" i="11"/>
  <c r="G2461" i="11" s="1"/>
  <c r="B2462" i="11"/>
  <c r="G2462" i="11" s="1"/>
  <c r="B2463" i="11"/>
  <c r="G2463" i="11" s="1"/>
  <c r="B2464" i="11"/>
  <c r="G2464" i="11" s="1"/>
  <c r="B2465" i="11"/>
  <c r="G2465" i="11" s="1"/>
  <c r="B2466" i="11"/>
  <c r="G2466" i="11" s="1"/>
  <c r="B2467" i="11"/>
  <c r="G2467" i="11" s="1"/>
  <c r="B2468" i="11"/>
  <c r="G2468" i="11" s="1"/>
  <c r="B2469" i="11"/>
  <c r="G2469" i="11" s="1"/>
  <c r="B2470" i="11"/>
  <c r="G2470" i="11" s="1"/>
  <c r="B2471" i="11"/>
  <c r="G2471" i="11" s="1"/>
  <c r="B2472" i="11"/>
  <c r="G2472" i="11" s="1"/>
  <c r="B2473" i="11"/>
  <c r="G2473" i="11" s="1"/>
  <c r="B2474" i="11"/>
  <c r="G2474" i="11" s="1"/>
  <c r="B2475" i="11"/>
  <c r="G2475" i="11" s="1"/>
  <c r="B2476" i="11"/>
  <c r="G2476" i="11" s="1"/>
  <c r="B2477" i="11"/>
  <c r="G2477" i="11" s="1"/>
  <c r="B2478" i="11"/>
  <c r="G2478" i="11" s="1"/>
  <c r="B2479" i="11"/>
  <c r="G2479" i="11" s="1"/>
  <c r="B2480" i="11"/>
  <c r="G2480" i="11" s="1"/>
  <c r="B2481" i="11"/>
  <c r="G2481" i="11" s="1"/>
  <c r="B2482" i="11"/>
  <c r="G2482" i="11" s="1"/>
  <c r="B2483" i="11"/>
  <c r="G2483" i="11" s="1"/>
  <c r="B2484" i="11"/>
  <c r="G2484" i="11" s="1"/>
  <c r="B2485" i="11"/>
  <c r="G2485" i="11" s="1"/>
  <c r="B2486" i="11"/>
  <c r="G2486" i="11" s="1"/>
  <c r="B2487" i="11"/>
  <c r="G2487" i="11" s="1"/>
  <c r="B2488" i="11"/>
  <c r="G2488" i="11" s="1"/>
  <c r="B2489" i="11"/>
  <c r="G2489" i="11" s="1"/>
  <c r="B2490" i="11"/>
  <c r="G2490" i="11" s="1"/>
  <c r="B2491" i="11"/>
  <c r="G2491" i="11" s="1"/>
  <c r="B2492" i="11"/>
  <c r="G2492" i="11" s="1"/>
  <c r="B2493" i="11"/>
  <c r="G2493" i="11" s="1"/>
  <c r="B2494" i="11"/>
  <c r="G2494" i="11" s="1"/>
  <c r="B2495" i="11"/>
  <c r="G2495" i="11" s="1"/>
  <c r="B2496" i="11"/>
  <c r="G2496" i="11" s="1"/>
  <c r="B2497" i="11"/>
  <c r="G2497" i="11" s="1"/>
  <c r="B2498" i="11"/>
  <c r="G2498" i="11" s="1"/>
  <c r="B2499" i="11"/>
  <c r="G2499" i="11" s="1"/>
  <c r="B2500" i="11"/>
  <c r="G2500" i="11" s="1"/>
  <c r="B2501" i="11"/>
  <c r="G2501" i="11" s="1"/>
  <c r="B2502" i="11"/>
  <c r="G2502" i="11" s="1"/>
  <c r="B2503" i="11"/>
  <c r="G2503" i="11" s="1"/>
  <c r="B2504" i="11"/>
  <c r="G2504" i="11" s="1"/>
  <c r="B2505" i="11"/>
  <c r="G2505" i="11" s="1"/>
  <c r="B2506" i="11"/>
  <c r="G2506" i="11" s="1"/>
  <c r="B2507" i="11"/>
  <c r="G2507" i="11" s="1"/>
  <c r="B2508" i="11"/>
  <c r="G2508" i="11" s="1"/>
  <c r="B2509" i="11"/>
  <c r="G2509" i="11" s="1"/>
  <c r="B2510" i="11"/>
  <c r="G2510" i="11" s="1"/>
  <c r="B2511" i="11"/>
  <c r="G2511" i="11" s="1"/>
  <c r="B2512" i="11"/>
  <c r="G2512" i="11" s="1"/>
  <c r="B2513" i="11"/>
  <c r="G2513" i="11" s="1"/>
  <c r="B2514" i="11"/>
  <c r="G2514" i="11" s="1"/>
  <c r="B2515" i="11"/>
  <c r="G2515" i="11" s="1"/>
  <c r="B2516" i="11"/>
  <c r="G2516" i="11" s="1"/>
  <c r="B2517" i="11"/>
  <c r="G2517" i="11" s="1"/>
  <c r="B2518" i="11"/>
  <c r="G2518" i="11" s="1"/>
  <c r="B2519" i="11"/>
  <c r="G2519" i="11" s="1"/>
  <c r="B2520" i="11"/>
  <c r="G2520" i="11" s="1"/>
  <c r="B2521" i="11"/>
  <c r="G2521" i="11" s="1"/>
  <c r="B2522" i="11"/>
  <c r="G2522" i="11" s="1"/>
  <c r="B2523" i="11"/>
  <c r="G2523" i="11" s="1"/>
  <c r="B2524" i="11"/>
  <c r="G2524" i="11" s="1"/>
  <c r="B2525" i="11"/>
  <c r="G2525" i="11" s="1"/>
  <c r="B2526" i="11"/>
  <c r="G2526" i="11" s="1"/>
  <c r="B2527" i="11"/>
  <c r="G2527" i="11" s="1"/>
  <c r="B2528" i="11"/>
  <c r="G2528" i="11" s="1"/>
  <c r="B2529" i="11"/>
  <c r="G2529" i="11" s="1"/>
  <c r="B2530" i="11"/>
  <c r="G2530" i="11" s="1"/>
  <c r="B2531" i="11"/>
  <c r="G2531" i="11" s="1"/>
  <c r="B2532" i="11"/>
  <c r="G2532" i="11" s="1"/>
  <c r="B2533" i="11"/>
  <c r="G2533" i="11" s="1"/>
  <c r="B2534" i="11"/>
  <c r="G2534" i="11" s="1"/>
  <c r="B2535" i="11"/>
  <c r="G2535" i="11" s="1"/>
  <c r="B2536" i="11"/>
  <c r="G2536" i="11" s="1"/>
  <c r="B2537" i="11"/>
  <c r="G2537" i="11" s="1"/>
  <c r="B2538" i="11"/>
  <c r="G2538" i="11" s="1"/>
  <c r="B2539" i="11"/>
  <c r="G2539" i="11" s="1"/>
  <c r="B2540" i="11"/>
  <c r="G2540" i="11" s="1"/>
  <c r="B2541" i="11"/>
  <c r="G2541" i="11" s="1"/>
  <c r="B2542" i="11"/>
  <c r="G2542" i="11" s="1"/>
  <c r="B2543" i="11"/>
  <c r="G2543" i="11" s="1"/>
  <c r="B2544" i="11"/>
  <c r="G2544" i="11" s="1"/>
  <c r="B2545" i="11"/>
  <c r="G2545" i="11" s="1"/>
  <c r="B2546" i="11"/>
  <c r="G2546" i="11" s="1"/>
  <c r="B2547" i="11"/>
  <c r="G2547" i="11" s="1"/>
  <c r="B2548" i="11"/>
  <c r="G2548" i="11" s="1"/>
  <c r="B2549" i="11"/>
  <c r="G2549" i="11" s="1"/>
  <c r="B2550" i="11"/>
  <c r="G2550" i="11" s="1"/>
  <c r="B2551" i="11"/>
  <c r="G2551" i="11" s="1"/>
  <c r="B2552" i="11"/>
  <c r="G2552" i="11" s="1"/>
  <c r="B2553" i="11"/>
  <c r="G2553" i="11" s="1"/>
  <c r="B2554" i="11"/>
  <c r="G2554" i="11" s="1"/>
  <c r="B2555" i="11"/>
  <c r="G2555" i="11" s="1"/>
  <c r="B2556" i="11"/>
  <c r="G2556" i="11" s="1"/>
  <c r="B2557" i="11"/>
  <c r="G2557" i="11" s="1"/>
  <c r="B2558" i="11"/>
  <c r="G2558" i="11" s="1"/>
  <c r="B2559" i="11"/>
  <c r="G2559" i="11" s="1"/>
  <c r="B2560" i="11"/>
  <c r="G2560" i="11" s="1"/>
  <c r="B2561" i="11"/>
  <c r="G2561" i="11" s="1"/>
  <c r="B2562" i="11"/>
  <c r="G2562" i="11" s="1"/>
  <c r="B2563" i="11"/>
  <c r="G2563" i="11" s="1"/>
  <c r="B2564" i="11"/>
  <c r="G2564" i="11" s="1"/>
  <c r="B2565" i="11"/>
  <c r="G2565" i="11" s="1"/>
  <c r="B2566" i="11"/>
  <c r="G2566" i="11" s="1"/>
  <c r="B2567" i="11"/>
  <c r="G2567" i="11" s="1"/>
  <c r="B2568" i="11"/>
  <c r="G2568" i="11" s="1"/>
  <c r="B2569" i="11"/>
  <c r="G2569" i="11" s="1"/>
  <c r="B2570" i="11"/>
  <c r="G2570" i="11" s="1"/>
  <c r="B2571" i="11"/>
  <c r="G2571" i="11" s="1"/>
  <c r="B2572" i="11"/>
  <c r="G2572" i="11" s="1"/>
  <c r="B2573" i="11"/>
  <c r="G2573" i="11" s="1"/>
  <c r="B2574" i="11"/>
  <c r="G2574" i="11" s="1"/>
  <c r="B2575" i="11"/>
  <c r="G2575" i="11" s="1"/>
  <c r="B2576" i="11"/>
  <c r="G2576" i="11" s="1"/>
  <c r="B2577" i="11"/>
  <c r="G2577" i="11" s="1"/>
  <c r="B2578" i="11"/>
  <c r="G2578" i="11" s="1"/>
  <c r="B2579" i="11"/>
  <c r="G2579" i="11" s="1"/>
  <c r="B2580" i="11"/>
  <c r="G2580" i="11" s="1"/>
  <c r="B2581" i="11"/>
  <c r="G2581" i="11" s="1"/>
  <c r="B2582" i="11"/>
  <c r="G2582" i="11" s="1"/>
  <c r="B2583" i="11"/>
  <c r="G2583" i="11" s="1"/>
  <c r="B2584" i="11"/>
  <c r="G2584" i="11" s="1"/>
  <c r="B2585" i="11"/>
  <c r="G2585" i="11" s="1"/>
  <c r="B2586" i="11"/>
  <c r="G2586" i="11" s="1"/>
  <c r="B2587" i="11"/>
  <c r="G2587" i="11" s="1"/>
  <c r="B2588" i="11"/>
  <c r="G2588" i="11" s="1"/>
  <c r="B2589" i="11"/>
  <c r="G2589" i="11" s="1"/>
  <c r="B2590" i="11"/>
  <c r="G2590" i="11" s="1"/>
  <c r="B2591" i="11"/>
  <c r="G2591" i="11" s="1"/>
  <c r="B2592" i="11"/>
  <c r="G2592" i="11" s="1"/>
  <c r="B2593" i="11"/>
  <c r="G2593" i="11" s="1"/>
  <c r="B2594" i="11"/>
  <c r="G2594" i="11" s="1"/>
  <c r="B2595" i="11"/>
  <c r="G2595" i="11" s="1"/>
  <c r="B2596" i="11"/>
  <c r="G2596" i="11" s="1"/>
  <c r="B2597" i="11"/>
  <c r="G2597" i="11" s="1"/>
  <c r="B2598" i="11"/>
  <c r="G2598" i="11" s="1"/>
  <c r="B2599" i="11"/>
  <c r="G2599" i="11" s="1"/>
  <c r="B2600" i="11"/>
  <c r="G2600" i="11" s="1"/>
  <c r="B2601" i="11"/>
  <c r="G2601" i="11" s="1"/>
  <c r="B2602" i="11"/>
  <c r="G2602" i="11" s="1"/>
  <c r="B2603" i="11"/>
  <c r="G2603" i="11" s="1"/>
  <c r="B2604" i="11"/>
  <c r="G2604" i="11" s="1"/>
  <c r="B2605" i="11"/>
  <c r="G2605" i="11" s="1"/>
  <c r="B2606" i="11"/>
  <c r="G2606" i="11" s="1"/>
  <c r="B2607" i="11"/>
  <c r="G2607" i="11" s="1"/>
  <c r="B2608" i="11"/>
  <c r="G2608" i="11" s="1"/>
  <c r="B2609" i="11"/>
  <c r="G2609" i="11" s="1"/>
  <c r="B2610" i="11"/>
  <c r="G2610" i="11" s="1"/>
  <c r="B2611" i="11"/>
  <c r="G2611" i="11" s="1"/>
  <c r="B2612" i="11"/>
  <c r="G2612" i="11" s="1"/>
  <c r="B2613" i="11"/>
  <c r="G2613" i="11" s="1"/>
  <c r="B2614" i="11"/>
  <c r="G2614" i="11" s="1"/>
  <c r="B2615" i="11"/>
  <c r="G2615" i="11" s="1"/>
  <c r="B2616" i="11"/>
  <c r="G2616" i="11" s="1"/>
  <c r="B2617" i="11"/>
  <c r="G2617" i="11" s="1"/>
  <c r="B2618" i="11"/>
  <c r="G2618" i="11" s="1"/>
  <c r="B2619" i="11"/>
  <c r="G2619" i="11" s="1"/>
  <c r="B2620" i="11"/>
  <c r="G2620" i="11" s="1"/>
  <c r="B2621" i="11"/>
  <c r="G2621" i="11" s="1"/>
  <c r="B2622" i="11"/>
  <c r="G2622" i="11" s="1"/>
  <c r="B2623" i="11"/>
  <c r="G2623" i="11" s="1"/>
  <c r="B2624" i="11"/>
  <c r="G2624" i="11" s="1"/>
  <c r="B2625" i="11"/>
  <c r="G2625" i="11" s="1"/>
  <c r="B2626" i="11"/>
  <c r="G2626" i="11" s="1"/>
  <c r="B2627" i="11"/>
  <c r="G2627" i="11" s="1"/>
  <c r="B2628" i="11"/>
  <c r="G2628" i="11" s="1"/>
  <c r="B2629" i="11"/>
  <c r="G2629" i="11" s="1"/>
  <c r="B2630" i="11"/>
  <c r="G2630" i="11" s="1"/>
  <c r="B2631" i="11"/>
  <c r="G2631" i="11" s="1"/>
  <c r="B2632" i="11"/>
  <c r="G2632" i="11" s="1"/>
  <c r="B2633" i="11"/>
  <c r="G2633" i="11" s="1"/>
  <c r="B2634" i="11"/>
  <c r="G2634" i="11" s="1"/>
  <c r="B2635" i="11"/>
  <c r="G2635" i="11" s="1"/>
  <c r="B2636" i="11"/>
  <c r="G2636" i="11" s="1"/>
  <c r="B2637" i="11"/>
  <c r="G2637" i="11" s="1"/>
  <c r="B2638" i="11"/>
  <c r="G2638" i="11" s="1"/>
  <c r="B2639" i="11"/>
  <c r="G2639" i="11" s="1"/>
  <c r="B2640" i="11"/>
  <c r="G2640" i="11" s="1"/>
  <c r="B2641" i="11"/>
  <c r="G2641" i="11" s="1"/>
  <c r="B2642" i="11"/>
  <c r="G2642" i="11" s="1"/>
  <c r="B2643" i="11"/>
  <c r="G2643" i="11" s="1"/>
  <c r="B2644" i="11"/>
  <c r="G2644" i="11" s="1"/>
  <c r="B2645" i="11"/>
  <c r="G2645" i="11" s="1"/>
  <c r="B2646" i="11"/>
  <c r="G2646" i="11" s="1"/>
  <c r="B2647" i="11"/>
  <c r="G2647" i="11" s="1"/>
  <c r="B2648" i="11"/>
  <c r="G2648" i="11" s="1"/>
  <c r="B2649" i="11"/>
  <c r="G2649" i="11" s="1"/>
  <c r="B2650" i="11"/>
  <c r="G2650" i="11" s="1"/>
  <c r="B2651" i="11"/>
  <c r="G2651" i="11" s="1"/>
  <c r="B2652" i="11"/>
  <c r="G2652" i="11" s="1"/>
  <c r="B2653" i="11"/>
  <c r="G2653" i="11" s="1"/>
  <c r="B2654" i="11"/>
  <c r="G2654" i="11" s="1"/>
  <c r="B2655" i="11"/>
  <c r="G2655" i="11" s="1"/>
  <c r="B2656" i="11"/>
  <c r="G2656" i="11" s="1"/>
  <c r="B2657" i="11"/>
  <c r="G2657" i="11" s="1"/>
  <c r="B2658" i="11"/>
  <c r="G2658" i="11" s="1"/>
  <c r="B2659" i="11"/>
  <c r="G2659" i="11" s="1"/>
  <c r="B2660" i="11"/>
  <c r="G2660" i="11" s="1"/>
  <c r="B2661" i="11"/>
  <c r="G2661" i="11" s="1"/>
  <c r="B2662" i="11"/>
  <c r="G2662" i="11" s="1"/>
  <c r="B2663" i="11"/>
  <c r="G2663" i="11" s="1"/>
  <c r="B2664" i="11"/>
  <c r="G2664" i="11" s="1"/>
  <c r="B2665" i="11"/>
  <c r="G2665" i="11" s="1"/>
  <c r="B2666" i="11"/>
  <c r="G2666" i="11" s="1"/>
  <c r="B2667" i="11"/>
  <c r="G2667" i="11" s="1"/>
  <c r="B2668" i="11"/>
  <c r="G2668" i="11" s="1"/>
  <c r="B2669" i="11"/>
  <c r="G2669" i="11" s="1"/>
  <c r="B2670" i="11"/>
  <c r="G2670" i="11" s="1"/>
  <c r="B2671" i="11"/>
  <c r="G2671" i="11" s="1"/>
  <c r="B2672" i="11"/>
  <c r="G2672" i="11" s="1"/>
  <c r="B2673" i="11"/>
  <c r="G2673" i="11" s="1"/>
  <c r="B2674" i="11"/>
  <c r="G2674" i="11" s="1"/>
  <c r="B2675" i="11"/>
  <c r="G2675" i="11" s="1"/>
  <c r="B2676" i="11"/>
  <c r="G2676" i="11" s="1"/>
  <c r="B2677" i="11"/>
  <c r="G2677" i="11" s="1"/>
  <c r="B2678" i="11"/>
  <c r="G2678" i="11" s="1"/>
  <c r="B2679" i="11"/>
  <c r="G2679" i="11" s="1"/>
  <c r="B2680" i="11"/>
  <c r="G2680" i="11" s="1"/>
  <c r="B2681" i="11"/>
  <c r="G2681" i="11" s="1"/>
  <c r="B2682" i="11"/>
  <c r="G2682" i="11" s="1"/>
  <c r="B2683" i="11"/>
  <c r="G2683" i="11" s="1"/>
  <c r="B2684" i="11"/>
  <c r="G2684" i="11" s="1"/>
  <c r="B2685" i="11"/>
  <c r="G2685" i="11" s="1"/>
  <c r="B2686" i="11"/>
  <c r="G2686" i="11" s="1"/>
  <c r="B2687" i="11"/>
  <c r="G2687" i="11" s="1"/>
  <c r="B2688" i="11"/>
  <c r="G2688" i="11" s="1"/>
  <c r="B2689" i="11"/>
  <c r="G2689" i="11" s="1"/>
  <c r="B2690" i="11"/>
  <c r="G2690" i="11" s="1"/>
  <c r="B2691" i="11"/>
  <c r="G2691" i="11" s="1"/>
  <c r="B2692" i="11"/>
  <c r="G2692" i="11" s="1"/>
  <c r="B2693" i="11"/>
  <c r="G2693" i="11" s="1"/>
  <c r="B2694" i="11"/>
  <c r="G2694" i="11" s="1"/>
  <c r="B2695" i="11"/>
  <c r="G2695" i="11" s="1"/>
  <c r="B2696" i="11"/>
  <c r="G2696" i="11" s="1"/>
  <c r="B2697" i="11"/>
  <c r="G2697" i="11" s="1"/>
  <c r="B2698" i="11"/>
  <c r="G2698" i="11" s="1"/>
  <c r="B2699" i="11"/>
  <c r="G2699" i="11" s="1"/>
  <c r="B2700" i="11"/>
  <c r="G2700" i="11" s="1"/>
  <c r="B2701" i="11"/>
  <c r="G2701" i="11" s="1"/>
  <c r="B2702" i="11"/>
  <c r="G2702" i="11"/>
  <c r="B2703" i="11"/>
  <c r="G2703" i="11" s="1"/>
  <c r="B2704" i="11"/>
  <c r="G2704" i="11" s="1"/>
  <c r="B2705" i="11"/>
  <c r="G2705" i="11" s="1"/>
  <c r="B2706" i="11"/>
  <c r="G2706" i="11" s="1"/>
  <c r="B2707" i="11"/>
  <c r="G2707" i="11" s="1"/>
  <c r="B2708" i="11"/>
  <c r="G2708" i="11" s="1"/>
  <c r="B2709" i="11"/>
  <c r="G2709" i="11" s="1"/>
  <c r="B2710" i="11"/>
  <c r="G2710" i="11" s="1"/>
  <c r="B2711" i="11"/>
  <c r="G2711" i="11" s="1"/>
  <c r="B2712" i="11"/>
  <c r="G2712" i="11" s="1"/>
  <c r="B2713" i="11"/>
  <c r="G2713" i="11" s="1"/>
  <c r="B2714" i="11"/>
  <c r="G2714" i="11" s="1"/>
  <c r="B2715" i="11"/>
  <c r="G2715" i="11" s="1"/>
  <c r="B2716" i="11"/>
  <c r="G2716" i="11" s="1"/>
  <c r="B2717" i="11"/>
  <c r="G2717" i="11" s="1"/>
  <c r="B2718" i="11"/>
  <c r="G2718" i="11" s="1"/>
  <c r="B2719" i="11"/>
  <c r="G2719" i="11" s="1"/>
  <c r="B2720" i="11"/>
  <c r="G2720" i="11" s="1"/>
  <c r="B2721" i="11"/>
  <c r="G2721" i="11" s="1"/>
  <c r="B2722" i="11"/>
  <c r="G2722" i="11" s="1"/>
  <c r="B2723" i="11"/>
  <c r="G2723" i="11" s="1"/>
  <c r="B2724" i="11"/>
  <c r="G2724" i="11" s="1"/>
  <c r="B2725" i="11"/>
  <c r="G2725" i="11" s="1"/>
  <c r="B2726" i="11"/>
  <c r="G2726" i="11" s="1"/>
  <c r="B2727" i="11"/>
  <c r="G2727" i="11" s="1"/>
  <c r="B2728" i="11"/>
  <c r="G2728" i="11" s="1"/>
  <c r="B2729" i="11"/>
  <c r="G2729" i="11" s="1"/>
  <c r="B2730" i="11"/>
  <c r="G2730" i="11" s="1"/>
  <c r="B2731" i="11"/>
  <c r="G2731" i="11" s="1"/>
  <c r="B2732" i="11"/>
  <c r="G2732" i="11" s="1"/>
  <c r="B2733" i="11"/>
  <c r="G2733" i="11" s="1"/>
  <c r="B2734" i="11"/>
  <c r="G2734" i="11" s="1"/>
  <c r="B2735" i="11"/>
  <c r="G2735" i="11" s="1"/>
  <c r="B2736" i="11"/>
  <c r="G2736" i="11" s="1"/>
  <c r="B2737" i="11"/>
  <c r="G2737" i="11" s="1"/>
  <c r="B2738" i="11"/>
  <c r="G2738" i="11"/>
  <c r="B2739" i="11"/>
  <c r="G2739" i="11" s="1"/>
  <c r="B2740" i="11"/>
  <c r="G2740" i="11" s="1"/>
  <c r="B2741" i="11"/>
  <c r="G2741" i="11" s="1"/>
  <c r="B2742" i="11"/>
  <c r="G2742" i="11" s="1"/>
  <c r="B2743" i="11"/>
  <c r="G2743" i="11" s="1"/>
  <c r="B2744" i="11"/>
  <c r="G2744" i="11" s="1"/>
  <c r="B2745" i="11"/>
  <c r="G2745" i="11" s="1"/>
  <c r="B2746" i="11"/>
  <c r="G2746" i="11" s="1"/>
  <c r="B2747" i="11"/>
  <c r="G2747" i="11" s="1"/>
  <c r="B2748" i="11"/>
  <c r="G2748" i="11" s="1"/>
  <c r="B2749" i="11"/>
  <c r="G2749" i="11" s="1"/>
  <c r="B2750" i="11"/>
  <c r="G2750" i="11" s="1"/>
  <c r="B2751" i="11"/>
  <c r="G2751" i="11" s="1"/>
  <c r="B2752" i="11"/>
  <c r="G2752" i="11" s="1"/>
  <c r="B2753" i="11"/>
  <c r="G2753" i="11" s="1"/>
  <c r="B2754" i="11"/>
  <c r="G2754" i="11" s="1"/>
  <c r="B2755" i="11"/>
  <c r="G2755" i="11"/>
  <c r="B2756" i="11"/>
  <c r="G2756" i="11" s="1"/>
  <c r="B2757" i="11"/>
  <c r="G2757" i="11" s="1"/>
  <c r="B2758" i="11"/>
  <c r="G2758" i="11" s="1"/>
  <c r="B2759" i="11"/>
  <c r="G2759" i="11" s="1"/>
  <c r="B2760" i="11"/>
  <c r="G2760" i="11" s="1"/>
  <c r="B2761" i="11"/>
  <c r="G2761" i="11" s="1"/>
  <c r="B2762" i="11"/>
  <c r="G2762" i="11" s="1"/>
  <c r="B2763" i="11"/>
  <c r="G2763" i="11" s="1"/>
  <c r="B2764" i="11"/>
  <c r="G2764" i="11" s="1"/>
  <c r="B2765" i="11"/>
  <c r="G2765" i="11" s="1"/>
  <c r="B2766" i="11"/>
  <c r="G2766" i="11" s="1"/>
  <c r="B2767" i="11"/>
  <c r="G2767" i="11" s="1"/>
  <c r="B2768" i="11"/>
  <c r="G2768" i="11" s="1"/>
  <c r="B2769" i="11"/>
  <c r="G2769" i="11" s="1"/>
  <c r="B2770" i="11"/>
  <c r="G2770" i="11" s="1"/>
  <c r="B2771" i="11"/>
  <c r="G2771" i="11" s="1"/>
  <c r="B2772" i="11"/>
  <c r="G2772" i="11" s="1"/>
  <c r="B2773" i="11"/>
  <c r="G2773" i="11" s="1"/>
  <c r="B2774" i="11"/>
  <c r="G2774" i="11" s="1"/>
  <c r="B2775" i="11"/>
  <c r="G2775" i="11" s="1"/>
  <c r="B2776" i="11"/>
  <c r="G2776" i="11" s="1"/>
  <c r="B2777" i="11"/>
  <c r="G2777" i="11" s="1"/>
  <c r="B2778" i="11"/>
  <c r="G2778" i="11" s="1"/>
  <c r="B2779" i="11"/>
  <c r="G2779" i="11" s="1"/>
  <c r="B2780" i="11"/>
  <c r="G2780" i="11" s="1"/>
  <c r="B2781" i="11"/>
  <c r="G2781" i="11" s="1"/>
  <c r="B2782" i="11"/>
  <c r="G2782" i="11" s="1"/>
  <c r="B2783" i="11"/>
  <c r="G2783" i="11" s="1"/>
  <c r="B2784" i="11"/>
  <c r="G2784" i="11" s="1"/>
  <c r="B2785" i="11"/>
  <c r="G2785" i="11" s="1"/>
  <c r="B2786" i="11"/>
  <c r="G2786" i="11" s="1"/>
  <c r="B2787" i="11"/>
  <c r="G2787" i="11" s="1"/>
  <c r="B2788" i="11"/>
  <c r="G2788" i="11" s="1"/>
  <c r="B2789" i="11"/>
  <c r="G2789" i="11" s="1"/>
  <c r="B2790" i="11"/>
  <c r="G2790" i="11" s="1"/>
  <c r="B2791" i="11"/>
  <c r="G2791" i="11" s="1"/>
  <c r="B2792" i="11"/>
  <c r="G2792" i="11" s="1"/>
  <c r="B2793" i="11"/>
  <c r="G2793" i="11" s="1"/>
  <c r="B2794" i="11"/>
  <c r="G2794" i="11" s="1"/>
  <c r="B2795" i="11"/>
  <c r="G2795" i="11" s="1"/>
  <c r="B2796" i="11"/>
  <c r="G2796" i="11" s="1"/>
  <c r="B2797" i="11"/>
  <c r="G2797" i="11" s="1"/>
  <c r="B2798" i="11"/>
  <c r="G2798" i="11" s="1"/>
  <c r="B2799" i="11"/>
  <c r="G2799" i="11" s="1"/>
  <c r="B2800" i="11"/>
  <c r="G2800" i="11" s="1"/>
  <c r="B2801" i="11"/>
  <c r="G2801" i="11" s="1"/>
  <c r="B2802" i="11"/>
  <c r="G2802" i="11" s="1"/>
  <c r="B2803" i="11"/>
  <c r="G2803" i="11" s="1"/>
  <c r="B2804" i="11"/>
  <c r="G2804" i="11" s="1"/>
  <c r="B2805" i="11"/>
  <c r="G2805" i="11" s="1"/>
  <c r="B2806" i="11"/>
  <c r="G2806" i="11" s="1"/>
  <c r="B2807" i="11"/>
  <c r="G2807" i="11" s="1"/>
  <c r="B2808" i="11"/>
  <c r="G2808" i="11" s="1"/>
  <c r="B2809" i="11"/>
  <c r="G2809" i="11" s="1"/>
  <c r="B2810" i="11"/>
  <c r="G2810" i="11" s="1"/>
  <c r="B2811" i="11"/>
  <c r="G2811" i="11" s="1"/>
  <c r="B2812" i="11"/>
  <c r="G2812" i="11" s="1"/>
  <c r="B2813" i="11"/>
  <c r="G2813" i="11" s="1"/>
  <c r="B2814" i="11"/>
  <c r="G2814" i="11" s="1"/>
  <c r="B2815" i="11"/>
  <c r="G2815" i="11" s="1"/>
  <c r="B2816" i="11"/>
  <c r="G2816" i="11" s="1"/>
  <c r="B2817" i="11"/>
  <c r="G2817" i="11" s="1"/>
  <c r="B2818" i="11"/>
  <c r="G2818" i="11" s="1"/>
  <c r="B2819" i="11"/>
  <c r="G2819" i="11" s="1"/>
  <c r="B2820" i="11"/>
  <c r="G2820" i="11" s="1"/>
  <c r="B2821" i="11"/>
  <c r="G2821" i="11" s="1"/>
  <c r="B2822" i="11"/>
  <c r="G2822" i="11" s="1"/>
  <c r="B2823" i="11"/>
  <c r="G2823" i="11" s="1"/>
  <c r="B2824" i="11"/>
  <c r="G2824" i="11" s="1"/>
  <c r="B2825" i="11"/>
  <c r="G2825" i="11" s="1"/>
  <c r="B2826" i="11"/>
  <c r="G2826" i="11" s="1"/>
  <c r="B2827" i="11"/>
  <c r="G2827" i="11" s="1"/>
  <c r="B2828" i="11"/>
  <c r="G2828" i="11" s="1"/>
  <c r="B2829" i="11"/>
  <c r="G2829" i="11" s="1"/>
  <c r="B2830" i="11"/>
  <c r="G2830" i="11" s="1"/>
  <c r="B2831" i="11"/>
  <c r="G2831" i="11" s="1"/>
  <c r="B2832" i="11"/>
  <c r="G2832" i="11" s="1"/>
  <c r="B2833" i="11"/>
  <c r="G2833" i="11" s="1"/>
  <c r="B2834" i="11"/>
  <c r="G2834" i="11" s="1"/>
  <c r="B2835" i="11"/>
  <c r="G2835" i="11" s="1"/>
  <c r="B2836" i="11"/>
  <c r="G2836" i="11" s="1"/>
  <c r="B2837" i="11"/>
  <c r="G2837" i="11" s="1"/>
  <c r="B2838" i="11"/>
  <c r="G2838" i="11" s="1"/>
  <c r="B2839" i="11"/>
  <c r="G2839" i="11" s="1"/>
  <c r="B2840" i="11"/>
  <c r="G2840" i="11" s="1"/>
  <c r="B2841" i="11"/>
  <c r="G2841" i="11" s="1"/>
  <c r="B2842" i="11"/>
  <c r="G2842" i="11" s="1"/>
  <c r="B2843" i="11"/>
  <c r="G2843" i="11" s="1"/>
  <c r="B2844" i="11"/>
  <c r="G2844" i="11" s="1"/>
  <c r="B2845" i="11"/>
  <c r="G2845" i="11" s="1"/>
  <c r="B2846" i="11"/>
  <c r="G2846" i="11" s="1"/>
  <c r="B2847" i="11"/>
  <c r="G2847" i="11" s="1"/>
  <c r="B2848" i="11"/>
  <c r="G2848" i="11" s="1"/>
  <c r="B2849" i="11"/>
  <c r="G2849" i="11" s="1"/>
  <c r="B2850" i="11"/>
  <c r="G2850" i="11" s="1"/>
  <c r="B2851" i="11"/>
  <c r="G2851" i="11" s="1"/>
  <c r="B2852" i="11"/>
  <c r="G2852" i="11" s="1"/>
  <c r="B2853" i="11"/>
  <c r="G2853" i="11" s="1"/>
  <c r="B2854" i="11"/>
  <c r="G2854" i="11" s="1"/>
  <c r="B2855" i="11"/>
  <c r="G2855" i="11" s="1"/>
  <c r="B2856" i="11"/>
  <c r="G2856" i="11" s="1"/>
  <c r="B2857" i="11"/>
  <c r="G2857" i="11" s="1"/>
  <c r="B2858" i="11"/>
  <c r="G2858" i="11" s="1"/>
  <c r="B2859" i="11"/>
  <c r="G2859" i="11" s="1"/>
  <c r="B2860" i="11"/>
  <c r="G2860" i="11" s="1"/>
  <c r="B2861" i="11"/>
  <c r="G2861" i="11" s="1"/>
  <c r="B2862" i="11"/>
  <c r="G2862" i="11" s="1"/>
  <c r="B2863" i="11"/>
  <c r="G2863" i="11" s="1"/>
  <c r="B2864" i="11"/>
  <c r="G2864" i="11" s="1"/>
  <c r="B2865" i="11"/>
  <c r="G2865" i="11" s="1"/>
  <c r="B2866" i="11"/>
  <c r="G2866" i="11" s="1"/>
  <c r="B2867" i="11"/>
  <c r="G2867" i="11" s="1"/>
  <c r="B2868" i="11"/>
  <c r="G2868" i="11" s="1"/>
  <c r="B2869" i="11"/>
  <c r="G2869" i="11" s="1"/>
  <c r="B2870" i="11"/>
  <c r="G2870" i="11" s="1"/>
  <c r="B2871" i="11"/>
  <c r="G2871" i="11" s="1"/>
  <c r="B2872" i="11"/>
  <c r="G2872" i="11" s="1"/>
  <c r="B2873" i="11"/>
  <c r="G2873" i="11" s="1"/>
  <c r="B2874" i="11"/>
  <c r="G2874" i="11" s="1"/>
  <c r="B2875" i="11"/>
  <c r="G2875" i="11" s="1"/>
  <c r="B2876" i="11"/>
  <c r="G2876" i="11" s="1"/>
  <c r="B2877" i="11"/>
  <c r="G2877" i="11" s="1"/>
  <c r="B2878" i="11"/>
  <c r="G2878" i="11" s="1"/>
  <c r="B2879" i="11"/>
  <c r="G2879" i="11" s="1"/>
  <c r="B2880" i="11"/>
  <c r="G2880" i="11" s="1"/>
  <c r="B2881" i="11"/>
  <c r="G2881" i="11" s="1"/>
  <c r="B2882" i="11"/>
  <c r="G2882" i="11" s="1"/>
  <c r="B2883" i="11"/>
  <c r="G2883" i="11" s="1"/>
  <c r="B2884" i="11"/>
  <c r="G2884" i="11" s="1"/>
  <c r="B2885" i="11"/>
  <c r="G2885" i="11" s="1"/>
  <c r="B2886" i="11"/>
  <c r="G2886" i="11" s="1"/>
  <c r="B2887" i="11"/>
  <c r="G2887" i="11" s="1"/>
  <c r="B2888" i="11"/>
  <c r="G2888" i="11" s="1"/>
  <c r="B2889" i="11"/>
  <c r="G2889" i="11" s="1"/>
  <c r="B2890" i="11"/>
  <c r="G2890" i="11" s="1"/>
  <c r="B2891" i="11"/>
  <c r="G2891" i="11" s="1"/>
  <c r="B2892" i="11"/>
  <c r="G2892" i="11" s="1"/>
  <c r="B2893" i="11"/>
  <c r="G2893" i="11" s="1"/>
  <c r="B2894" i="11"/>
  <c r="G2894" i="11" s="1"/>
  <c r="B2895" i="11"/>
  <c r="G2895" i="11" s="1"/>
  <c r="B2896" i="11"/>
  <c r="G2896" i="11" s="1"/>
  <c r="B2897" i="11"/>
  <c r="G2897" i="11" s="1"/>
  <c r="B2898" i="11"/>
  <c r="G2898" i="11" s="1"/>
  <c r="B2899" i="11"/>
  <c r="G2899" i="11" s="1"/>
  <c r="B2900" i="11"/>
  <c r="G2900" i="11" s="1"/>
  <c r="B2901" i="11"/>
  <c r="G2901" i="11" s="1"/>
  <c r="B2902" i="11"/>
  <c r="G2902" i="11" s="1"/>
  <c r="B2903" i="11"/>
  <c r="G2903" i="11" s="1"/>
  <c r="B2904" i="11"/>
  <c r="G2904" i="11" s="1"/>
  <c r="B2905" i="11"/>
  <c r="G2905" i="11" s="1"/>
  <c r="B2906" i="11"/>
  <c r="G2906" i="11" s="1"/>
  <c r="B2907" i="11"/>
  <c r="G2907" i="11" s="1"/>
  <c r="B2908" i="11"/>
  <c r="G2908" i="11" s="1"/>
  <c r="B2909" i="11"/>
  <c r="G2909" i="11" s="1"/>
  <c r="B2910" i="11"/>
  <c r="G2910" i="11" s="1"/>
  <c r="B2911" i="11"/>
  <c r="G2911" i="11" s="1"/>
  <c r="B2912" i="11"/>
  <c r="G2912" i="11" s="1"/>
  <c r="B2913" i="11"/>
  <c r="G2913" i="11" s="1"/>
  <c r="B2914" i="11"/>
  <c r="G2914" i="11" s="1"/>
  <c r="B2915" i="11"/>
  <c r="G2915" i="11"/>
  <c r="B2916" i="11"/>
  <c r="G2916" i="11" s="1"/>
  <c r="B2917" i="11"/>
  <c r="G2917" i="11" s="1"/>
  <c r="B2918" i="11"/>
  <c r="G2918" i="11" s="1"/>
  <c r="B2919" i="11"/>
  <c r="G2919" i="11" s="1"/>
  <c r="B2920" i="11"/>
  <c r="G2920" i="11" s="1"/>
  <c r="B2921" i="11"/>
  <c r="G2921" i="11" s="1"/>
  <c r="B2922" i="11"/>
  <c r="G2922" i="11" s="1"/>
  <c r="B2923" i="11"/>
  <c r="G2923" i="11" s="1"/>
  <c r="B2924" i="11"/>
  <c r="G2924" i="11" s="1"/>
  <c r="B2925" i="11"/>
  <c r="G2925" i="11" s="1"/>
  <c r="B2926" i="11"/>
  <c r="G2926" i="11" s="1"/>
  <c r="B2927" i="11"/>
  <c r="G2927" i="11" s="1"/>
  <c r="B2928" i="11"/>
  <c r="G2928" i="11" s="1"/>
  <c r="B2929" i="11"/>
  <c r="G2929" i="11" s="1"/>
  <c r="B2930" i="11"/>
  <c r="G2930" i="11" s="1"/>
  <c r="B2931" i="11"/>
  <c r="G2931" i="11" s="1"/>
  <c r="B2932" i="11"/>
  <c r="G2932" i="11" s="1"/>
  <c r="B2933" i="11"/>
  <c r="G2933" i="11"/>
  <c r="B2934" i="11"/>
  <c r="G2934" i="11" s="1"/>
  <c r="B2935" i="11"/>
  <c r="G2935" i="11" s="1"/>
  <c r="B2936" i="11"/>
  <c r="G2936" i="11" s="1"/>
  <c r="B2937" i="11"/>
  <c r="G2937" i="11" s="1"/>
  <c r="B2938" i="11"/>
  <c r="G2938" i="11" s="1"/>
  <c r="B2939" i="11"/>
  <c r="G2939" i="11" s="1"/>
  <c r="B2940" i="11"/>
  <c r="G2940" i="11" s="1"/>
  <c r="B2941" i="11"/>
  <c r="G2941" i="11" s="1"/>
  <c r="B2942" i="11"/>
  <c r="G2942" i="11" s="1"/>
  <c r="B2943" i="11"/>
  <c r="G2943" i="11" s="1"/>
  <c r="B2944" i="11"/>
  <c r="G2944" i="11" s="1"/>
  <c r="B2945" i="11"/>
  <c r="G2945" i="11" s="1"/>
  <c r="B2946" i="11"/>
  <c r="G2946" i="11" s="1"/>
  <c r="B2947" i="11"/>
  <c r="G2947" i="11" s="1"/>
  <c r="B2948" i="11"/>
  <c r="G2948" i="11" s="1"/>
  <c r="B2949" i="11"/>
  <c r="G2949" i="11" s="1"/>
  <c r="B2950" i="11"/>
  <c r="G2950" i="11" s="1"/>
  <c r="B2951" i="11"/>
  <c r="G2951" i="11" s="1"/>
  <c r="B2952" i="11"/>
  <c r="G2952" i="11" s="1"/>
  <c r="B2953" i="11"/>
  <c r="G2953" i="11" s="1"/>
  <c r="B2954" i="11"/>
  <c r="G2954" i="11" s="1"/>
  <c r="B2955" i="11"/>
  <c r="G2955" i="11" s="1"/>
  <c r="B2956" i="11"/>
  <c r="G2956" i="11" s="1"/>
  <c r="B2957" i="11"/>
  <c r="G2957" i="11" s="1"/>
  <c r="B2958" i="11"/>
  <c r="G2958" i="11" s="1"/>
  <c r="B2959" i="11"/>
  <c r="G2959" i="11" s="1"/>
  <c r="B2960" i="11"/>
  <c r="G2960" i="11" s="1"/>
  <c r="B2961" i="11"/>
  <c r="G2961" i="11" s="1"/>
  <c r="B2962" i="11"/>
  <c r="G2962" i="11" s="1"/>
  <c r="B2963" i="11"/>
  <c r="G2963" i="11" s="1"/>
  <c r="B2964" i="11"/>
  <c r="G2964" i="11" s="1"/>
  <c r="B2965" i="11"/>
  <c r="G2965" i="11" s="1"/>
  <c r="B2966" i="11"/>
  <c r="G2966" i="11"/>
  <c r="B2967" i="11"/>
  <c r="G2967" i="11" s="1"/>
  <c r="B2968" i="11"/>
  <c r="G2968" i="11" s="1"/>
  <c r="B2969" i="11"/>
  <c r="G2969" i="11" s="1"/>
  <c r="B2970" i="11"/>
  <c r="G2970" i="11" s="1"/>
  <c r="B2971" i="11"/>
  <c r="G2971" i="11" s="1"/>
  <c r="B2972" i="11"/>
  <c r="G2972" i="11" s="1"/>
  <c r="B2973" i="11"/>
  <c r="G2973" i="11" s="1"/>
  <c r="B2974" i="11"/>
  <c r="G2974" i="11" s="1"/>
  <c r="B2975" i="11"/>
  <c r="G2975" i="11" s="1"/>
  <c r="B2976" i="11"/>
  <c r="G2976" i="11" s="1"/>
  <c r="B2977" i="11"/>
  <c r="G2977" i="11" s="1"/>
  <c r="B2978" i="11"/>
  <c r="G2978" i="11" s="1"/>
  <c r="B2979" i="11"/>
  <c r="G2979" i="11"/>
  <c r="B2980" i="11"/>
  <c r="G2980" i="11" s="1"/>
  <c r="B2981" i="11"/>
  <c r="G2981" i="11" s="1"/>
  <c r="B2982" i="11"/>
  <c r="G2982" i="11" s="1"/>
  <c r="B2983" i="11"/>
  <c r="G2983" i="11" s="1"/>
  <c r="B2984" i="11"/>
  <c r="G2984" i="11" s="1"/>
  <c r="B2985" i="11"/>
  <c r="G2985" i="11" s="1"/>
  <c r="B2986" i="11"/>
  <c r="G2986" i="11" s="1"/>
  <c r="B2987" i="11"/>
  <c r="G2987" i="11" s="1"/>
  <c r="B2988" i="11"/>
  <c r="G2988" i="11" s="1"/>
  <c r="B2989" i="11"/>
  <c r="G2989" i="11" s="1"/>
  <c r="B2990" i="11"/>
  <c r="G2990" i="11" s="1"/>
  <c r="B2991" i="11"/>
  <c r="G2991" i="11" s="1"/>
  <c r="B2992" i="11"/>
  <c r="G2992" i="11" s="1"/>
  <c r="B2993" i="11"/>
  <c r="G2993" i="11" s="1"/>
  <c r="B2994" i="11"/>
  <c r="G2994" i="11" s="1"/>
  <c r="B2995" i="11"/>
  <c r="G2995" i="11" s="1"/>
  <c r="B2996" i="11"/>
  <c r="G2996" i="11" s="1"/>
  <c r="B2997" i="11"/>
  <c r="G2997" i="11" s="1"/>
  <c r="B2998" i="11"/>
  <c r="G2998" i="11" s="1"/>
  <c r="B2999" i="11"/>
  <c r="G2999" i="11" s="1"/>
  <c r="B3000" i="11"/>
  <c r="G3000" i="11" s="1"/>
  <c r="B3001" i="11"/>
  <c r="G3001" i="11" s="1"/>
  <c r="B3002" i="11"/>
  <c r="G3002" i="11" s="1"/>
  <c r="B3003" i="11"/>
  <c r="G3003" i="11" s="1"/>
  <c r="B3004" i="11"/>
  <c r="G3004" i="11" s="1"/>
  <c r="B3005" i="11"/>
  <c r="G3005" i="11" s="1"/>
  <c r="B3006" i="11"/>
  <c r="G3006" i="11" s="1"/>
  <c r="B3007" i="11"/>
  <c r="G3007" i="11" s="1"/>
  <c r="B3008" i="11"/>
  <c r="G3008" i="11" s="1"/>
  <c r="B3009" i="11"/>
  <c r="G3009" i="11" s="1"/>
  <c r="B3010" i="11"/>
  <c r="G3010" i="11" s="1"/>
  <c r="B3011" i="11"/>
  <c r="G3011" i="11" s="1"/>
  <c r="B3012" i="11"/>
  <c r="G3012" i="11" s="1"/>
  <c r="B3013" i="11"/>
  <c r="G3013" i="11" s="1"/>
  <c r="B3014" i="11"/>
  <c r="G3014" i="11" s="1"/>
  <c r="B3015" i="11"/>
  <c r="G3015" i="11" s="1"/>
  <c r="B3016" i="11"/>
  <c r="G3016" i="11" s="1"/>
  <c r="B3017" i="11"/>
  <c r="G3017" i="11" s="1"/>
  <c r="B3018" i="11"/>
  <c r="G3018" i="11" s="1"/>
  <c r="B3019" i="11"/>
  <c r="G3019" i="11" s="1"/>
  <c r="B3020" i="11"/>
  <c r="G3020" i="11" s="1"/>
  <c r="B3021" i="11"/>
  <c r="G3021" i="11" s="1"/>
  <c r="B3022" i="11"/>
  <c r="G3022" i="11" s="1"/>
  <c r="B3023" i="11"/>
  <c r="G3023" i="11" s="1"/>
  <c r="B3024" i="11"/>
  <c r="G3024" i="11" s="1"/>
  <c r="B3025" i="11"/>
  <c r="G3025" i="11" s="1"/>
  <c r="B3026" i="11"/>
  <c r="G3026" i="11" s="1"/>
  <c r="B3027" i="11"/>
  <c r="G3027" i="11" s="1"/>
  <c r="B3028" i="11"/>
  <c r="G3028" i="11" s="1"/>
  <c r="B3029" i="11"/>
  <c r="G3029" i="11" s="1"/>
  <c r="B3030" i="11"/>
  <c r="G3030" i="11" s="1"/>
  <c r="B3031" i="11"/>
  <c r="G3031" i="11" s="1"/>
  <c r="B3032" i="11"/>
  <c r="G3032" i="11" s="1"/>
  <c r="B3033" i="11"/>
  <c r="G3033" i="11" s="1"/>
  <c r="B3034" i="11"/>
  <c r="G3034" i="11" s="1"/>
  <c r="B3035" i="11"/>
  <c r="G3035" i="11" s="1"/>
  <c r="B3036" i="11"/>
  <c r="G3036" i="11" s="1"/>
  <c r="B3037" i="11"/>
  <c r="G3037" i="11" s="1"/>
  <c r="B3038" i="11"/>
  <c r="G3038" i="11" s="1"/>
  <c r="B3039" i="11"/>
  <c r="G3039" i="11" s="1"/>
  <c r="B3040" i="11"/>
  <c r="G3040" i="11" s="1"/>
  <c r="B3041" i="11"/>
  <c r="G3041" i="11" s="1"/>
  <c r="B3042" i="11"/>
  <c r="G3042" i="11" s="1"/>
  <c r="B3043" i="11"/>
  <c r="G3043" i="11" s="1"/>
  <c r="B3044" i="11"/>
  <c r="G3044" i="11" s="1"/>
  <c r="B3045" i="11"/>
  <c r="G3045" i="11" s="1"/>
  <c r="B3046" i="11"/>
  <c r="G3046" i="11" s="1"/>
  <c r="B3047" i="11"/>
  <c r="G3047" i="11" s="1"/>
  <c r="B3048" i="11"/>
  <c r="G3048" i="11" s="1"/>
  <c r="B3049" i="11"/>
  <c r="G3049" i="11" s="1"/>
  <c r="B3050" i="11"/>
  <c r="G3050" i="11" s="1"/>
  <c r="B3051" i="11"/>
  <c r="G3051" i="11" s="1"/>
  <c r="B3052" i="11"/>
  <c r="G3052" i="11" s="1"/>
  <c r="B3053" i="11"/>
  <c r="G3053" i="11" s="1"/>
  <c r="B3054" i="11"/>
  <c r="G3054" i="11" s="1"/>
  <c r="B3055" i="11"/>
  <c r="G3055" i="11" s="1"/>
  <c r="B3056" i="11"/>
  <c r="G3056" i="11" s="1"/>
  <c r="B3057" i="11"/>
  <c r="G3057" i="11" s="1"/>
  <c r="B3058" i="11"/>
  <c r="G3058" i="11" s="1"/>
  <c r="B3059" i="11"/>
  <c r="G3059" i="11" s="1"/>
  <c r="B3060" i="11"/>
  <c r="G3060" i="11" s="1"/>
  <c r="B3061" i="11"/>
  <c r="G3061" i="11" s="1"/>
  <c r="B3062" i="11"/>
  <c r="G3062" i="11" s="1"/>
  <c r="B3063" i="11"/>
  <c r="G3063" i="11" s="1"/>
  <c r="B3064" i="11"/>
  <c r="G3064" i="11" s="1"/>
  <c r="B3065" i="11"/>
  <c r="G3065" i="11" s="1"/>
  <c r="B3066" i="11"/>
  <c r="G3066" i="11" s="1"/>
  <c r="B3067" i="11"/>
  <c r="G3067" i="11" s="1"/>
  <c r="B3068" i="11"/>
  <c r="G3068" i="11" s="1"/>
  <c r="B3069" i="11"/>
  <c r="G3069" i="11" s="1"/>
  <c r="B3070" i="11"/>
  <c r="G3070" i="11" s="1"/>
  <c r="B3071" i="11"/>
  <c r="G3071" i="11" s="1"/>
  <c r="B3072" i="11"/>
  <c r="G3072" i="11" s="1"/>
  <c r="B3073" i="11"/>
  <c r="G3073" i="11" s="1"/>
  <c r="B3074" i="11"/>
  <c r="G3074" i="11" s="1"/>
  <c r="B3075" i="11"/>
  <c r="G3075" i="11" s="1"/>
  <c r="B3076" i="11"/>
  <c r="G3076" i="11" s="1"/>
  <c r="B3077" i="11"/>
  <c r="G3077" i="11" s="1"/>
  <c r="B3078" i="11"/>
  <c r="G3078" i="11" s="1"/>
  <c r="B3079" i="11"/>
  <c r="G3079" i="11" s="1"/>
  <c r="B3080" i="11"/>
  <c r="G3080" i="11" s="1"/>
  <c r="B3081" i="11"/>
  <c r="G3081" i="11" s="1"/>
  <c r="B3082" i="11"/>
  <c r="G3082" i="11" s="1"/>
  <c r="B3083" i="11"/>
  <c r="G3083" i="11" s="1"/>
  <c r="B3084" i="11"/>
  <c r="G3084" i="11" s="1"/>
  <c r="B3085" i="11"/>
  <c r="G3085" i="11" s="1"/>
  <c r="B3086" i="11"/>
  <c r="G3086" i="11" s="1"/>
  <c r="B3087" i="11"/>
  <c r="G3087" i="11" s="1"/>
  <c r="B3088" i="11"/>
  <c r="G3088" i="11" s="1"/>
  <c r="B3089" i="11"/>
  <c r="G3089" i="11" s="1"/>
  <c r="B3090" i="11"/>
  <c r="G3090" i="11" s="1"/>
  <c r="B3091" i="11"/>
  <c r="G3091" i="11" s="1"/>
  <c r="B3092" i="11"/>
  <c r="G3092" i="11" s="1"/>
  <c r="B3093" i="11"/>
  <c r="G3093" i="11" s="1"/>
  <c r="B3094" i="11"/>
  <c r="G3094" i="11" s="1"/>
  <c r="B3095" i="11"/>
  <c r="G3095" i="11" s="1"/>
  <c r="B3096" i="11"/>
  <c r="G3096" i="11" s="1"/>
  <c r="B3097" i="11"/>
  <c r="G3097" i="11" s="1"/>
  <c r="B3098" i="11"/>
  <c r="G3098" i="11" s="1"/>
  <c r="B3099" i="11"/>
  <c r="G3099" i="11"/>
  <c r="B3100" i="11"/>
  <c r="G3100" i="11" s="1"/>
  <c r="B3101" i="11"/>
  <c r="G3101" i="11" s="1"/>
  <c r="B3102" i="11"/>
  <c r="G3102" i="11" s="1"/>
  <c r="B3103" i="11"/>
  <c r="G3103" i="11" s="1"/>
  <c r="B3104" i="11"/>
  <c r="G3104" i="11" s="1"/>
  <c r="B3105" i="11"/>
  <c r="G3105" i="11" s="1"/>
  <c r="B3106" i="11"/>
  <c r="G3106" i="11" s="1"/>
  <c r="B3107" i="11"/>
  <c r="G3107" i="11" s="1"/>
  <c r="B3108" i="11"/>
  <c r="G3108" i="11" s="1"/>
  <c r="B3109" i="11"/>
  <c r="G3109" i="11" s="1"/>
  <c r="B3110" i="11"/>
  <c r="G3110" i="11"/>
  <c r="B3111" i="11"/>
  <c r="G3111" i="11" s="1"/>
  <c r="B3112" i="11"/>
  <c r="G3112" i="11" s="1"/>
  <c r="B3113" i="11"/>
  <c r="G3113" i="11" s="1"/>
  <c r="B3114" i="11"/>
  <c r="G3114" i="11" s="1"/>
  <c r="B3115" i="11"/>
  <c r="G3115" i="11" s="1"/>
  <c r="B3116" i="11"/>
  <c r="G3116" i="11" s="1"/>
  <c r="B3117" i="11"/>
  <c r="G3117" i="11" s="1"/>
  <c r="B3118" i="11"/>
  <c r="G3118" i="11" s="1"/>
  <c r="B3119" i="11"/>
  <c r="G3119" i="11" s="1"/>
  <c r="B3120" i="11"/>
  <c r="G3120" i="11" s="1"/>
  <c r="B3121" i="11"/>
  <c r="G3121" i="11" s="1"/>
  <c r="B3122" i="11"/>
  <c r="G3122" i="11" s="1"/>
  <c r="B3123" i="11"/>
  <c r="G3123" i="11" s="1"/>
  <c r="B3124" i="11"/>
  <c r="G3124" i="11" s="1"/>
  <c r="B3125" i="11"/>
  <c r="G3125" i="11" s="1"/>
  <c r="B3126" i="11"/>
  <c r="G3126" i="11" s="1"/>
  <c r="B3127" i="11"/>
  <c r="G3127" i="11" s="1"/>
  <c r="B3128" i="11"/>
  <c r="G3128" i="11" s="1"/>
  <c r="B3129" i="11"/>
  <c r="G3129" i="11" s="1"/>
  <c r="B3130" i="11"/>
  <c r="G3130" i="11" s="1"/>
  <c r="B3131" i="11"/>
  <c r="G3131" i="11" s="1"/>
  <c r="B3132" i="11"/>
  <c r="G3132" i="11" s="1"/>
  <c r="B3133" i="11"/>
  <c r="G3133" i="11" s="1"/>
  <c r="B3134" i="11"/>
  <c r="G3134" i="11"/>
  <c r="B3135" i="11"/>
  <c r="G3135" i="11" s="1"/>
  <c r="B3136" i="11"/>
  <c r="G3136" i="11" s="1"/>
  <c r="B3137" i="11"/>
  <c r="G3137" i="11" s="1"/>
  <c r="B3138" i="11"/>
  <c r="G3138" i="11" s="1"/>
  <c r="B3139" i="11"/>
  <c r="G3139" i="11" s="1"/>
  <c r="B3140" i="11"/>
  <c r="G3140" i="11" s="1"/>
  <c r="B3141" i="11"/>
  <c r="G3141" i="11" s="1"/>
  <c r="B3142" i="11"/>
  <c r="G3142" i="11" s="1"/>
  <c r="B3143" i="11"/>
  <c r="G3143" i="11" s="1"/>
  <c r="B3144" i="11"/>
  <c r="G3144" i="11" s="1"/>
  <c r="B3145" i="11"/>
  <c r="G3145" i="11" s="1"/>
  <c r="B3146" i="11"/>
  <c r="G3146" i="11" s="1"/>
  <c r="B3147" i="11"/>
  <c r="G3147" i="11"/>
  <c r="B3148" i="11"/>
  <c r="G3148" i="11" s="1"/>
  <c r="B3149" i="11"/>
  <c r="G3149" i="11" s="1"/>
  <c r="B3150" i="11"/>
  <c r="G3150" i="11" s="1"/>
  <c r="B3151" i="11"/>
  <c r="G3151" i="11" s="1"/>
  <c r="B3152" i="11"/>
  <c r="G3152" i="11" s="1"/>
  <c r="B3153" i="11"/>
  <c r="G3153" i="11" s="1"/>
  <c r="B3154" i="11"/>
  <c r="G3154" i="11" s="1"/>
  <c r="B3155" i="11"/>
  <c r="G3155" i="11" s="1"/>
  <c r="B3156" i="11"/>
  <c r="G3156" i="11" s="1"/>
  <c r="B3157" i="11"/>
  <c r="G3157" i="11" s="1"/>
  <c r="B3158" i="11"/>
  <c r="G3158" i="11"/>
  <c r="B3159" i="11"/>
  <c r="G3159" i="11" s="1"/>
  <c r="B3160" i="11"/>
  <c r="G3160" i="11" s="1"/>
  <c r="B3161" i="11"/>
  <c r="G3161" i="11" s="1"/>
  <c r="B3162" i="11"/>
  <c r="G3162" i="11" s="1"/>
  <c r="B3163" i="11"/>
  <c r="G3163" i="11" s="1"/>
  <c r="B3164" i="11"/>
  <c r="G3164" i="11" s="1"/>
  <c r="B3165" i="11"/>
  <c r="G3165" i="11" s="1"/>
  <c r="B3166" i="11"/>
  <c r="G3166" i="11"/>
  <c r="B3167" i="11"/>
  <c r="G3167" i="11" s="1"/>
  <c r="B3168" i="11"/>
  <c r="G3168" i="11" s="1"/>
  <c r="B3169" i="11"/>
  <c r="G3169" i="11" s="1"/>
  <c r="B3170" i="11"/>
  <c r="G3170" i="11" s="1"/>
  <c r="B3171" i="11"/>
  <c r="G3171" i="11"/>
  <c r="B3172" i="11"/>
  <c r="G3172" i="11" s="1"/>
  <c r="B3173" i="11"/>
  <c r="G3173" i="11" s="1"/>
  <c r="B3174" i="11"/>
  <c r="G3174" i="11" s="1"/>
  <c r="B3175" i="11"/>
  <c r="G3175" i="11" s="1"/>
  <c r="B3176" i="11"/>
  <c r="G3176" i="11" s="1"/>
  <c r="B3177" i="11"/>
  <c r="G3177" i="11" s="1"/>
  <c r="B3178" i="11"/>
  <c r="G3178" i="11" s="1"/>
  <c r="B3179" i="11"/>
  <c r="G3179" i="11"/>
  <c r="B3180" i="11"/>
  <c r="G3180" i="11" s="1"/>
  <c r="B3181" i="11"/>
  <c r="G3181" i="11" s="1"/>
  <c r="B3182" i="11"/>
  <c r="G3182" i="11" s="1"/>
  <c r="B3183" i="11"/>
  <c r="G3183" i="11" s="1"/>
  <c r="B3184" i="11"/>
  <c r="G3184" i="11" s="1"/>
  <c r="B3185" i="11"/>
  <c r="G3185" i="11" s="1"/>
  <c r="B3186" i="11"/>
  <c r="G3186" i="11" s="1"/>
  <c r="B3187" i="11"/>
  <c r="G3187" i="11" s="1"/>
  <c r="B3188" i="11"/>
  <c r="G3188" i="11" s="1"/>
  <c r="B3189" i="11"/>
  <c r="G3189" i="11" s="1"/>
  <c r="B3190" i="11"/>
  <c r="G3190" i="11" s="1"/>
  <c r="B3191" i="11"/>
  <c r="G3191" i="11" s="1"/>
  <c r="B3192" i="11"/>
  <c r="G3192" i="11" s="1"/>
  <c r="B3193" i="11"/>
  <c r="G3193" i="11" s="1"/>
  <c r="B3194" i="11"/>
  <c r="G3194" i="11" s="1"/>
  <c r="B3195" i="11"/>
  <c r="G3195" i="11"/>
  <c r="B3196" i="11"/>
  <c r="G3196" i="11" s="1"/>
  <c r="B3197" i="11"/>
  <c r="G3197" i="11" s="1"/>
  <c r="B3198" i="11"/>
  <c r="G3198" i="11" s="1"/>
  <c r="B3199" i="11"/>
  <c r="G3199" i="11" s="1"/>
  <c r="B3200" i="11"/>
  <c r="G3200" i="11" s="1"/>
  <c r="B3201" i="11"/>
  <c r="G3201" i="11" s="1"/>
  <c r="B3202" i="11"/>
  <c r="G3202" i="11" s="1"/>
  <c r="B3203" i="11"/>
  <c r="G3203" i="11" s="1"/>
  <c r="B3204" i="11"/>
  <c r="G3204" i="11" s="1"/>
  <c r="B3205" i="11"/>
  <c r="G3205" i="11" s="1"/>
  <c r="B3206" i="11"/>
  <c r="G3206" i="11" s="1"/>
  <c r="B3207" i="11"/>
  <c r="G3207" i="11" s="1"/>
  <c r="B3208" i="11"/>
  <c r="G3208" i="11" s="1"/>
  <c r="B3209" i="11"/>
  <c r="G3209" i="11" s="1"/>
  <c r="B3210" i="11"/>
  <c r="G3210" i="11" s="1"/>
  <c r="B3211" i="11"/>
  <c r="G3211" i="11" s="1"/>
  <c r="B3212" i="11"/>
  <c r="G3212" i="11" s="1"/>
  <c r="B3213" i="11"/>
  <c r="G3213" i="11" s="1"/>
  <c r="B3214" i="11"/>
  <c r="G3214" i="11" s="1"/>
  <c r="B3215" i="11"/>
  <c r="G3215" i="11" s="1"/>
  <c r="B3216" i="11"/>
  <c r="G3216" i="11" s="1"/>
  <c r="B3217" i="11"/>
  <c r="G3217" i="11" s="1"/>
  <c r="B3218" i="11"/>
  <c r="G3218" i="11" s="1"/>
  <c r="B3219" i="11"/>
  <c r="G3219" i="11" s="1"/>
  <c r="B3220" i="11"/>
  <c r="G3220" i="11" s="1"/>
  <c r="B3221" i="11"/>
  <c r="G3221" i="11" s="1"/>
  <c r="B3222" i="11"/>
  <c r="G3222" i="11" s="1"/>
  <c r="B3223" i="11"/>
  <c r="G3223" i="11" s="1"/>
  <c r="B3224" i="11"/>
  <c r="G3224" i="11" s="1"/>
  <c r="B3225" i="11"/>
  <c r="G3225" i="11" s="1"/>
  <c r="B3226" i="11"/>
  <c r="G3226" i="11" s="1"/>
  <c r="B3227" i="11"/>
  <c r="G3227" i="11"/>
  <c r="B3228" i="11"/>
  <c r="G3228" i="11" s="1"/>
  <c r="B3229" i="11"/>
  <c r="G3229" i="11" s="1"/>
  <c r="B3230" i="11"/>
  <c r="G3230" i="11" s="1"/>
  <c r="B3231" i="11"/>
  <c r="G3231" i="11" s="1"/>
  <c r="B3232" i="11"/>
  <c r="G3232" i="11" s="1"/>
  <c r="B3233" i="11"/>
  <c r="G3233" i="11" s="1"/>
  <c r="B3234" i="11"/>
  <c r="G3234" i="11" s="1"/>
  <c r="B3235" i="11"/>
  <c r="G3235" i="11" s="1"/>
  <c r="B3236" i="11"/>
  <c r="G3236" i="11" s="1"/>
  <c r="B3237" i="11"/>
  <c r="G3237" i="11" s="1"/>
  <c r="B3238" i="11"/>
  <c r="G3238" i="11"/>
  <c r="B3239" i="11"/>
  <c r="G3239" i="11" s="1"/>
  <c r="B3240" i="11"/>
  <c r="G3240" i="11" s="1"/>
  <c r="B3241" i="11"/>
  <c r="G3241" i="11" s="1"/>
  <c r="B3242" i="11"/>
  <c r="G3242" i="11" s="1"/>
  <c r="B3243" i="11"/>
  <c r="G3243" i="11" s="1"/>
  <c r="B3244" i="11"/>
  <c r="G3244" i="11" s="1"/>
  <c r="B3245" i="11"/>
  <c r="G3245" i="11" s="1"/>
  <c r="B3246" i="11"/>
  <c r="G3246" i="11" s="1"/>
  <c r="B3247" i="11"/>
  <c r="G3247" i="11" s="1"/>
  <c r="B3248" i="11"/>
  <c r="G3248" i="11" s="1"/>
  <c r="B3249" i="11"/>
  <c r="G3249" i="11" s="1"/>
  <c r="B3250" i="11"/>
  <c r="G3250" i="11" s="1"/>
  <c r="B3251" i="11"/>
  <c r="G3251" i="11" s="1"/>
  <c r="B3252" i="11"/>
  <c r="G3252" i="11" s="1"/>
  <c r="B3253" i="11"/>
  <c r="G3253" i="11" s="1"/>
  <c r="B3254" i="11"/>
  <c r="G3254" i="11" s="1"/>
  <c r="B3255" i="11"/>
  <c r="G3255" i="11" s="1"/>
  <c r="B3256" i="11"/>
  <c r="G3256" i="11" s="1"/>
  <c r="B3257" i="11"/>
  <c r="G3257" i="11" s="1"/>
  <c r="B3258" i="11"/>
  <c r="G3258" i="11" s="1"/>
  <c r="B3259" i="11"/>
  <c r="G3259" i="11" s="1"/>
  <c r="B3260" i="11"/>
  <c r="G3260" i="11" s="1"/>
  <c r="B3261" i="11"/>
  <c r="G3261" i="11" s="1"/>
  <c r="B3262" i="11"/>
  <c r="G3262" i="11"/>
  <c r="B3263" i="11"/>
  <c r="G3263" i="11" s="1"/>
  <c r="B3264" i="11"/>
  <c r="G3264" i="11" s="1"/>
  <c r="B3265" i="11"/>
  <c r="G3265" i="11" s="1"/>
  <c r="B3266" i="11"/>
  <c r="G3266" i="11" s="1"/>
  <c r="B3267" i="11"/>
  <c r="G3267" i="11" s="1"/>
  <c r="B3268" i="11"/>
  <c r="G3268" i="11" s="1"/>
  <c r="B3269" i="11"/>
  <c r="G3269" i="11" s="1"/>
  <c r="B3270" i="11"/>
  <c r="G3270" i="11" s="1"/>
  <c r="B3271" i="11"/>
  <c r="G3271" i="11" s="1"/>
  <c r="B3272" i="11"/>
  <c r="G3272" i="11" s="1"/>
  <c r="B3273" i="11"/>
  <c r="G3273" i="11" s="1"/>
  <c r="B3274" i="11"/>
  <c r="G3274" i="11" s="1"/>
  <c r="B3275" i="11"/>
  <c r="G3275" i="11"/>
  <c r="B3276" i="11"/>
  <c r="G3276" i="11" s="1"/>
  <c r="B3277" i="11"/>
  <c r="G3277" i="11" s="1"/>
  <c r="B3278" i="11"/>
  <c r="G3278" i="11" s="1"/>
  <c r="B3279" i="11"/>
  <c r="G3279" i="11" s="1"/>
  <c r="B3280" i="11"/>
  <c r="G3280" i="11" s="1"/>
  <c r="B3281" i="11"/>
  <c r="G3281" i="11" s="1"/>
  <c r="B3282" i="11"/>
  <c r="G3282" i="11" s="1"/>
  <c r="B3283" i="11"/>
  <c r="G3283" i="11" s="1"/>
  <c r="B3284" i="11"/>
  <c r="G3284" i="11" s="1"/>
  <c r="B3285" i="11"/>
  <c r="G3285" i="11" s="1"/>
  <c r="B3286" i="11"/>
  <c r="G3286" i="11"/>
  <c r="B3287" i="11"/>
  <c r="G3287" i="11" s="1"/>
  <c r="B3288" i="11"/>
  <c r="G3288" i="11" s="1"/>
  <c r="B3289" i="11"/>
  <c r="G3289" i="11" s="1"/>
  <c r="B3290" i="11"/>
  <c r="G3290" i="11" s="1"/>
  <c r="B3291" i="11"/>
  <c r="G3291" i="11" s="1"/>
  <c r="B3292" i="11"/>
  <c r="G3292" i="11" s="1"/>
  <c r="B3293" i="11"/>
  <c r="G3293" i="11" s="1"/>
  <c r="B3294" i="11"/>
  <c r="G3294" i="11"/>
  <c r="B3295" i="11"/>
  <c r="G3295" i="11" s="1"/>
  <c r="B3296" i="11"/>
  <c r="G3296" i="11" s="1"/>
  <c r="B3297" i="11"/>
  <c r="G3297" i="11" s="1"/>
  <c r="B3298" i="11"/>
  <c r="G3298" i="11" s="1"/>
  <c r="B3299" i="11"/>
  <c r="G3299" i="11"/>
  <c r="B3300" i="11"/>
  <c r="G3300" i="11" s="1"/>
  <c r="B3301" i="11"/>
  <c r="G3301" i="11" s="1"/>
  <c r="B3302" i="11"/>
  <c r="G3302" i="11" s="1"/>
  <c r="B3303" i="11"/>
  <c r="G3303" i="11" s="1"/>
  <c r="B3304" i="11"/>
  <c r="G3304" i="11" s="1"/>
  <c r="B3305" i="11"/>
  <c r="G3305" i="11" s="1"/>
  <c r="B3306" i="11"/>
  <c r="G3306" i="11" s="1"/>
  <c r="B3307" i="11"/>
  <c r="G3307" i="11"/>
  <c r="B3308" i="11"/>
  <c r="G3308" i="11" s="1"/>
  <c r="B3309" i="11"/>
  <c r="G3309" i="11" s="1"/>
  <c r="B3310" i="11"/>
  <c r="G3310" i="11" s="1"/>
  <c r="B3311" i="11"/>
  <c r="G3311" i="11" s="1"/>
  <c r="B3312" i="11"/>
  <c r="G3312" i="11" s="1"/>
  <c r="B3313" i="11"/>
  <c r="G3313" i="11" s="1"/>
  <c r="B3314" i="11"/>
  <c r="G3314" i="11" s="1"/>
  <c r="B3315" i="11"/>
  <c r="G3315" i="11" s="1"/>
  <c r="B3316" i="11"/>
  <c r="G3316" i="11" s="1"/>
  <c r="B3317" i="11"/>
  <c r="G3317" i="11" s="1"/>
  <c r="B3318" i="11"/>
  <c r="G3318" i="11" s="1"/>
  <c r="B3319" i="11"/>
  <c r="G3319" i="11" s="1"/>
  <c r="B3320" i="11"/>
  <c r="G3320" i="11" s="1"/>
  <c r="B3321" i="11"/>
  <c r="G3321" i="11" s="1"/>
  <c r="B3322" i="11"/>
  <c r="G3322" i="11" s="1"/>
  <c r="B3323" i="11"/>
  <c r="G3323" i="11"/>
  <c r="B3324" i="11"/>
  <c r="G3324" i="11" s="1"/>
  <c r="B3325" i="11"/>
  <c r="G3325" i="11" s="1"/>
  <c r="B3326" i="11"/>
  <c r="G3326" i="11" s="1"/>
  <c r="B3327" i="11"/>
  <c r="G3327" i="11" s="1"/>
  <c r="B3328" i="11"/>
  <c r="G3328" i="11" s="1"/>
  <c r="B3329" i="11"/>
  <c r="G3329" i="11" s="1"/>
  <c r="B3330" i="11"/>
  <c r="G3330" i="11" s="1"/>
  <c r="B3331" i="11"/>
  <c r="G3331" i="11" s="1"/>
  <c r="B3332" i="11"/>
  <c r="G3332" i="11" s="1"/>
  <c r="B3333" i="11"/>
  <c r="G3333" i="11" s="1"/>
  <c r="B3334" i="11"/>
  <c r="G3334" i="11" s="1"/>
  <c r="B3335" i="11"/>
  <c r="G3335" i="11" s="1"/>
  <c r="B3336" i="11"/>
  <c r="G3336" i="11" s="1"/>
  <c r="B3337" i="11"/>
  <c r="G3337" i="11" s="1"/>
  <c r="B3338" i="11"/>
  <c r="G3338" i="11" s="1"/>
  <c r="B3339" i="11"/>
  <c r="G3339" i="11" s="1"/>
  <c r="B3340" i="11"/>
  <c r="G3340" i="11" s="1"/>
  <c r="B3341" i="11"/>
  <c r="G3341" i="11" s="1"/>
  <c r="B3342" i="11"/>
  <c r="G3342" i="11" s="1"/>
  <c r="B3343" i="11"/>
  <c r="G3343" i="11" s="1"/>
  <c r="B3344" i="11"/>
  <c r="G3344" i="11" s="1"/>
  <c r="B3345" i="11"/>
  <c r="G3345" i="11" s="1"/>
  <c r="B3346" i="11"/>
  <c r="G3346" i="11" s="1"/>
  <c r="B3347" i="11"/>
  <c r="G3347" i="11" s="1"/>
  <c r="B3348" i="11"/>
  <c r="G3348" i="11" s="1"/>
  <c r="B3349" i="11"/>
  <c r="G3349" i="11" s="1"/>
  <c r="B3350" i="11"/>
  <c r="G3350" i="11" s="1"/>
  <c r="B3351" i="11"/>
  <c r="G3351" i="11" s="1"/>
  <c r="B3352" i="11"/>
  <c r="G3352" i="11" s="1"/>
  <c r="B3353" i="11"/>
  <c r="G3353" i="11" s="1"/>
  <c r="B3354" i="11"/>
  <c r="G3354" i="11" s="1"/>
  <c r="B3355" i="11"/>
  <c r="G3355" i="11"/>
  <c r="B3356" i="11"/>
  <c r="G3356" i="11" s="1"/>
  <c r="B3357" i="11"/>
  <c r="G3357" i="11" s="1"/>
  <c r="B3358" i="11"/>
  <c r="G3358" i="11" s="1"/>
  <c r="B3359" i="11"/>
  <c r="G3359" i="11" s="1"/>
  <c r="B3360" i="11"/>
  <c r="G3360" i="11" s="1"/>
  <c r="B3361" i="11"/>
  <c r="G3361" i="11" s="1"/>
  <c r="B3362" i="11"/>
  <c r="G3362" i="11" s="1"/>
  <c r="B3363" i="11"/>
  <c r="G3363" i="11" s="1"/>
  <c r="B3364" i="11"/>
  <c r="G3364" i="11" s="1"/>
  <c r="B3365" i="11"/>
  <c r="G3365" i="11" s="1"/>
  <c r="B3366" i="11"/>
  <c r="G3366" i="11"/>
  <c r="B3367" i="11"/>
  <c r="G3367" i="11" s="1"/>
  <c r="B3368" i="11"/>
  <c r="G3368" i="11" s="1"/>
  <c r="B3369" i="11"/>
  <c r="G3369" i="11" s="1"/>
  <c r="B3370" i="11"/>
  <c r="G3370" i="11" s="1"/>
  <c r="B3371" i="11"/>
  <c r="G3371" i="11" s="1"/>
  <c r="B3372" i="11"/>
  <c r="G3372" i="11" s="1"/>
  <c r="B3373" i="11"/>
  <c r="G3373" i="11" s="1"/>
  <c r="B3374" i="11"/>
  <c r="G3374" i="11" s="1"/>
  <c r="B3375" i="11"/>
  <c r="G3375" i="11" s="1"/>
  <c r="B3376" i="11"/>
  <c r="G3376" i="11" s="1"/>
  <c r="B3377" i="11"/>
  <c r="G3377" i="11" s="1"/>
  <c r="B3378" i="11"/>
  <c r="G3378" i="11" s="1"/>
  <c r="B3379" i="11"/>
  <c r="G3379" i="11" s="1"/>
  <c r="B3380" i="11"/>
  <c r="G3380" i="11" s="1"/>
  <c r="B3381" i="11"/>
  <c r="G3381" i="11" s="1"/>
  <c r="B3382" i="11"/>
  <c r="G3382" i="11" s="1"/>
  <c r="B3383" i="11"/>
  <c r="G3383" i="11" s="1"/>
  <c r="B3384" i="11"/>
  <c r="G3384" i="11" s="1"/>
  <c r="B3385" i="11"/>
  <c r="G3385" i="11" s="1"/>
  <c r="B3386" i="11"/>
  <c r="G3386" i="11" s="1"/>
  <c r="B3387" i="11"/>
  <c r="G3387" i="11" s="1"/>
  <c r="B3388" i="11"/>
  <c r="G3388" i="11" s="1"/>
  <c r="B3389" i="11"/>
  <c r="G3389" i="11" s="1"/>
  <c r="B3390" i="11"/>
  <c r="G3390" i="11"/>
  <c r="B3391" i="11"/>
  <c r="G3391" i="11" s="1"/>
  <c r="B3392" i="11"/>
  <c r="G3392" i="11" s="1"/>
  <c r="B3393" i="11"/>
  <c r="G3393" i="11" s="1"/>
  <c r="B3394" i="11"/>
  <c r="G3394" i="11" s="1"/>
  <c r="B3395" i="11"/>
  <c r="G3395" i="11" s="1"/>
  <c r="B3396" i="11"/>
  <c r="G3396" i="11" s="1"/>
  <c r="B3397" i="11"/>
  <c r="G3397" i="11" s="1"/>
  <c r="B3398" i="11"/>
  <c r="G3398" i="11" s="1"/>
  <c r="B3399" i="11"/>
  <c r="G3399" i="11" s="1"/>
  <c r="B3400" i="11"/>
  <c r="G3400" i="11" s="1"/>
  <c r="B3401" i="11"/>
  <c r="G3401" i="11" s="1"/>
  <c r="B3402" i="11"/>
  <c r="G3402" i="11" s="1"/>
  <c r="B3403" i="11"/>
  <c r="G3403" i="11"/>
  <c r="B3404" i="11"/>
  <c r="G3404" i="11" s="1"/>
  <c r="B3405" i="11"/>
  <c r="G3405" i="11" s="1"/>
  <c r="B3406" i="11"/>
  <c r="G3406" i="11" s="1"/>
  <c r="B3407" i="11"/>
  <c r="G3407" i="11" s="1"/>
  <c r="B3408" i="11"/>
  <c r="G3408" i="11" s="1"/>
  <c r="B3409" i="11"/>
  <c r="G3409" i="11" s="1"/>
  <c r="B3410" i="11"/>
  <c r="G3410" i="11" s="1"/>
  <c r="B3411" i="11"/>
  <c r="G3411" i="11" s="1"/>
  <c r="B3412" i="11"/>
  <c r="G3412" i="11" s="1"/>
  <c r="B3413" i="11"/>
  <c r="G3413" i="11" s="1"/>
  <c r="B3414" i="11"/>
  <c r="G3414" i="11"/>
  <c r="B3415" i="11"/>
  <c r="G3415" i="11" s="1"/>
  <c r="B3416" i="11"/>
  <c r="G3416" i="11" s="1"/>
  <c r="B3417" i="11"/>
  <c r="G3417" i="11" s="1"/>
  <c r="B3418" i="11"/>
  <c r="G3418" i="11" s="1"/>
  <c r="B3419" i="11"/>
  <c r="G3419" i="11" s="1"/>
  <c r="B3420" i="11"/>
  <c r="G3420" i="11" s="1"/>
  <c r="B3421" i="11"/>
  <c r="G3421" i="11" s="1"/>
  <c r="B3422" i="11"/>
  <c r="G3422" i="11"/>
  <c r="B3423" i="11"/>
  <c r="G3423" i="11" s="1"/>
  <c r="B3424" i="11"/>
  <c r="G3424" i="11" s="1"/>
  <c r="B3425" i="11"/>
  <c r="G3425" i="11" s="1"/>
  <c r="B3426" i="11"/>
  <c r="G3426" i="11" s="1"/>
  <c r="B3427" i="11"/>
  <c r="G3427" i="11"/>
  <c r="B3428" i="11"/>
  <c r="G3428" i="11" s="1"/>
  <c r="B3429" i="11"/>
  <c r="G3429" i="11" s="1"/>
  <c r="B3430" i="11"/>
  <c r="G3430" i="11" s="1"/>
  <c r="B3431" i="11"/>
  <c r="G3431" i="11" s="1"/>
  <c r="B3432" i="11"/>
  <c r="G3432" i="11" s="1"/>
  <c r="B3433" i="11"/>
  <c r="G3433" i="11" s="1"/>
  <c r="B3434" i="11"/>
  <c r="G3434" i="11" s="1"/>
  <c r="B3435" i="11"/>
  <c r="G3435" i="11" s="1"/>
  <c r="B3436" i="11"/>
  <c r="G3436" i="11" s="1"/>
  <c r="B3437" i="11"/>
  <c r="G3437" i="11" s="1"/>
  <c r="B3438" i="11"/>
  <c r="G3438" i="11" s="1"/>
  <c r="B3439" i="11"/>
  <c r="G3439" i="11"/>
  <c r="B3440" i="11"/>
  <c r="G3440" i="11" s="1"/>
  <c r="B3441" i="11"/>
  <c r="G3441" i="11" s="1"/>
  <c r="B3442" i="11"/>
  <c r="G3442" i="11" s="1"/>
  <c r="B3443" i="11"/>
  <c r="G3443" i="11" s="1"/>
  <c r="B3444" i="11"/>
  <c r="G3444" i="11" s="1"/>
  <c r="B3445" i="11"/>
  <c r="G3445" i="11" s="1"/>
  <c r="B3446" i="11"/>
  <c r="G3446" i="11" s="1"/>
  <c r="B3447" i="11"/>
  <c r="G3447" i="11" s="1"/>
  <c r="B3448" i="11"/>
  <c r="G3448" i="11" s="1"/>
  <c r="B3449" i="11"/>
  <c r="G3449" i="11" s="1"/>
  <c r="B3450" i="11"/>
  <c r="G3450" i="11"/>
  <c r="B3451" i="11"/>
  <c r="G3451" i="11" s="1"/>
  <c r="B3452" i="11"/>
  <c r="G3452" i="11" s="1"/>
  <c r="B3453" i="11"/>
  <c r="G3453" i="11" s="1"/>
  <c r="B3454" i="11"/>
  <c r="G3454" i="11" s="1"/>
  <c r="B3455" i="11"/>
  <c r="G3455" i="11" s="1"/>
  <c r="B3456" i="11"/>
  <c r="G3456" i="11" s="1"/>
  <c r="B3457" i="11"/>
  <c r="G3457" i="11" s="1"/>
  <c r="B3458" i="11"/>
  <c r="G3458" i="11" s="1"/>
  <c r="B3459" i="11"/>
  <c r="G3459" i="11"/>
  <c r="B3460" i="11"/>
  <c r="G3460" i="11" s="1"/>
  <c r="B3461" i="11"/>
  <c r="G3461" i="11" s="1"/>
  <c r="B3462" i="11"/>
  <c r="G3462" i="11" s="1"/>
  <c r="B3463" i="11"/>
  <c r="G3463" i="11" s="1"/>
  <c r="B3464" i="11"/>
  <c r="G3464" i="11" s="1"/>
  <c r="B3465" i="11"/>
  <c r="G3465" i="11" s="1"/>
  <c r="B3466" i="11"/>
  <c r="G3466" i="11" s="1"/>
  <c r="B3467" i="11"/>
  <c r="G3467" i="11" s="1"/>
  <c r="B3468" i="11"/>
  <c r="G3468" i="11" s="1"/>
  <c r="B3469" i="11"/>
  <c r="G3469" i="11" s="1"/>
  <c r="B3470" i="11"/>
  <c r="G3470" i="11"/>
  <c r="B3471" i="11"/>
  <c r="G3471" i="11" s="1"/>
  <c r="B3472" i="11"/>
  <c r="G3472" i="11" s="1"/>
  <c r="B3473" i="11"/>
  <c r="G3473" i="11" s="1"/>
  <c r="B3474" i="11"/>
  <c r="G3474" i="11" s="1"/>
  <c r="B3475" i="11"/>
  <c r="G3475" i="11" s="1"/>
  <c r="B3476" i="11"/>
  <c r="G3476" i="11" s="1"/>
  <c r="B3477" i="11"/>
  <c r="G3477" i="11" s="1"/>
  <c r="B3478" i="11"/>
  <c r="G3478" i="11" s="1"/>
  <c r="B3479" i="11"/>
  <c r="G3479" i="11" s="1"/>
  <c r="B3480" i="11"/>
  <c r="G3480" i="11" s="1"/>
  <c r="B3481" i="11"/>
  <c r="G3481" i="11" s="1"/>
  <c r="B3482" i="11"/>
  <c r="G3482" i="11" s="1"/>
  <c r="B3483" i="11"/>
  <c r="G3483" i="11" s="1"/>
  <c r="B3484" i="11"/>
  <c r="G3484" i="11" s="1"/>
  <c r="B3485" i="11"/>
  <c r="G3485" i="11" s="1"/>
  <c r="B3486" i="11"/>
  <c r="G3486" i="11" s="1"/>
  <c r="B3487" i="11"/>
  <c r="G3487" i="11" s="1"/>
  <c r="B3488" i="11"/>
  <c r="G3488" i="11" s="1"/>
  <c r="B3489" i="11"/>
  <c r="G3489" i="11" s="1"/>
  <c r="B3490" i="11"/>
  <c r="G3490" i="11"/>
  <c r="B3491" i="11"/>
  <c r="G3491" i="11" s="1"/>
  <c r="B3492" i="11"/>
  <c r="G3492" i="11" s="1"/>
  <c r="B3493" i="11"/>
  <c r="G3493" i="11" s="1"/>
  <c r="B3494" i="11"/>
  <c r="G3494" i="11" s="1"/>
  <c r="B3495" i="11"/>
  <c r="G3495" i="11" s="1"/>
  <c r="B3496" i="11"/>
  <c r="G3496" i="11" s="1"/>
  <c r="B3497" i="11"/>
  <c r="G3497" i="11" s="1"/>
  <c r="B3498" i="11"/>
  <c r="G3498" i="11" s="1"/>
  <c r="B3499" i="11"/>
  <c r="G3499" i="11" s="1"/>
  <c r="B3500" i="11"/>
  <c r="G3500" i="11" s="1"/>
  <c r="B3501" i="11"/>
  <c r="G3501" i="11" s="1"/>
  <c r="B3502" i="11"/>
  <c r="G3502" i="11" s="1"/>
  <c r="B3503" i="11"/>
  <c r="G3503" i="11" s="1"/>
  <c r="B3504" i="11"/>
  <c r="G3504" i="11" s="1"/>
  <c r="B3505" i="11"/>
  <c r="G3505" i="11" s="1"/>
  <c r="B3506" i="11"/>
  <c r="G3506" i="11" s="1"/>
  <c r="B3507" i="11"/>
  <c r="G3507" i="11" s="1"/>
  <c r="B3508" i="11"/>
  <c r="G3508" i="11" s="1"/>
  <c r="B3509" i="11"/>
  <c r="G3509" i="11" s="1"/>
  <c r="B3510" i="11"/>
  <c r="G3510" i="11" s="1"/>
  <c r="B3511" i="11"/>
  <c r="G3511" i="11" s="1"/>
  <c r="B3512" i="11"/>
  <c r="G3512" i="11" s="1"/>
  <c r="B3513" i="11"/>
  <c r="G3513" i="11" s="1"/>
  <c r="B3514" i="11"/>
  <c r="G3514" i="11" s="1"/>
  <c r="B3515" i="11"/>
  <c r="G3515" i="11" s="1"/>
  <c r="B3516" i="11"/>
  <c r="G3516" i="11" s="1"/>
  <c r="B3517" i="11"/>
  <c r="G3517" i="11" s="1"/>
  <c r="B3518" i="11"/>
  <c r="G3518" i="11" s="1"/>
  <c r="B3519" i="11"/>
  <c r="G3519" i="11" s="1"/>
  <c r="B3520" i="11"/>
  <c r="G3520" i="11" s="1"/>
  <c r="B3521" i="11"/>
  <c r="G3521" i="11" s="1"/>
  <c r="B3522" i="11"/>
  <c r="G3522" i="11" s="1"/>
  <c r="B3523" i="11"/>
  <c r="G3523" i="11" s="1"/>
  <c r="B3524" i="11"/>
  <c r="G3524" i="11" s="1"/>
  <c r="B3525" i="11"/>
  <c r="G3525" i="11" s="1"/>
  <c r="B3526" i="11"/>
  <c r="G3526" i="11" s="1"/>
  <c r="B3527" i="11"/>
  <c r="G3527" i="11" s="1"/>
  <c r="B3528" i="11"/>
  <c r="G3528" i="11" s="1"/>
  <c r="B3529" i="11"/>
  <c r="G3529" i="11" s="1"/>
  <c r="B3530" i="11"/>
  <c r="G3530" i="11" s="1"/>
  <c r="B3531" i="11"/>
  <c r="G3531" i="11" s="1"/>
  <c r="B3532" i="11"/>
  <c r="G3532" i="11" s="1"/>
  <c r="B3533" i="11"/>
  <c r="G3533" i="11" s="1"/>
  <c r="B3534" i="11"/>
  <c r="G3534" i="11"/>
  <c r="B3535" i="11"/>
  <c r="G3535" i="11" s="1"/>
  <c r="B3536" i="11"/>
  <c r="G3536" i="11" s="1"/>
  <c r="B3537" i="11"/>
  <c r="G3537" i="11" s="1"/>
  <c r="B3538" i="11"/>
  <c r="G3538" i="11" s="1"/>
  <c r="B3539" i="11"/>
  <c r="G3539" i="11" s="1"/>
  <c r="B3540" i="11"/>
  <c r="G3540" i="11" s="1"/>
  <c r="B3541" i="11"/>
  <c r="G3541" i="11" s="1"/>
  <c r="B3542" i="11"/>
  <c r="G3542" i="11" s="1"/>
  <c r="B3543" i="11"/>
  <c r="G3543" i="11" s="1"/>
  <c r="B3544" i="11"/>
  <c r="G3544" i="11" s="1"/>
  <c r="B3545" i="11"/>
  <c r="G3545" i="11" s="1"/>
  <c r="B3546" i="11"/>
  <c r="G3546" i="11"/>
  <c r="B3547" i="11"/>
  <c r="G3547" i="11" s="1"/>
  <c r="B3548" i="11"/>
  <c r="G3548" i="11" s="1"/>
  <c r="B3549" i="11"/>
  <c r="G3549" i="11" s="1"/>
  <c r="B3550" i="11"/>
  <c r="G3550" i="11" s="1"/>
  <c r="B3551" i="11"/>
  <c r="G3551" i="11" s="1"/>
  <c r="B3552" i="11"/>
  <c r="G3552" i="11" s="1"/>
  <c r="B3553" i="11"/>
  <c r="G3553" i="11" s="1"/>
  <c r="B3554" i="11"/>
  <c r="G3554" i="11" s="1"/>
  <c r="B3555" i="11"/>
  <c r="G3555" i="11" s="1"/>
  <c r="B3556" i="11"/>
  <c r="G3556" i="11" s="1"/>
  <c r="B3557" i="11"/>
  <c r="G3557" i="11" s="1"/>
  <c r="B3558" i="11"/>
  <c r="G3558" i="11" s="1"/>
  <c r="B3559" i="11"/>
  <c r="G3559" i="11" s="1"/>
  <c r="B3560" i="11"/>
  <c r="G3560" i="11" s="1"/>
  <c r="B3561" i="11"/>
  <c r="G3561" i="11" s="1"/>
  <c r="B3562" i="11"/>
  <c r="G3562" i="11" s="1"/>
  <c r="B3563" i="11"/>
  <c r="G3563" i="11" s="1"/>
  <c r="B3564" i="11"/>
  <c r="G3564" i="11" s="1"/>
  <c r="B3565" i="11"/>
  <c r="G3565" i="11" s="1"/>
  <c r="B3566" i="11"/>
  <c r="G3566" i="11" s="1"/>
  <c r="B3567" i="11"/>
  <c r="G3567" i="11" s="1"/>
  <c r="B3568" i="11"/>
  <c r="G3568" i="11" s="1"/>
  <c r="B3569" i="11"/>
  <c r="G3569" i="11" s="1"/>
  <c r="B3570" i="11"/>
  <c r="G3570" i="11" s="1"/>
  <c r="B3571" i="11"/>
  <c r="G3571" i="11" s="1"/>
  <c r="B3572" i="11"/>
  <c r="G3572" i="11" s="1"/>
  <c r="B3573" i="11"/>
  <c r="G3573" i="11" s="1"/>
  <c r="B3574" i="11"/>
  <c r="G3574" i="11" s="1"/>
  <c r="B3575" i="11"/>
  <c r="G3575" i="11" s="1"/>
  <c r="B3576" i="11"/>
  <c r="G3576" i="11" s="1"/>
  <c r="B3577" i="11"/>
  <c r="G3577" i="11" s="1"/>
  <c r="B3578" i="11"/>
  <c r="G3578" i="11"/>
  <c r="B3579" i="11"/>
  <c r="G3579" i="11" s="1"/>
  <c r="B3580" i="11"/>
  <c r="G3580" i="11" s="1"/>
  <c r="B3581" i="11"/>
  <c r="G3581" i="11" s="1"/>
  <c r="B3582" i="11"/>
  <c r="G3582" i="11" s="1"/>
  <c r="B3583" i="11"/>
  <c r="G3583" i="11" s="1"/>
  <c r="B3584" i="11"/>
  <c r="G3584" i="11" s="1"/>
  <c r="B3585" i="11"/>
  <c r="G3585" i="11" s="1"/>
  <c r="B3586" i="11"/>
  <c r="G3586" i="11" s="1"/>
  <c r="B3587" i="11"/>
  <c r="G3587" i="11" s="1"/>
  <c r="B3588" i="11"/>
  <c r="G3588" i="11" s="1"/>
  <c r="B3589" i="11"/>
  <c r="G3589" i="11" s="1"/>
  <c r="B3590" i="11"/>
  <c r="G3590" i="11" s="1"/>
  <c r="B3591" i="11"/>
  <c r="G3591" i="11" s="1"/>
  <c r="B3592" i="11"/>
  <c r="G3592" i="11" s="1"/>
  <c r="B3593" i="11"/>
  <c r="G3593" i="11" s="1"/>
  <c r="B3594" i="11"/>
  <c r="G3594" i="11" s="1"/>
  <c r="B3595" i="11"/>
  <c r="G3595" i="11" s="1"/>
  <c r="B3596" i="11"/>
  <c r="G3596" i="11" s="1"/>
  <c r="B3597" i="11"/>
  <c r="G3597" i="11" s="1"/>
  <c r="B3598" i="11"/>
  <c r="G3598" i="11" s="1"/>
  <c r="B3599" i="11"/>
  <c r="G3599" i="11" s="1"/>
  <c r="B3600" i="11"/>
  <c r="G3600" i="11" s="1"/>
  <c r="B3601" i="11"/>
  <c r="G3601" i="11" s="1"/>
  <c r="B3602" i="11"/>
  <c r="G3602" i="11" s="1"/>
  <c r="B3603" i="11"/>
  <c r="G3603" i="11" s="1"/>
  <c r="B3604" i="11"/>
  <c r="G3604" i="11" s="1"/>
  <c r="B3605" i="11"/>
  <c r="G3605" i="11" s="1"/>
  <c r="B3606" i="11"/>
  <c r="G3606" i="11" s="1"/>
  <c r="B3607" i="11"/>
  <c r="G3607" i="11" s="1"/>
  <c r="B3608" i="11"/>
  <c r="G3608" i="11" s="1"/>
  <c r="B3609" i="11"/>
  <c r="G3609" i="11" s="1"/>
  <c r="B3610" i="11"/>
  <c r="G3610" i="11" s="1"/>
  <c r="B3611" i="11"/>
  <c r="G3611" i="11"/>
  <c r="B3612" i="11"/>
  <c r="G3612" i="11" s="1"/>
  <c r="B3613" i="11"/>
  <c r="G3613" i="11" s="1"/>
  <c r="B3614" i="11"/>
  <c r="G3614" i="11" s="1"/>
  <c r="B3615" i="11"/>
  <c r="G3615" i="11" s="1"/>
  <c r="B3616" i="11"/>
  <c r="G3616" i="11" s="1"/>
  <c r="B3617" i="11"/>
  <c r="G3617" i="11" s="1"/>
  <c r="B3618" i="11"/>
  <c r="G3618" i="11" s="1"/>
  <c r="B3619" i="11"/>
  <c r="G3619" i="11" s="1"/>
  <c r="B3620" i="11"/>
  <c r="G3620" i="11" s="1"/>
  <c r="B3621" i="11"/>
  <c r="G3621" i="11" s="1"/>
  <c r="B3622" i="11"/>
  <c r="G3622" i="11" s="1"/>
  <c r="B3623" i="11"/>
  <c r="G3623" i="11" s="1"/>
  <c r="B3624" i="11"/>
  <c r="G3624" i="11" s="1"/>
  <c r="B3625" i="11"/>
  <c r="G3625" i="11" s="1"/>
  <c r="B3626" i="11"/>
  <c r="G3626" i="11" s="1"/>
  <c r="B3627" i="11"/>
  <c r="G3627" i="11" s="1"/>
  <c r="B3628" i="11"/>
  <c r="G3628" i="11" s="1"/>
  <c r="B3629" i="11"/>
  <c r="G3629" i="11" s="1"/>
  <c r="B3630" i="11"/>
  <c r="G3630" i="11" s="1"/>
  <c r="B3631" i="11"/>
  <c r="G3631" i="11" s="1"/>
  <c r="B3632" i="11"/>
  <c r="G3632" i="11" s="1"/>
  <c r="B3633" i="11"/>
  <c r="G3633" i="11" s="1"/>
  <c r="B3634" i="11"/>
  <c r="G3634" i="11" s="1"/>
  <c r="B3635" i="11"/>
  <c r="G3635" i="11" s="1"/>
  <c r="B3636" i="11"/>
  <c r="G3636" i="11" s="1"/>
  <c r="B3637" i="11"/>
  <c r="G3637" i="11"/>
  <c r="B3638" i="11"/>
  <c r="G3638" i="11" s="1"/>
  <c r="B3639" i="11"/>
  <c r="G3639" i="11" s="1"/>
  <c r="B3640" i="11"/>
  <c r="G3640" i="11" s="1"/>
  <c r="B3641" i="11"/>
  <c r="G3641" i="11" s="1"/>
  <c r="B3642" i="11"/>
  <c r="G3642" i="11" s="1"/>
  <c r="B3643" i="11"/>
  <c r="G3643" i="11" s="1"/>
  <c r="B3644" i="11"/>
  <c r="G3644" i="11" s="1"/>
  <c r="B3645" i="11"/>
  <c r="G3645" i="11" s="1"/>
  <c r="B3646" i="11"/>
  <c r="G3646" i="11" s="1"/>
  <c r="B3647" i="11"/>
  <c r="G3647" i="11" s="1"/>
  <c r="B3648" i="11"/>
  <c r="G3648" i="11" s="1"/>
  <c r="B3649" i="11"/>
  <c r="G3649" i="11" s="1"/>
  <c r="B3650" i="11"/>
  <c r="G3650" i="11" s="1"/>
  <c r="B3651" i="11"/>
  <c r="G3651" i="11" s="1"/>
  <c r="B3652" i="11"/>
  <c r="G3652" i="11" s="1"/>
  <c r="B3653" i="11"/>
  <c r="G3653" i="11" s="1"/>
  <c r="B3654" i="11"/>
  <c r="G3654" i="11" s="1"/>
  <c r="B3655" i="11"/>
  <c r="G3655" i="11" s="1"/>
  <c r="B3656" i="11"/>
  <c r="G3656" i="11" s="1"/>
  <c r="B3657" i="11"/>
  <c r="G3657" i="11" s="1"/>
  <c r="B3658" i="11"/>
  <c r="G3658" i="11" s="1"/>
  <c r="B3659" i="11"/>
  <c r="G3659" i="11" s="1"/>
  <c r="B3660" i="11"/>
  <c r="G3660" i="11" s="1"/>
  <c r="B3661" i="11"/>
  <c r="G3661" i="11" s="1"/>
  <c r="B3662" i="11"/>
  <c r="G3662" i="11" s="1"/>
  <c r="B3663" i="11"/>
  <c r="G3663" i="11" s="1"/>
  <c r="B3664" i="11"/>
  <c r="G3664" i="11" s="1"/>
  <c r="B3665" i="11"/>
  <c r="G3665" i="11" s="1"/>
  <c r="B3666" i="11"/>
  <c r="G3666" i="11" s="1"/>
  <c r="B3667" i="11"/>
  <c r="G3667" i="11" s="1"/>
  <c r="B3668" i="11"/>
  <c r="G3668" i="11" s="1"/>
  <c r="B3669" i="11"/>
  <c r="G3669" i="11"/>
  <c r="B3670" i="11"/>
  <c r="G3670" i="11" s="1"/>
  <c r="B3671" i="11"/>
  <c r="G3671" i="11" s="1"/>
  <c r="B3672" i="11"/>
  <c r="G3672" i="11" s="1"/>
  <c r="B3673" i="11"/>
  <c r="G3673" i="11" s="1"/>
  <c r="B3674" i="11"/>
  <c r="G3674" i="11" s="1"/>
  <c r="B3675" i="11"/>
  <c r="G3675" i="11" s="1"/>
  <c r="B3676" i="11"/>
  <c r="G3676" i="11" s="1"/>
  <c r="B3677" i="11"/>
  <c r="G3677" i="11" s="1"/>
  <c r="B3678" i="11"/>
  <c r="G3678" i="11" s="1"/>
  <c r="B3679" i="11"/>
  <c r="G3679" i="11" s="1"/>
  <c r="B3680" i="11"/>
  <c r="G3680" i="11" s="1"/>
  <c r="B3681" i="11"/>
  <c r="G3681" i="11" s="1"/>
  <c r="B3682" i="11"/>
  <c r="G3682" i="11" s="1"/>
  <c r="B3683" i="11"/>
  <c r="G3683" i="11" s="1"/>
  <c r="B3684" i="11"/>
  <c r="G3684" i="11" s="1"/>
  <c r="B3685" i="11"/>
  <c r="G3685" i="11" s="1"/>
  <c r="B3686" i="11"/>
  <c r="G3686" i="11" s="1"/>
  <c r="B3687" i="11"/>
  <c r="G3687" i="11" s="1"/>
  <c r="B3688" i="11"/>
  <c r="G3688" i="11" s="1"/>
  <c r="B3689" i="11"/>
  <c r="G3689" i="11" s="1"/>
  <c r="B3690" i="11"/>
  <c r="G3690" i="11" s="1"/>
  <c r="B3691" i="11"/>
  <c r="G3691" i="11" s="1"/>
  <c r="B3692" i="11"/>
  <c r="G3692" i="11" s="1"/>
  <c r="B3693" i="11"/>
  <c r="G3693" i="11" s="1"/>
  <c r="B3694" i="11"/>
  <c r="G3694" i="11" s="1"/>
  <c r="B3695" i="11"/>
  <c r="G3695" i="11" s="1"/>
  <c r="B3696" i="11"/>
  <c r="G3696" i="11" s="1"/>
  <c r="B3697" i="11"/>
  <c r="G3697" i="11" s="1"/>
  <c r="B3698" i="11"/>
  <c r="G3698" i="11" s="1"/>
  <c r="B3699" i="11"/>
  <c r="G3699" i="11" s="1"/>
  <c r="B3700" i="11"/>
  <c r="G3700" i="11" s="1"/>
  <c r="B3701" i="11"/>
  <c r="G3701" i="11" s="1"/>
  <c r="B3702" i="11"/>
  <c r="G3702" i="11" s="1"/>
  <c r="B3703" i="11"/>
  <c r="G3703" i="11" s="1"/>
  <c r="B3704" i="11"/>
  <c r="G3704" i="11" s="1"/>
  <c r="B3705" i="11"/>
  <c r="G3705" i="11" s="1"/>
  <c r="B3706" i="11"/>
  <c r="G3706" i="11" s="1"/>
  <c r="B3707" i="11"/>
  <c r="G3707" i="11" s="1"/>
  <c r="B3708" i="11"/>
  <c r="G3708" i="11" s="1"/>
  <c r="B3709" i="11"/>
  <c r="G3709" i="11" s="1"/>
  <c r="B3710" i="11"/>
  <c r="G3710" i="11" s="1"/>
  <c r="B3711" i="11"/>
  <c r="G3711" i="11" s="1"/>
  <c r="B3712" i="11"/>
  <c r="G3712" i="11" s="1"/>
  <c r="B3713" i="11"/>
  <c r="G3713" i="11" s="1"/>
  <c r="B3714" i="11"/>
  <c r="G3714" i="11" s="1"/>
  <c r="B3715" i="11"/>
  <c r="G3715" i="11" s="1"/>
  <c r="B3716" i="11"/>
  <c r="G3716" i="11" s="1"/>
  <c r="B3717" i="11"/>
  <c r="G3717" i="11" s="1"/>
  <c r="B3718" i="11"/>
  <c r="G3718" i="11" s="1"/>
  <c r="B3719" i="11"/>
  <c r="G3719" i="11"/>
  <c r="B3720" i="11"/>
  <c r="G3720" i="11" s="1"/>
  <c r="B3721" i="11"/>
  <c r="G3721" i="11" s="1"/>
  <c r="B3722" i="11"/>
  <c r="G3722" i="11" s="1"/>
  <c r="B3723" i="11"/>
  <c r="G3723" i="11" s="1"/>
  <c r="B3724" i="11"/>
  <c r="G3724" i="11" s="1"/>
  <c r="B3725" i="11"/>
  <c r="G3725" i="11" s="1"/>
  <c r="B3726" i="11"/>
  <c r="G3726" i="11" s="1"/>
  <c r="B3727" i="11"/>
  <c r="G3727" i="11" s="1"/>
  <c r="B3728" i="11"/>
  <c r="G3728" i="11" s="1"/>
  <c r="B3729" i="11"/>
  <c r="G3729" i="11" s="1"/>
  <c r="B3730" i="11"/>
  <c r="G3730" i="11"/>
  <c r="B3731" i="11"/>
  <c r="G3731" i="11" s="1"/>
  <c r="B3732" i="11"/>
  <c r="G3732" i="11" s="1"/>
  <c r="B3733" i="11"/>
  <c r="G3733" i="11" s="1"/>
  <c r="B3734" i="11"/>
  <c r="G3734" i="11" s="1"/>
  <c r="B3735" i="11"/>
  <c r="G3735" i="11" s="1"/>
  <c r="B3736" i="11"/>
  <c r="G3736" i="11" s="1"/>
  <c r="B3737" i="11"/>
  <c r="G3737" i="11" s="1"/>
  <c r="B3738" i="11"/>
  <c r="G3738" i="11" s="1"/>
  <c r="B3739" i="11"/>
  <c r="G3739" i="11" s="1"/>
  <c r="B3740" i="11"/>
  <c r="G3740" i="11" s="1"/>
  <c r="B3741" i="11"/>
  <c r="G3741" i="11" s="1"/>
  <c r="B3742" i="11"/>
  <c r="G3742" i="11" s="1"/>
  <c r="B3743" i="11"/>
  <c r="G3743" i="11" s="1"/>
  <c r="B3744" i="11"/>
  <c r="G3744" i="11" s="1"/>
  <c r="B3745" i="11"/>
  <c r="G3745" i="11" s="1"/>
  <c r="B3746" i="11"/>
  <c r="G3746" i="11" s="1"/>
  <c r="B3747" i="11"/>
  <c r="G3747" i="11" s="1"/>
  <c r="B3748" i="11"/>
  <c r="G3748" i="11" s="1"/>
  <c r="B3749" i="11"/>
  <c r="G3749" i="11" s="1"/>
  <c r="B3750" i="11"/>
  <c r="G3750" i="11" s="1"/>
  <c r="B3751" i="11"/>
  <c r="G3751" i="11" s="1"/>
  <c r="B3752" i="11"/>
  <c r="G3752" i="11" s="1"/>
  <c r="B3753" i="11"/>
  <c r="G3753" i="11" s="1"/>
  <c r="B3754" i="11"/>
  <c r="G3754" i="11" s="1"/>
  <c r="B3755" i="11"/>
  <c r="G3755" i="11" s="1"/>
  <c r="B3756" i="11"/>
  <c r="G3756" i="11" s="1"/>
  <c r="B3757" i="11"/>
  <c r="G3757" i="11" s="1"/>
  <c r="B3758" i="11"/>
  <c r="G3758" i="11" s="1"/>
  <c r="B3759" i="11"/>
  <c r="G3759" i="11" s="1"/>
  <c r="B3760" i="11"/>
  <c r="G3760" i="11" s="1"/>
  <c r="B3761" i="11"/>
  <c r="G3761" i="11" s="1"/>
  <c r="B3762" i="11"/>
  <c r="G3762" i="11" s="1"/>
  <c r="B3763" i="11"/>
  <c r="G3763" i="11" s="1"/>
  <c r="B3764" i="11"/>
  <c r="G3764" i="11" s="1"/>
  <c r="B3765" i="11"/>
  <c r="G3765" i="11" s="1"/>
  <c r="B3766" i="11"/>
  <c r="G3766" i="11" s="1"/>
  <c r="B3767" i="11"/>
  <c r="G3767" i="11" s="1"/>
  <c r="B3768" i="11"/>
  <c r="G3768" i="11" s="1"/>
  <c r="B3769" i="11"/>
  <c r="G3769" i="11" s="1"/>
  <c r="B3770" i="11"/>
  <c r="G3770" i="11" s="1"/>
  <c r="B3771" i="11"/>
  <c r="G3771" i="11" s="1"/>
  <c r="B3772" i="11"/>
  <c r="G3772" i="11" s="1"/>
  <c r="B3773" i="11"/>
  <c r="G3773" i="11" s="1"/>
  <c r="B3774" i="11"/>
  <c r="G3774" i="11" s="1"/>
  <c r="B3775" i="11"/>
  <c r="G3775" i="11" s="1"/>
  <c r="B3776" i="11"/>
  <c r="G3776" i="11" s="1"/>
  <c r="B3777" i="11"/>
  <c r="G3777" i="11" s="1"/>
  <c r="B3778" i="11"/>
  <c r="G3778" i="11" s="1"/>
  <c r="B3779" i="11"/>
  <c r="G3779" i="11" s="1"/>
  <c r="B3780" i="11"/>
  <c r="G3780" i="11" s="1"/>
  <c r="B3781" i="11"/>
  <c r="G3781" i="11" s="1"/>
  <c r="B3782" i="11"/>
  <c r="G3782" i="11" s="1"/>
  <c r="B3783" i="11"/>
  <c r="G3783" i="11" s="1"/>
  <c r="B3784" i="11"/>
  <c r="G3784" i="11" s="1"/>
  <c r="B3785" i="11"/>
  <c r="G3785" i="11" s="1"/>
  <c r="B3786" i="11"/>
  <c r="G3786" i="11" s="1"/>
  <c r="B3787" i="11"/>
  <c r="G3787" i="11" s="1"/>
  <c r="B3788" i="11"/>
  <c r="G3788" i="11" s="1"/>
  <c r="B3789" i="11"/>
  <c r="G3789" i="11" s="1"/>
  <c r="B3790" i="11"/>
  <c r="G3790" i="11" s="1"/>
  <c r="B3791" i="11"/>
  <c r="G3791" i="11" s="1"/>
  <c r="B3792" i="11"/>
  <c r="G3792" i="11" s="1"/>
  <c r="B3793" i="11"/>
  <c r="G3793" i="11" s="1"/>
  <c r="B3794" i="11"/>
  <c r="G3794" i="11" s="1"/>
  <c r="B3795" i="11"/>
  <c r="G3795" i="11" s="1"/>
  <c r="B3796" i="11"/>
  <c r="G3796" i="11" s="1"/>
  <c r="B3797" i="11"/>
  <c r="G3797" i="11" s="1"/>
  <c r="B3798" i="11"/>
  <c r="G3798" i="11" s="1"/>
  <c r="B3799" i="11"/>
  <c r="G3799" i="11" s="1"/>
  <c r="B3800" i="11"/>
  <c r="G3800" i="11" s="1"/>
  <c r="B3801" i="11"/>
  <c r="G3801" i="11" s="1"/>
  <c r="B3802" i="11"/>
  <c r="G3802" i="11" s="1"/>
  <c r="B3803" i="11"/>
  <c r="G3803" i="11" s="1"/>
  <c r="B3804" i="11"/>
  <c r="G3804" i="11" s="1"/>
  <c r="B3805" i="11"/>
  <c r="G3805" i="11" s="1"/>
  <c r="B3806" i="11"/>
  <c r="G3806" i="11" s="1"/>
  <c r="B3807" i="11"/>
  <c r="G3807" i="11" s="1"/>
  <c r="B3808" i="11"/>
  <c r="G3808" i="11" s="1"/>
  <c r="B3809" i="11"/>
  <c r="G3809" i="11" s="1"/>
  <c r="B3810" i="11"/>
  <c r="G3810" i="11" s="1"/>
  <c r="B3811" i="11"/>
  <c r="G3811" i="11" s="1"/>
  <c r="B3812" i="11"/>
  <c r="G3812" i="11" s="1"/>
  <c r="B3813" i="11"/>
  <c r="G3813" i="11" s="1"/>
  <c r="B3814" i="11"/>
  <c r="G3814" i="11" s="1"/>
  <c r="B3815" i="11"/>
  <c r="G3815" i="11" s="1"/>
  <c r="B3816" i="11"/>
  <c r="G3816" i="11" s="1"/>
  <c r="B3817" i="11"/>
  <c r="G3817" i="11" s="1"/>
  <c r="B3818" i="11"/>
  <c r="G3818" i="11" s="1"/>
  <c r="B3819" i="11"/>
  <c r="G3819" i="11" s="1"/>
  <c r="B3820" i="11"/>
  <c r="G3820" i="11" s="1"/>
  <c r="B3821" i="11"/>
  <c r="G3821" i="11" s="1"/>
  <c r="B3822" i="11"/>
  <c r="G3822" i="11" s="1"/>
  <c r="B3823" i="11"/>
  <c r="G3823" i="11" s="1"/>
  <c r="B3824" i="11"/>
  <c r="G3824" i="11" s="1"/>
  <c r="B3825" i="11"/>
  <c r="G3825" i="11" s="1"/>
  <c r="B3826" i="11"/>
  <c r="G3826" i="11" s="1"/>
  <c r="B3827" i="11"/>
  <c r="G3827" i="11" s="1"/>
  <c r="B3828" i="11"/>
  <c r="G3828" i="11" s="1"/>
  <c r="B3829" i="11"/>
  <c r="G3829" i="11" s="1"/>
  <c r="B3830" i="11"/>
  <c r="G3830" i="11" s="1"/>
  <c r="B3831" i="11"/>
  <c r="G3831" i="11" s="1"/>
  <c r="B3832" i="11"/>
  <c r="G3832" i="11" s="1"/>
  <c r="B3833" i="11"/>
  <c r="G3833" i="11" s="1"/>
  <c r="B3834" i="11"/>
  <c r="G3834" i="11" s="1"/>
  <c r="B3835" i="11"/>
  <c r="G3835" i="11" s="1"/>
  <c r="B3836" i="11"/>
  <c r="G3836" i="11" s="1"/>
  <c r="B3837" i="11"/>
  <c r="G3837" i="11" s="1"/>
  <c r="B3838" i="11"/>
  <c r="G3838" i="11" s="1"/>
  <c r="B3839" i="11"/>
  <c r="G3839" i="11" s="1"/>
  <c r="B3840" i="11"/>
  <c r="G3840" i="11" s="1"/>
  <c r="B3841" i="11"/>
  <c r="G3841" i="11" s="1"/>
  <c r="B3842" i="11"/>
  <c r="G3842" i="11" s="1"/>
  <c r="B3843" i="11"/>
  <c r="G3843" i="11" s="1"/>
  <c r="B3844" i="11"/>
  <c r="G3844" i="11" s="1"/>
  <c r="B3845" i="11"/>
  <c r="G3845" i="11" s="1"/>
  <c r="B3846" i="11"/>
  <c r="G3846" i="11" s="1"/>
  <c r="B3847" i="11"/>
  <c r="G3847" i="11" s="1"/>
  <c r="B3848" i="11"/>
  <c r="G3848" i="11" s="1"/>
  <c r="B3849" i="11"/>
  <c r="G3849" i="11" s="1"/>
  <c r="B3850" i="11"/>
  <c r="G3850" i="11" s="1"/>
  <c r="B3851" i="11"/>
  <c r="G3851" i="11" s="1"/>
  <c r="B3852" i="11"/>
  <c r="G3852" i="11" s="1"/>
  <c r="B3853" i="11"/>
  <c r="G3853" i="11" s="1"/>
  <c r="B3854" i="11"/>
  <c r="G3854" i="11" s="1"/>
  <c r="B3855" i="11"/>
  <c r="G3855" i="11" s="1"/>
  <c r="B3856" i="11"/>
  <c r="G3856" i="11" s="1"/>
  <c r="B3857" i="11"/>
  <c r="G3857" i="11" s="1"/>
  <c r="B3858" i="11"/>
  <c r="G3858" i="11" s="1"/>
  <c r="B3859" i="11"/>
  <c r="G3859" i="11" s="1"/>
  <c r="B3860" i="11"/>
  <c r="G3860" i="11" s="1"/>
  <c r="B3861" i="11"/>
  <c r="G3861" i="11" s="1"/>
  <c r="B3862" i="11"/>
  <c r="G3862" i="11" s="1"/>
  <c r="B3863" i="11"/>
  <c r="G3863" i="11" s="1"/>
  <c r="B3864" i="11"/>
  <c r="G3864" i="11" s="1"/>
  <c r="B3865" i="11"/>
  <c r="G3865" i="11" s="1"/>
  <c r="B3866" i="11"/>
  <c r="G3866" i="11" s="1"/>
  <c r="B3867" i="11"/>
  <c r="G3867" i="11" s="1"/>
  <c r="B3868" i="11"/>
  <c r="G3868" i="11" s="1"/>
  <c r="B3869" i="11"/>
  <c r="G3869" i="11" s="1"/>
  <c r="B3870" i="11"/>
  <c r="G3870" i="11" s="1"/>
  <c r="B3871" i="11"/>
  <c r="G3871" i="11" s="1"/>
  <c r="B3872" i="11"/>
  <c r="G3872" i="11" s="1"/>
  <c r="B3873" i="11"/>
  <c r="G3873" i="11" s="1"/>
  <c r="B3874" i="11"/>
  <c r="G3874" i="11" s="1"/>
  <c r="B3875" i="11"/>
  <c r="G3875" i="11" s="1"/>
  <c r="B3876" i="11"/>
  <c r="G3876" i="11" s="1"/>
  <c r="B3877" i="11"/>
  <c r="G3877" i="11" s="1"/>
  <c r="B3878" i="11"/>
  <c r="G3878" i="11" s="1"/>
  <c r="B3879" i="11"/>
  <c r="G3879" i="11" s="1"/>
  <c r="B3880" i="11"/>
  <c r="G3880" i="11" s="1"/>
  <c r="B3881" i="11"/>
  <c r="G3881" i="11" s="1"/>
  <c r="B3882" i="11"/>
  <c r="G3882" i="11" s="1"/>
  <c r="B3883" i="11"/>
  <c r="G3883" i="11" s="1"/>
  <c r="B3884" i="11"/>
  <c r="G3884" i="11" s="1"/>
  <c r="B3885" i="11"/>
  <c r="G3885" i="11" s="1"/>
  <c r="B3886" i="11"/>
  <c r="G3886" i="11" s="1"/>
  <c r="B3887" i="11"/>
  <c r="G3887" i="11" s="1"/>
  <c r="B3888" i="11"/>
  <c r="G3888" i="11" s="1"/>
  <c r="B3889" i="11"/>
  <c r="G3889" i="11" s="1"/>
  <c r="B3890" i="11"/>
  <c r="G3890" i="11" s="1"/>
  <c r="B3891" i="11"/>
  <c r="G3891" i="11" s="1"/>
  <c r="B3892" i="11"/>
  <c r="G3892" i="11" s="1"/>
  <c r="B3893" i="11"/>
  <c r="G3893" i="11" s="1"/>
  <c r="B3894" i="11"/>
  <c r="G3894" i="11" s="1"/>
  <c r="B3895" i="11"/>
  <c r="G3895" i="11" s="1"/>
  <c r="B3896" i="11"/>
  <c r="G3896" i="11" s="1"/>
  <c r="B3897" i="11"/>
  <c r="G3897" i="11" s="1"/>
  <c r="B3898" i="11"/>
  <c r="G3898" i="11" s="1"/>
  <c r="B3899" i="11"/>
  <c r="G3899" i="11" s="1"/>
  <c r="B3900" i="11"/>
  <c r="G3900" i="11" s="1"/>
  <c r="B3901" i="11"/>
  <c r="G3901" i="11" s="1"/>
  <c r="B3902" i="11"/>
  <c r="G3902" i="11" s="1"/>
  <c r="B3903" i="11"/>
  <c r="G3903" i="11" s="1"/>
  <c r="B3904" i="11"/>
  <c r="G3904" i="11" s="1"/>
  <c r="B3905" i="11"/>
  <c r="G3905" i="11" s="1"/>
  <c r="B3906" i="11"/>
  <c r="G3906" i="11" s="1"/>
  <c r="B3907" i="11"/>
  <c r="G3907" i="11" s="1"/>
  <c r="B3908" i="11"/>
  <c r="G3908" i="11" s="1"/>
  <c r="B3909" i="11"/>
  <c r="G3909" i="11" s="1"/>
  <c r="B3910" i="11"/>
  <c r="G3910" i="11" s="1"/>
  <c r="B3911" i="11"/>
  <c r="G3911" i="11" s="1"/>
  <c r="B3912" i="11"/>
  <c r="G3912" i="11" s="1"/>
  <c r="B3913" i="11"/>
  <c r="G3913" i="11" s="1"/>
  <c r="B3914" i="11"/>
  <c r="G3914" i="11" s="1"/>
  <c r="B3915" i="11"/>
  <c r="G3915" i="11" s="1"/>
  <c r="B3916" i="11"/>
  <c r="G3916" i="11" s="1"/>
  <c r="B3917" i="11"/>
  <c r="G3917" i="11" s="1"/>
  <c r="B3918" i="11"/>
  <c r="G3918" i="11" s="1"/>
  <c r="B3919" i="11"/>
  <c r="G3919" i="11" s="1"/>
  <c r="B3920" i="11"/>
  <c r="G3920" i="11" s="1"/>
  <c r="B3921" i="11"/>
  <c r="G3921" i="11" s="1"/>
  <c r="B3922" i="11"/>
  <c r="G3922" i="11" s="1"/>
  <c r="B3923" i="11"/>
  <c r="G3923" i="11" s="1"/>
  <c r="B3924" i="11"/>
  <c r="G3924" i="11" s="1"/>
  <c r="B3925" i="11"/>
  <c r="G3925" i="11" s="1"/>
  <c r="B3926" i="11"/>
  <c r="G3926" i="11" s="1"/>
  <c r="B3927" i="11"/>
  <c r="G3927" i="11" s="1"/>
  <c r="B3928" i="11"/>
  <c r="G3928" i="11" s="1"/>
  <c r="B3929" i="11"/>
  <c r="G3929" i="11" s="1"/>
  <c r="B3930" i="11"/>
  <c r="G3930" i="11" s="1"/>
  <c r="B3931" i="11"/>
  <c r="G3931" i="11" s="1"/>
  <c r="B3932" i="11"/>
  <c r="G3932" i="11" s="1"/>
  <c r="B3933" i="11"/>
  <c r="G3933" i="11" s="1"/>
  <c r="B3934" i="11"/>
  <c r="G3934" i="11" s="1"/>
  <c r="B3935" i="11"/>
  <c r="G3935" i="11" s="1"/>
  <c r="B3936" i="11"/>
  <c r="G3936" i="11" s="1"/>
  <c r="B3937" i="11"/>
  <c r="G3937" i="11" s="1"/>
  <c r="B3938" i="11"/>
  <c r="G3938" i="11" s="1"/>
  <c r="B3939" i="11"/>
  <c r="G3939" i="11" s="1"/>
  <c r="B3940" i="11"/>
  <c r="G3940" i="11" s="1"/>
  <c r="B3941" i="11"/>
  <c r="G3941" i="11" s="1"/>
  <c r="B3942" i="11"/>
  <c r="G3942" i="11" s="1"/>
  <c r="B3943" i="11"/>
  <c r="G3943" i="11" s="1"/>
  <c r="B3944" i="11"/>
  <c r="G3944" i="11" s="1"/>
  <c r="B3945" i="11"/>
  <c r="G3945" i="11" s="1"/>
  <c r="B3946" i="11"/>
  <c r="G3946" i="11" s="1"/>
  <c r="B3947" i="11"/>
  <c r="G3947" i="11" s="1"/>
  <c r="B3948" i="11"/>
  <c r="G3948" i="11" s="1"/>
  <c r="B3949" i="11"/>
  <c r="G3949" i="11" s="1"/>
  <c r="B3950" i="11"/>
  <c r="G3950" i="11" s="1"/>
  <c r="B3951" i="11"/>
  <c r="G3951" i="11" s="1"/>
  <c r="B3952" i="11"/>
  <c r="G3952" i="11" s="1"/>
  <c r="B3953" i="11"/>
  <c r="G3953" i="11" s="1"/>
  <c r="B3954" i="11"/>
  <c r="G3954" i="11" s="1"/>
  <c r="B3955" i="11"/>
  <c r="G3955" i="11" s="1"/>
  <c r="B3956" i="11"/>
  <c r="G3956" i="11" s="1"/>
  <c r="B3957" i="11"/>
  <c r="G3957" i="11" s="1"/>
  <c r="B3958" i="11"/>
  <c r="G3958" i="11" s="1"/>
  <c r="B3959" i="11"/>
  <c r="G3959" i="11" s="1"/>
  <c r="B3960" i="11"/>
  <c r="G3960" i="11" s="1"/>
  <c r="B3961" i="11"/>
  <c r="G3961" i="11" s="1"/>
  <c r="B3962" i="11"/>
  <c r="G3962" i="11" s="1"/>
  <c r="B3963" i="11"/>
  <c r="G3963" i="11" s="1"/>
  <c r="B3964" i="11"/>
  <c r="G3964" i="11" s="1"/>
  <c r="B3965" i="11"/>
  <c r="G3965" i="11" s="1"/>
  <c r="B3966" i="11"/>
  <c r="G3966" i="11" s="1"/>
  <c r="B3967" i="11"/>
  <c r="G3967" i="11" s="1"/>
  <c r="B3968" i="11"/>
  <c r="G3968" i="11" s="1"/>
  <c r="B3969" i="11"/>
  <c r="G3969" i="11" s="1"/>
  <c r="B3970" i="11"/>
  <c r="G3970" i="11" s="1"/>
  <c r="B3971" i="11"/>
  <c r="G3971" i="11" s="1"/>
  <c r="B3972" i="11"/>
  <c r="G3972" i="11" s="1"/>
  <c r="B3973" i="11"/>
  <c r="G3973" i="11" s="1"/>
  <c r="B3974" i="11"/>
  <c r="G3974" i="11" s="1"/>
  <c r="B3975" i="11"/>
  <c r="G3975" i="11" s="1"/>
  <c r="B3976" i="11"/>
  <c r="G3976" i="11" s="1"/>
  <c r="B3977" i="11"/>
  <c r="G3977" i="11" s="1"/>
  <c r="B3978" i="11"/>
  <c r="G3978" i="11" s="1"/>
  <c r="B3979" i="11"/>
  <c r="G3979" i="11" s="1"/>
  <c r="B3980" i="11"/>
  <c r="G3980" i="11" s="1"/>
  <c r="B3981" i="11"/>
  <c r="G3981" i="11" s="1"/>
  <c r="B3982" i="11"/>
  <c r="G3982" i="11" s="1"/>
  <c r="B3983" i="11"/>
  <c r="G3983" i="11" s="1"/>
  <c r="B3984" i="11"/>
  <c r="G3984" i="11" s="1"/>
  <c r="B3985" i="11"/>
  <c r="G3985" i="11" s="1"/>
  <c r="B3986" i="11"/>
  <c r="G3986" i="11" s="1"/>
  <c r="B3987" i="11"/>
  <c r="G3987" i="11" s="1"/>
  <c r="B3988" i="11"/>
  <c r="G3988" i="11" s="1"/>
  <c r="B3989" i="11"/>
  <c r="G3989" i="11" s="1"/>
  <c r="B3990" i="11"/>
  <c r="G3990" i="11" s="1"/>
  <c r="B3991" i="11"/>
  <c r="G3991" i="11" s="1"/>
  <c r="B3992" i="11"/>
  <c r="G3992" i="11" s="1"/>
  <c r="B3993" i="11"/>
  <c r="G3993" i="11"/>
  <c r="B3994" i="11"/>
  <c r="G3994" i="11" s="1"/>
  <c r="B3995" i="11"/>
  <c r="G3995" i="11" s="1"/>
  <c r="B3996" i="11"/>
  <c r="G3996" i="11" s="1"/>
  <c r="B3997" i="11"/>
  <c r="G3997" i="11" s="1"/>
  <c r="B3998" i="11"/>
  <c r="G3998" i="11" s="1"/>
  <c r="B3999" i="11"/>
  <c r="G3999" i="11" s="1"/>
  <c r="B4000" i="11"/>
  <c r="G4000" i="11" s="1"/>
  <c r="B4001" i="11"/>
  <c r="G4001" i="11" s="1"/>
  <c r="C2" i="11"/>
  <c r="C17" i="15"/>
  <c r="C24" i="15" s="1"/>
  <c r="D13" i="15"/>
  <c r="E13" i="15"/>
  <c r="F13" i="15"/>
  <c r="M13" i="15"/>
  <c r="K13" i="15"/>
  <c r="F7" i="15"/>
  <c r="G11" i="15"/>
  <c r="G7" i="15" s="1"/>
  <c r="H11" i="15"/>
  <c r="I11" i="15"/>
  <c r="I7" i="15" s="1"/>
  <c r="J11" i="15"/>
  <c r="L11" i="15"/>
  <c r="N11" i="15"/>
  <c r="O11" i="15"/>
  <c r="O8" i="15" s="1"/>
  <c r="O9" i="15" s="1"/>
  <c r="O10" i="15" s="1"/>
  <c r="P11" i="15"/>
  <c r="P12" i="15" s="1"/>
  <c r="Q11" i="15"/>
  <c r="Q12" i="15" s="1"/>
  <c r="R11" i="15"/>
  <c r="S11" i="15"/>
  <c r="S12" i="15" s="1"/>
  <c r="T11" i="15"/>
  <c r="T12" i="15" s="1"/>
  <c r="U11" i="15"/>
  <c r="U7" i="15" s="1"/>
  <c r="V11" i="15"/>
  <c r="W11" i="15"/>
  <c r="X11" i="15"/>
  <c r="X7" i="15" s="1"/>
  <c r="Y11" i="15"/>
  <c r="Z11" i="15"/>
  <c r="AA11" i="15"/>
  <c r="AA12" i="15" s="1"/>
  <c r="AB11" i="15"/>
  <c r="AB8" i="15" s="1"/>
  <c r="AB9" i="15" s="1"/>
  <c r="AB10" i="15" s="1"/>
  <c r="AC11" i="15"/>
  <c r="AC12" i="15" s="1"/>
  <c r="AD11" i="15"/>
  <c r="AD12" i="15" s="1"/>
  <c r="AE11" i="15"/>
  <c r="AF11" i="15"/>
  <c r="AF12" i="15" s="1"/>
  <c r="AG11" i="15"/>
  <c r="AG8" i="15" s="1"/>
  <c r="AG9" i="15" s="1"/>
  <c r="AG10" i="15" s="1"/>
  <c r="AH11" i="15"/>
  <c r="AI11" i="15"/>
  <c r="AJ11" i="15"/>
  <c r="AJ12" i="15" s="1"/>
  <c r="AK11" i="15"/>
  <c r="AK8" i="15" s="1"/>
  <c r="AK9" i="15" s="1"/>
  <c r="AK10" i="15" s="1"/>
  <c r="AL11" i="15"/>
  <c r="AM11" i="15"/>
  <c r="AM8" i="15" s="1"/>
  <c r="AM9" i="15" s="1"/>
  <c r="AM10" i="15" s="1"/>
  <c r="AN11" i="15"/>
  <c r="AN7" i="15" s="1"/>
  <c r="AO11" i="15"/>
  <c r="AO8" i="15" s="1"/>
  <c r="AO9" i="15" s="1"/>
  <c r="AO10" i="15" s="1"/>
  <c r="AP11" i="15"/>
  <c r="AQ11" i="15"/>
  <c r="AR11" i="15"/>
  <c r="AS11" i="15"/>
  <c r="AT11" i="15"/>
  <c r="AT12" i="15" s="1"/>
  <c r="AU11" i="15"/>
  <c r="AV11" i="15"/>
  <c r="AV12" i="15" s="1"/>
  <c r="AW11" i="15"/>
  <c r="AW8" i="15" s="1"/>
  <c r="AW9" i="15" s="1"/>
  <c r="AW10" i="15" s="1"/>
  <c r="AX11" i="15"/>
  <c r="AY11" i="15"/>
  <c r="AY7" i="15" s="1"/>
  <c r="AZ11" i="15"/>
  <c r="AZ12" i="15" s="1"/>
  <c r="BA11" i="15"/>
  <c r="BB11" i="15"/>
  <c r="BC11" i="15"/>
  <c r="BD11" i="15"/>
  <c r="BD12" i="15" s="1"/>
  <c r="BE11" i="15"/>
  <c r="BE12" i="15" s="1"/>
  <c r="BF11" i="15"/>
  <c r="BF12" i="15" s="1"/>
  <c r="BG11" i="15"/>
  <c r="BH11" i="15"/>
  <c r="BI11" i="15"/>
  <c r="BJ11" i="15"/>
  <c r="BJ12" i="15" s="1"/>
  <c r="BK11" i="15"/>
  <c r="BK8" i="15" s="1"/>
  <c r="BK9" i="15" s="1"/>
  <c r="BK10" i="15" s="1"/>
  <c r="BL11" i="15"/>
  <c r="BL12" i="15" s="1"/>
  <c r="BM11" i="15"/>
  <c r="BM12" i="15" s="1"/>
  <c r="BN11" i="15"/>
  <c r="BO11" i="15"/>
  <c r="BP11" i="15"/>
  <c r="BP12" i="15" s="1"/>
  <c r="BQ11" i="15"/>
  <c r="BR11" i="15"/>
  <c r="BS11" i="15"/>
  <c r="BT11" i="15"/>
  <c r="BT12" i="15" s="1"/>
  <c r="BU11" i="15"/>
  <c r="BV11" i="15"/>
  <c r="BW11" i="15"/>
  <c r="BW8" i="15" s="1"/>
  <c r="BW9" i="15" s="1"/>
  <c r="BW10" i="15" s="1"/>
  <c r="BX11" i="15"/>
  <c r="BX12" i="15" s="1"/>
  <c r="BY11" i="15"/>
  <c r="BY8" i="15" s="1"/>
  <c r="BY9" i="15" s="1"/>
  <c r="BY10" i="15" s="1"/>
  <c r="BZ11" i="15"/>
  <c r="BZ12" i="15" s="1"/>
  <c r="CA11" i="15"/>
  <c r="CA12" i="15" s="1"/>
  <c r="CB11" i="15"/>
  <c r="CB12" i="15" s="1"/>
  <c r="CC11" i="15"/>
  <c r="CC8" i="15" s="1"/>
  <c r="CC9" i="15" s="1"/>
  <c r="CC10" i="15" s="1"/>
  <c r="CD11" i="15"/>
  <c r="CD12" i="15" s="1"/>
  <c r="CE11" i="15"/>
  <c r="CF11" i="15"/>
  <c r="CF12" i="15" s="1"/>
  <c r="CG11" i="15"/>
  <c r="CG12" i="15" s="1"/>
  <c r="CH11" i="15"/>
  <c r="CH12" i="15" s="1"/>
  <c r="CI11" i="15"/>
  <c r="CI12" i="15" s="1"/>
  <c r="CJ11" i="15"/>
  <c r="CJ12" i="15" s="1"/>
  <c r="CK11" i="15"/>
  <c r="CK12" i="15" s="1"/>
  <c r="CL11" i="15"/>
  <c r="CL12" i="15" s="1"/>
  <c r="CM11" i="15"/>
  <c r="CN11" i="15"/>
  <c r="CN12" i="15" s="1"/>
  <c r="CO11" i="15"/>
  <c r="CP11" i="15"/>
  <c r="CQ11" i="15"/>
  <c r="CQ12" i="15" s="1"/>
  <c r="CR11" i="15"/>
  <c r="CS11" i="15"/>
  <c r="CS8" i="15" s="1"/>
  <c r="CS9" i="15" s="1"/>
  <c r="CS10" i="15" s="1"/>
  <c r="CT11" i="15"/>
  <c r="CT12" i="15" s="1"/>
  <c r="CU11" i="15"/>
  <c r="CU12" i="15" s="1"/>
  <c r="CV11" i="15"/>
  <c r="CV12" i="15" s="1"/>
  <c r="CW11" i="15"/>
  <c r="CW8" i="15" s="1"/>
  <c r="CW9" i="15" s="1"/>
  <c r="CW10" i="15" s="1"/>
  <c r="CX11" i="15"/>
  <c r="CX12" i="15" s="1"/>
  <c r="CY11" i="15"/>
  <c r="CZ11" i="15"/>
  <c r="CZ12" i="15" s="1"/>
  <c r="DA11" i="15"/>
  <c r="DA8" i="15" s="1"/>
  <c r="DA9" i="15" s="1"/>
  <c r="DA10" i="15" s="1"/>
  <c r="DB11" i="15"/>
  <c r="DB12" i="15" s="1"/>
  <c r="DC11" i="15"/>
  <c r="DC12" i="15" s="1"/>
  <c r="DD11" i="15"/>
  <c r="DE11" i="15"/>
  <c r="DF11" i="15"/>
  <c r="DG11" i="15"/>
  <c r="DG7" i="15" s="1"/>
  <c r="DH11" i="15"/>
  <c r="DH12" i="15" s="1"/>
  <c r="DI11" i="15"/>
  <c r="DI8" i="15" s="1"/>
  <c r="DI9" i="15" s="1"/>
  <c r="DI10" i="15" s="1"/>
  <c r="DJ11" i="15"/>
  <c r="DJ12" i="15" s="1"/>
  <c r="DK11" i="15"/>
  <c r="DL11" i="15"/>
  <c r="DM11" i="15"/>
  <c r="DM7" i="15" s="1"/>
  <c r="DN11" i="15"/>
  <c r="DN12" i="15" s="1"/>
  <c r="DO11" i="15"/>
  <c r="DP11" i="15"/>
  <c r="DP12" i="15" s="1"/>
  <c r="DQ11" i="15"/>
  <c r="DQ7" i="15" s="1"/>
  <c r="DR11" i="15"/>
  <c r="DR12" i="15" s="1"/>
  <c r="DS11" i="15"/>
  <c r="DS8" i="15" s="1"/>
  <c r="DS9" i="15" s="1"/>
  <c r="DS10" i="15" s="1"/>
  <c r="DT11" i="15"/>
  <c r="DT8" i="15" s="1"/>
  <c r="DT9" i="15" s="1"/>
  <c r="DT10" i="15" s="1"/>
  <c r="DU11" i="15"/>
  <c r="DV11" i="15"/>
  <c r="DW11" i="15"/>
  <c r="DX11" i="15"/>
  <c r="DX12" i="15" s="1"/>
  <c r="DY11" i="15"/>
  <c r="DZ11" i="15"/>
  <c r="EA11" i="15"/>
  <c r="EB11" i="15"/>
  <c r="EC11" i="15"/>
  <c r="EC12" i="15" s="1"/>
  <c r="ED11" i="15"/>
  <c r="EE11" i="15"/>
  <c r="EE12" i="15" s="1"/>
  <c r="EF11" i="15"/>
  <c r="EF8" i="15" s="1"/>
  <c r="EF9" i="15" s="1"/>
  <c r="EF10" i="15" s="1"/>
  <c r="EG11" i="15"/>
  <c r="EH11" i="15"/>
  <c r="EH12" i="15" s="1"/>
  <c r="EI11" i="15"/>
  <c r="EJ11" i="15"/>
  <c r="EK11" i="15"/>
  <c r="EK7" i="15" s="1"/>
  <c r="EQ11" i="15"/>
  <c r="EQ12" i="15" s="1"/>
  <c r="ER11" i="15"/>
  <c r="ER12" i="15" s="1"/>
  <c r="ES11" i="15"/>
  <c r="ET11" i="15"/>
  <c r="ET7" i="15" s="1"/>
  <c r="EU11" i="15"/>
  <c r="EU7" i="15" s="1"/>
  <c r="EV11" i="15"/>
  <c r="EV8" i="15" s="1"/>
  <c r="EV9" i="15" s="1"/>
  <c r="EV10" i="15" s="1"/>
  <c r="EW11" i="15"/>
  <c r="EW8" i="15" s="1"/>
  <c r="EW9" i="15" s="1"/>
  <c r="EW10" i="15" s="1"/>
  <c r="EX11" i="15"/>
  <c r="EX12" i="15" s="1"/>
  <c r="EY11" i="15"/>
  <c r="EY12" i="15" s="1"/>
  <c r="EP11" i="15"/>
  <c r="EP7" i="15" s="1"/>
  <c r="EP13" i="15"/>
  <c r="EO11" i="15"/>
  <c r="EO8" i="15" s="1"/>
  <c r="EO1" i="15"/>
  <c r="EP1" i="15"/>
  <c r="EQ1" i="15"/>
  <c r="ER1" i="15"/>
  <c r="ES1" i="15"/>
  <c r="ET1" i="15"/>
  <c r="EU1" i="15"/>
  <c r="EV1" i="15"/>
  <c r="EW1" i="15"/>
  <c r="EX1" i="15"/>
  <c r="EY1" i="15"/>
  <c r="D3" i="23"/>
  <c r="D2" i="23"/>
  <c r="G13" i="15"/>
  <c r="H13" i="15"/>
  <c r="I13" i="15"/>
  <c r="J13" i="15"/>
  <c r="L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D14" i="15" s="1"/>
  <c r="D33" i="23" s="1"/>
  <c r="AE13" i="15"/>
  <c r="AF13" i="15"/>
  <c r="AG13" i="15"/>
  <c r="AH13" i="15"/>
  <c r="AI13" i="15"/>
  <c r="AJ13" i="15"/>
  <c r="AJ14" i="15" s="1"/>
  <c r="D39" i="23" s="1"/>
  <c r="AK13" i="15"/>
  <c r="AL13" i="15"/>
  <c r="AM13" i="15"/>
  <c r="AN13" i="15"/>
  <c r="AO13" i="15"/>
  <c r="AP13" i="15"/>
  <c r="AQ13" i="15"/>
  <c r="AR13" i="15"/>
  <c r="AS13" i="15"/>
  <c r="AT13" i="15"/>
  <c r="AT14" i="15" s="1"/>
  <c r="D49" i="23" s="1"/>
  <c r="AU13" i="15"/>
  <c r="AV13" i="15"/>
  <c r="AW13" i="15"/>
  <c r="AX13" i="15"/>
  <c r="AY13" i="15"/>
  <c r="AZ13" i="15"/>
  <c r="BA13" i="15"/>
  <c r="BB13" i="15"/>
  <c r="BC13" i="15"/>
  <c r="BD13" i="15"/>
  <c r="BE13" i="15"/>
  <c r="BF13" i="15"/>
  <c r="BG13" i="15"/>
  <c r="BH13" i="15"/>
  <c r="BI13" i="15"/>
  <c r="BJ13" i="15"/>
  <c r="BJ14" i="15" s="1"/>
  <c r="D63" i="23" s="1"/>
  <c r="BK13" i="15"/>
  <c r="BL13" i="15"/>
  <c r="BM13" i="15"/>
  <c r="BN13" i="15"/>
  <c r="BO13" i="15"/>
  <c r="BP13" i="15"/>
  <c r="BQ13" i="15"/>
  <c r="BR13" i="15"/>
  <c r="BS13" i="15"/>
  <c r="BT13" i="15"/>
  <c r="BU13" i="15"/>
  <c r="BV13" i="15"/>
  <c r="BW13" i="15"/>
  <c r="BX13" i="15"/>
  <c r="BY13" i="15"/>
  <c r="BZ13" i="15"/>
  <c r="CA13" i="15"/>
  <c r="CB13" i="15"/>
  <c r="CC13" i="15"/>
  <c r="CD13" i="15"/>
  <c r="CE13" i="15"/>
  <c r="CF13" i="15"/>
  <c r="CG13" i="15"/>
  <c r="CH13" i="15"/>
  <c r="CH14" i="15" s="1"/>
  <c r="D86" i="23" s="1"/>
  <c r="CI13" i="15"/>
  <c r="CJ13" i="15"/>
  <c r="CK13" i="15"/>
  <c r="CL13" i="15"/>
  <c r="CM13" i="15"/>
  <c r="CN13" i="15"/>
  <c r="CO13" i="15"/>
  <c r="CP13" i="15"/>
  <c r="CQ13" i="15"/>
  <c r="CR13" i="15"/>
  <c r="CS13" i="15"/>
  <c r="CT13" i="15"/>
  <c r="CU13" i="15"/>
  <c r="CV13" i="15"/>
  <c r="CW13" i="15"/>
  <c r="CX13" i="15"/>
  <c r="CX14" i="15" s="1"/>
  <c r="D103" i="23" s="1"/>
  <c r="CY13" i="15"/>
  <c r="CZ13" i="15"/>
  <c r="DA13" i="15"/>
  <c r="DB13" i="15"/>
  <c r="DC13" i="15"/>
  <c r="DD13" i="15"/>
  <c r="DE13" i="15"/>
  <c r="DF13" i="15"/>
  <c r="DG13" i="15"/>
  <c r="DH13" i="15"/>
  <c r="DI13" i="15"/>
  <c r="DJ13" i="15"/>
  <c r="DK13" i="15"/>
  <c r="DL13" i="15"/>
  <c r="DM13" i="15"/>
  <c r="DN13" i="15"/>
  <c r="DN14" i="15" s="1"/>
  <c r="D118" i="23" s="1"/>
  <c r="DO13" i="15"/>
  <c r="DP13" i="15"/>
  <c r="DQ13" i="15"/>
  <c r="DR13" i="15"/>
  <c r="DS13" i="15"/>
  <c r="DT13" i="15"/>
  <c r="DU13" i="15"/>
  <c r="DV13" i="15"/>
  <c r="DW13" i="15"/>
  <c r="DX13" i="15"/>
  <c r="DY13" i="15"/>
  <c r="DZ13" i="15"/>
  <c r="EA13" i="15"/>
  <c r="EB13" i="15"/>
  <c r="EC13" i="15"/>
  <c r="ED13" i="15"/>
  <c r="EE13" i="15"/>
  <c r="EF13" i="15"/>
  <c r="EG13" i="15"/>
  <c r="EH13" i="15"/>
  <c r="EI13" i="15"/>
  <c r="EJ13" i="15"/>
  <c r="EK13" i="15"/>
  <c r="EL13" i="15"/>
  <c r="EM13" i="15"/>
  <c r="EN13" i="15"/>
  <c r="EO13" i="15"/>
  <c r="EQ13" i="15"/>
  <c r="ER13" i="15"/>
  <c r="ES13" i="15"/>
  <c r="ET13" i="15"/>
  <c r="EU13" i="15"/>
  <c r="EV13" i="15"/>
  <c r="EW13" i="15"/>
  <c r="EX13" i="15"/>
  <c r="EY13" i="15"/>
  <c r="EY14" i="15" s="1"/>
  <c r="G12" i="15"/>
  <c r="G14" i="15" s="1"/>
  <c r="D10" i="23" s="1"/>
  <c r="R12" i="15"/>
  <c r="R14" i="15" s="1"/>
  <c r="D21" i="23" s="1"/>
  <c r="V12" i="15"/>
  <c r="V14" i="15" s="1"/>
  <c r="D25" i="23" s="1"/>
  <c r="AB12" i="15"/>
  <c r="AB14" i="15" s="1"/>
  <c r="D31" i="23" s="1"/>
  <c r="AH12" i="15"/>
  <c r="AL12" i="15"/>
  <c r="AR12" i="15"/>
  <c r="AX12" i="15"/>
  <c r="BB12" i="15"/>
  <c r="BB14" i="15" s="1"/>
  <c r="D56" i="23" s="1"/>
  <c r="BH12" i="15"/>
  <c r="BH14" i="15" s="1"/>
  <c r="D61" i="23" s="1"/>
  <c r="BR12" i="15"/>
  <c r="BV12" i="15"/>
  <c r="CP12" i="15"/>
  <c r="DF12" i="15"/>
  <c r="DL12" i="15"/>
  <c r="DV12" i="15"/>
  <c r="EB12" i="15"/>
  <c r="EJ12" i="15"/>
  <c r="EL11" i="15"/>
  <c r="EL12" i="15" s="1"/>
  <c r="EM11" i="15"/>
  <c r="EN11" i="15"/>
  <c r="EN12" i="15" s="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626" i="11"/>
  <c r="C627" i="11"/>
  <c r="C628" i="11"/>
  <c r="C629" i="11"/>
  <c r="C630" i="11"/>
  <c r="C631" i="11"/>
  <c r="C632" i="11"/>
  <c r="C633" i="11"/>
  <c r="C634" i="11"/>
  <c r="C635" i="11"/>
  <c r="C636" i="11"/>
  <c r="C637" i="11"/>
  <c r="C638" i="11"/>
  <c r="C639" i="11"/>
  <c r="C640" i="11"/>
  <c r="C641" i="11"/>
  <c r="C642" i="11"/>
  <c r="C643" i="11"/>
  <c r="C644" i="11"/>
  <c r="C645" i="11"/>
  <c r="C646" i="11"/>
  <c r="C647" i="11"/>
  <c r="C648" i="11"/>
  <c r="C649" i="11"/>
  <c r="C650" i="11"/>
  <c r="C651" i="11"/>
  <c r="C652" i="11"/>
  <c r="C653" i="11"/>
  <c r="C654" i="11"/>
  <c r="C655" i="11"/>
  <c r="C656" i="11"/>
  <c r="C657" i="11"/>
  <c r="C658" i="11"/>
  <c r="C659" i="11"/>
  <c r="C660" i="11"/>
  <c r="C661" i="11"/>
  <c r="C662" i="11"/>
  <c r="C663" i="11"/>
  <c r="C664" i="11"/>
  <c r="C665" i="11"/>
  <c r="C666" i="11"/>
  <c r="C667" i="11"/>
  <c r="C668" i="11"/>
  <c r="C669" i="11"/>
  <c r="C670" i="11"/>
  <c r="C671" i="11"/>
  <c r="C672" i="11"/>
  <c r="C673" i="11"/>
  <c r="C674" i="11"/>
  <c r="C675" i="11"/>
  <c r="C676" i="11"/>
  <c r="C677" i="11"/>
  <c r="C678" i="11"/>
  <c r="C679" i="11"/>
  <c r="C680" i="11"/>
  <c r="C681" i="11"/>
  <c r="C682" i="11"/>
  <c r="C683" i="11"/>
  <c r="C684" i="11"/>
  <c r="C685" i="11"/>
  <c r="C686" i="11"/>
  <c r="C687" i="11"/>
  <c r="C688" i="11"/>
  <c r="C689" i="11"/>
  <c r="C690" i="11"/>
  <c r="C691" i="11"/>
  <c r="C692" i="11"/>
  <c r="C693" i="11"/>
  <c r="C694" i="11"/>
  <c r="C695" i="11"/>
  <c r="C696" i="11"/>
  <c r="C697" i="11"/>
  <c r="C698" i="11"/>
  <c r="C699" i="11"/>
  <c r="C700" i="11"/>
  <c r="C701" i="11"/>
  <c r="C702" i="11"/>
  <c r="C703" i="11"/>
  <c r="C704" i="11"/>
  <c r="C705" i="11"/>
  <c r="C706" i="11"/>
  <c r="C707" i="11"/>
  <c r="C708" i="11"/>
  <c r="C709" i="11"/>
  <c r="C710" i="11"/>
  <c r="C711" i="11"/>
  <c r="C712" i="11"/>
  <c r="C713" i="11"/>
  <c r="C714" i="11"/>
  <c r="C715" i="11"/>
  <c r="C716" i="11"/>
  <c r="C717" i="11"/>
  <c r="C718" i="11"/>
  <c r="C719" i="11"/>
  <c r="C720" i="11"/>
  <c r="C721" i="11"/>
  <c r="C722" i="11"/>
  <c r="C723" i="11"/>
  <c r="C724" i="11"/>
  <c r="C725" i="11"/>
  <c r="C726" i="11"/>
  <c r="C727" i="11"/>
  <c r="C728" i="11"/>
  <c r="C729" i="11"/>
  <c r="C730" i="11"/>
  <c r="C731" i="11"/>
  <c r="C732" i="11"/>
  <c r="C733" i="11"/>
  <c r="C734" i="11"/>
  <c r="C735" i="11"/>
  <c r="C736" i="11"/>
  <c r="C737" i="11"/>
  <c r="C738" i="11"/>
  <c r="C739" i="11"/>
  <c r="C740" i="11"/>
  <c r="C741" i="11"/>
  <c r="C742" i="11"/>
  <c r="C743" i="11"/>
  <c r="C744" i="11"/>
  <c r="C745" i="11"/>
  <c r="C746" i="11"/>
  <c r="C747" i="11"/>
  <c r="C748" i="11"/>
  <c r="C749" i="11"/>
  <c r="C750" i="11"/>
  <c r="C751" i="11"/>
  <c r="C752" i="11"/>
  <c r="C753" i="11"/>
  <c r="C754" i="11"/>
  <c r="C755" i="11"/>
  <c r="C756" i="11"/>
  <c r="C757" i="11"/>
  <c r="C758" i="11"/>
  <c r="C759" i="11"/>
  <c r="C760" i="11"/>
  <c r="C761" i="11"/>
  <c r="C762" i="11"/>
  <c r="C763" i="11"/>
  <c r="C764" i="11"/>
  <c r="C765" i="11"/>
  <c r="C766" i="11"/>
  <c r="C767" i="11"/>
  <c r="C768" i="11"/>
  <c r="C769" i="11"/>
  <c r="C770" i="11"/>
  <c r="C771" i="11"/>
  <c r="C772" i="11"/>
  <c r="C773" i="11"/>
  <c r="C774" i="11"/>
  <c r="C775" i="11"/>
  <c r="C776" i="11"/>
  <c r="C777" i="11"/>
  <c r="C778" i="11"/>
  <c r="C779" i="11"/>
  <c r="C780" i="11"/>
  <c r="C781" i="11"/>
  <c r="C782" i="11"/>
  <c r="C783" i="11"/>
  <c r="C784" i="11"/>
  <c r="C785" i="11"/>
  <c r="C786" i="11"/>
  <c r="C787" i="11"/>
  <c r="C788" i="11"/>
  <c r="C789" i="11"/>
  <c r="C790" i="11"/>
  <c r="C791" i="11"/>
  <c r="C792" i="11"/>
  <c r="C793" i="11"/>
  <c r="C794" i="11"/>
  <c r="C795" i="11"/>
  <c r="C796" i="11"/>
  <c r="C797" i="11"/>
  <c r="C798" i="11"/>
  <c r="C799" i="11"/>
  <c r="C800" i="11"/>
  <c r="C801" i="11"/>
  <c r="C802" i="11"/>
  <c r="C803" i="11"/>
  <c r="C804" i="11"/>
  <c r="C805" i="11"/>
  <c r="C806" i="11"/>
  <c r="C807" i="11"/>
  <c r="C808" i="11"/>
  <c r="C809" i="11"/>
  <c r="C810" i="11"/>
  <c r="C811" i="11"/>
  <c r="C812" i="11"/>
  <c r="C813" i="11"/>
  <c r="C814" i="11"/>
  <c r="C815" i="11"/>
  <c r="C816" i="11"/>
  <c r="C817" i="11"/>
  <c r="C818" i="11"/>
  <c r="C819" i="11"/>
  <c r="C820" i="11"/>
  <c r="C821" i="11"/>
  <c r="C822" i="11"/>
  <c r="C823" i="11"/>
  <c r="C824" i="11"/>
  <c r="C825" i="11"/>
  <c r="C826" i="11"/>
  <c r="C827" i="11"/>
  <c r="C828" i="11"/>
  <c r="C829" i="11"/>
  <c r="C830" i="11"/>
  <c r="C831" i="11"/>
  <c r="C832" i="11"/>
  <c r="C833" i="11"/>
  <c r="C834" i="11"/>
  <c r="C835" i="11"/>
  <c r="C836" i="11"/>
  <c r="C3998" i="11"/>
  <c r="C3997" i="11"/>
  <c r="C837" i="11"/>
  <c r="C838" i="11"/>
  <c r="C839" i="11"/>
  <c r="C840" i="11"/>
  <c r="C841" i="11"/>
  <c r="C842" i="11"/>
  <c r="C843" i="11"/>
  <c r="C844" i="11"/>
  <c r="C845" i="11"/>
  <c r="C846" i="11"/>
  <c r="C847" i="11"/>
  <c r="C848" i="11"/>
  <c r="C849" i="11"/>
  <c r="C850" i="11"/>
  <c r="C851" i="11"/>
  <c r="C852" i="11"/>
  <c r="C853" i="11"/>
  <c r="C854" i="11"/>
  <c r="C855" i="11"/>
  <c r="C856" i="11"/>
  <c r="C857" i="11"/>
  <c r="C858" i="11"/>
  <c r="C859" i="11"/>
  <c r="C860" i="11"/>
  <c r="C861" i="11"/>
  <c r="C862" i="11"/>
  <c r="C863" i="11"/>
  <c r="C864" i="11"/>
  <c r="C865" i="11"/>
  <c r="C866" i="11"/>
  <c r="C867" i="11"/>
  <c r="C868" i="11"/>
  <c r="C869" i="11"/>
  <c r="C870" i="11"/>
  <c r="C871" i="11"/>
  <c r="C872" i="11"/>
  <c r="C873" i="11"/>
  <c r="C874" i="11"/>
  <c r="C875" i="11"/>
  <c r="C876" i="11"/>
  <c r="C877" i="11"/>
  <c r="C878" i="11"/>
  <c r="C879" i="11"/>
  <c r="C880" i="11"/>
  <c r="C881" i="11"/>
  <c r="C882" i="11"/>
  <c r="C883" i="11"/>
  <c r="C884" i="11"/>
  <c r="C885" i="11"/>
  <c r="C886" i="11"/>
  <c r="C887" i="11"/>
  <c r="C888" i="11"/>
  <c r="C889" i="11"/>
  <c r="C890" i="11"/>
  <c r="C891" i="11"/>
  <c r="C892" i="11"/>
  <c r="C893" i="11"/>
  <c r="C894" i="11"/>
  <c r="C895" i="11"/>
  <c r="C896" i="11"/>
  <c r="C897" i="11"/>
  <c r="C898" i="11"/>
  <c r="C899" i="11"/>
  <c r="C900" i="11"/>
  <c r="C901" i="11"/>
  <c r="C902" i="11"/>
  <c r="C903" i="11"/>
  <c r="C904" i="11"/>
  <c r="C905" i="11"/>
  <c r="C906" i="11"/>
  <c r="C907" i="11"/>
  <c r="C908" i="11"/>
  <c r="C909" i="11"/>
  <c r="C910" i="11"/>
  <c r="C911" i="11"/>
  <c r="C912" i="11"/>
  <c r="C913" i="11"/>
  <c r="C914" i="11"/>
  <c r="C915" i="11"/>
  <c r="C916" i="11"/>
  <c r="C917" i="11"/>
  <c r="C918" i="11"/>
  <c r="C919" i="11"/>
  <c r="C920" i="11"/>
  <c r="C921" i="11"/>
  <c r="C922" i="11"/>
  <c r="C923" i="11"/>
  <c r="C924" i="11"/>
  <c r="C925" i="11"/>
  <c r="C926" i="11"/>
  <c r="C927" i="11"/>
  <c r="C928" i="11"/>
  <c r="C929" i="11"/>
  <c r="C930" i="11"/>
  <c r="C931" i="11"/>
  <c r="C932" i="11"/>
  <c r="C933" i="11"/>
  <c r="C934" i="11"/>
  <c r="C935" i="11"/>
  <c r="C936" i="11"/>
  <c r="C937" i="11"/>
  <c r="C938" i="11"/>
  <c r="C939" i="11"/>
  <c r="C940" i="11"/>
  <c r="C941" i="11"/>
  <c r="C942" i="11"/>
  <c r="C943" i="11"/>
  <c r="C944" i="11"/>
  <c r="C945" i="11"/>
  <c r="C946" i="11"/>
  <c r="C947" i="11"/>
  <c r="C948" i="11"/>
  <c r="C949" i="11"/>
  <c r="C950" i="11"/>
  <c r="C951" i="11"/>
  <c r="C952" i="11"/>
  <c r="C953" i="11"/>
  <c r="C954" i="11"/>
  <c r="C955" i="11"/>
  <c r="C956" i="11"/>
  <c r="C957" i="11"/>
  <c r="C958" i="11"/>
  <c r="C959" i="11"/>
  <c r="C960" i="11"/>
  <c r="C961" i="11"/>
  <c r="C962" i="11"/>
  <c r="C963" i="11"/>
  <c r="C964" i="1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C1209" i="11"/>
  <c r="C1210" i="11"/>
  <c r="C1211" i="11"/>
  <c r="C1212" i="11"/>
  <c r="C1213" i="11"/>
  <c r="C1214" i="11"/>
  <c r="C1215" i="11"/>
  <c r="C1216" i="11"/>
  <c r="C1217" i="11"/>
  <c r="C1218" i="11"/>
  <c r="C1219" i="11"/>
  <c r="C1220" i="11"/>
  <c r="C1221" i="11"/>
  <c r="C1222" i="11"/>
  <c r="C1223" i="11"/>
  <c r="C1224" i="11"/>
  <c r="C1225" i="11"/>
  <c r="C1226" i="11"/>
  <c r="C1227" i="11"/>
  <c r="C1228" i="11"/>
  <c r="C1229" i="11"/>
  <c r="C1230" i="11"/>
  <c r="C1231" i="11"/>
  <c r="C1232" i="11"/>
  <c r="C1233" i="11"/>
  <c r="C1234" i="11"/>
  <c r="C1235" i="11"/>
  <c r="C1236" i="11"/>
  <c r="C1237" i="11"/>
  <c r="C1238" i="11"/>
  <c r="C1239" i="11"/>
  <c r="C1240" i="11"/>
  <c r="C1241" i="11"/>
  <c r="C1242" i="11"/>
  <c r="C1243" i="11"/>
  <c r="C1244" i="11"/>
  <c r="C1245" i="11"/>
  <c r="C1246" i="11"/>
  <c r="C1247" i="11"/>
  <c r="C1248" i="11"/>
  <c r="C1249" i="11"/>
  <c r="C1250" i="11"/>
  <c r="C1251" i="11"/>
  <c r="C1252" i="11"/>
  <c r="C1253" i="11"/>
  <c r="C1254" i="11"/>
  <c r="C1255" i="11"/>
  <c r="C1256" i="11"/>
  <c r="C1257" i="11"/>
  <c r="C1258" i="11"/>
  <c r="C1259" i="11"/>
  <c r="C1260" i="11"/>
  <c r="C1261" i="11"/>
  <c r="C1262" i="11"/>
  <c r="C1263" i="11"/>
  <c r="C1264" i="11"/>
  <c r="C1265" i="11"/>
  <c r="C1266" i="11"/>
  <c r="C1267" i="11"/>
  <c r="C1268" i="11"/>
  <c r="C1269" i="11"/>
  <c r="C1270" i="11"/>
  <c r="C1271" i="11"/>
  <c r="C1272" i="11"/>
  <c r="C1273" i="11"/>
  <c r="C1274" i="11"/>
  <c r="C1275" i="11"/>
  <c r="C1276" i="11"/>
  <c r="C1277" i="11"/>
  <c r="C1278" i="11"/>
  <c r="C1279" i="11"/>
  <c r="C1280" i="11"/>
  <c r="C1281" i="11"/>
  <c r="C1282" i="11"/>
  <c r="C1283" i="11"/>
  <c r="C1284" i="11"/>
  <c r="C1285" i="11"/>
  <c r="C1286" i="11"/>
  <c r="C1287" i="11"/>
  <c r="C1288" i="11"/>
  <c r="C1289" i="11"/>
  <c r="C1290" i="11"/>
  <c r="C1291" i="11"/>
  <c r="C1292" i="11"/>
  <c r="C1293" i="11"/>
  <c r="C1294" i="11"/>
  <c r="C1295" i="11"/>
  <c r="C1296" i="11"/>
  <c r="C1297" i="11"/>
  <c r="C1298" i="11"/>
  <c r="C1299" i="11"/>
  <c r="C1300" i="11"/>
  <c r="C1301" i="11"/>
  <c r="C1302" i="11"/>
  <c r="C1303" i="11"/>
  <c r="C1304" i="11"/>
  <c r="C1305" i="11"/>
  <c r="C1306" i="11"/>
  <c r="C1307" i="11"/>
  <c r="C1308" i="11"/>
  <c r="C1309" i="11"/>
  <c r="C1310" i="11"/>
  <c r="C1311" i="11"/>
  <c r="C1312" i="11"/>
  <c r="C1313" i="11"/>
  <c r="C1314" i="11"/>
  <c r="C1315" i="11"/>
  <c r="C1316" i="11"/>
  <c r="C1317" i="11"/>
  <c r="C1318" i="11"/>
  <c r="C1319" i="11"/>
  <c r="C1320" i="11"/>
  <c r="C1321" i="11"/>
  <c r="C1322" i="11"/>
  <c r="C1323" i="11"/>
  <c r="C1324" i="11"/>
  <c r="C1325" i="11"/>
  <c r="C1326" i="11"/>
  <c r="C1327" i="11"/>
  <c r="C1328" i="11"/>
  <c r="C1329" i="11"/>
  <c r="C1330" i="11"/>
  <c r="C1331" i="11"/>
  <c r="C1332" i="11"/>
  <c r="C1333" i="11"/>
  <c r="C1334" i="11"/>
  <c r="C1335" i="11"/>
  <c r="C1336" i="11"/>
  <c r="C1337" i="11"/>
  <c r="C1338" i="11"/>
  <c r="C1339" i="11"/>
  <c r="C1340" i="11"/>
  <c r="C1341" i="11"/>
  <c r="C1342" i="11"/>
  <c r="C1343" i="11"/>
  <c r="C1344" i="11"/>
  <c r="C1345" i="11"/>
  <c r="C1346" i="11"/>
  <c r="C1347" i="11"/>
  <c r="C1348" i="11"/>
  <c r="C1349" i="11"/>
  <c r="C1350" i="11"/>
  <c r="C1351" i="11"/>
  <c r="C1352" i="11"/>
  <c r="C1353" i="11"/>
  <c r="C1354" i="11"/>
  <c r="C1355" i="11"/>
  <c r="C1356" i="11"/>
  <c r="C1357" i="11"/>
  <c r="C1358" i="11"/>
  <c r="C1359" i="11"/>
  <c r="C1360" i="11"/>
  <c r="C1361" i="11"/>
  <c r="C1362" i="11"/>
  <c r="C1363" i="11"/>
  <c r="C1364" i="11"/>
  <c r="C1365" i="11"/>
  <c r="C1366" i="11"/>
  <c r="C1367" i="11"/>
  <c r="C1368" i="11"/>
  <c r="C1369" i="11"/>
  <c r="C1370" i="11"/>
  <c r="C1371" i="11"/>
  <c r="C1372" i="11"/>
  <c r="C1373" i="11"/>
  <c r="C1374" i="11"/>
  <c r="C1375" i="11"/>
  <c r="C1376" i="11"/>
  <c r="C1377" i="11"/>
  <c r="C1378" i="11"/>
  <c r="C1379" i="11"/>
  <c r="C1380" i="11"/>
  <c r="C1381" i="11"/>
  <c r="C1382" i="11"/>
  <c r="C1383" i="11"/>
  <c r="C1384" i="11"/>
  <c r="C1385" i="11"/>
  <c r="C1386" i="11"/>
  <c r="C1387" i="11"/>
  <c r="C1388" i="11"/>
  <c r="C1389" i="11"/>
  <c r="C1390" i="11"/>
  <c r="C1391" i="11"/>
  <c r="C1392" i="11"/>
  <c r="C1393" i="11"/>
  <c r="C1394" i="11"/>
  <c r="C1395" i="11"/>
  <c r="C1396" i="11"/>
  <c r="C1397" i="11"/>
  <c r="C1398" i="11"/>
  <c r="C1399" i="11"/>
  <c r="C1400" i="11"/>
  <c r="C1401" i="11"/>
  <c r="C1402" i="11"/>
  <c r="C1403" i="11"/>
  <c r="C1404" i="11"/>
  <c r="C1405" i="11"/>
  <c r="C1406" i="11"/>
  <c r="C1407" i="11"/>
  <c r="C1408" i="11"/>
  <c r="C1409" i="11"/>
  <c r="C1410" i="11"/>
  <c r="C1411" i="11"/>
  <c r="C1412" i="11"/>
  <c r="C1413" i="11"/>
  <c r="C1414" i="11"/>
  <c r="C1415" i="11"/>
  <c r="C1416" i="11"/>
  <c r="C1417" i="11"/>
  <c r="C1418" i="11"/>
  <c r="C1419" i="11"/>
  <c r="C1420" i="11"/>
  <c r="C1421" i="11"/>
  <c r="C1422" i="11"/>
  <c r="C1423" i="11"/>
  <c r="C1424" i="11"/>
  <c r="C1425" i="11"/>
  <c r="C1426" i="11"/>
  <c r="C1427" i="11"/>
  <c r="C1428" i="11"/>
  <c r="C1429" i="11"/>
  <c r="C1430" i="11"/>
  <c r="C1431" i="11"/>
  <c r="C1432" i="11"/>
  <c r="C1433" i="11"/>
  <c r="C1434" i="11"/>
  <c r="C1435" i="11"/>
  <c r="C1436" i="11"/>
  <c r="C1437" i="11"/>
  <c r="C1438" i="11"/>
  <c r="C1439" i="11"/>
  <c r="C1440" i="11"/>
  <c r="C1441" i="11"/>
  <c r="C1442" i="11"/>
  <c r="C1443" i="11"/>
  <c r="C1444" i="11"/>
  <c r="C1445" i="11"/>
  <c r="C1446" i="11"/>
  <c r="C1447" i="11"/>
  <c r="C1448" i="11"/>
  <c r="C1449" i="11"/>
  <c r="C1450" i="11"/>
  <c r="C1451" i="11"/>
  <c r="C1452" i="11"/>
  <c r="C1453" i="11"/>
  <c r="C1454" i="11"/>
  <c r="C1455" i="11"/>
  <c r="C1456" i="11"/>
  <c r="C1457" i="11"/>
  <c r="C1458" i="11"/>
  <c r="C1459" i="11"/>
  <c r="C1460" i="11"/>
  <c r="C1461" i="11"/>
  <c r="C1462" i="11"/>
  <c r="C1463" i="11"/>
  <c r="C1464" i="11"/>
  <c r="C1465" i="11"/>
  <c r="C1466" i="11"/>
  <c r="C1467" i="11"/>
  <c r="C1468" i="11"/>
  <c r="C1469" i="11"/>
  <c r="C1470" i="11"/>
  <c r="C1471" i="11"/>
  <c r="C1472" i="11"/>
  <c r="C1473" i="11"/>
  <c r="C1474" i="11"/>
  <c r="C1475" i="11"/>
  <c r="C1476" i="11"/>
  <c r="C1477" i="11"/>
  <c r="C1478" i="11"/>
  <c r="C1479" i="11"/>
  <c r="C1480" i="11"/>
  <c r="C1481" i="11"/>
  <c r="C1482" i="11"/>
  <c r="C1483" i="11"/>
  <c r="C1484" i="11"/>
  <c r="C1485" i="11"/>
  <c r="C1486" i="11"/>
  <c r="C1487" i="11"/>
  <c r="C1488" i="11"/>
  <c r="C1489" i="11"/>
  <c r="C1490" i="11"/>
  <c r="C1491" i="11"/>
  <c r="C1492" i="11"/>
  <c r="C1493" i="11"/>
  <c r="C1494" i="11"/>
  <c r="C1495" i="11"/>
  <c r="C1496" i="11"/>
  <c r="C1497" i="11"/>
  <c r="C1498" i="11"/>
  <c r="C1499" i="11"/>
  <c r="C1500" i="11"/>
  <c r="C1501" i="11"/>
  <c r="C1502" i="11"/>
  <c r="C1503" i="11"/>
  <c r="C1504" i="11"/>
  <c r="C1505" i="11"/>
  <c r="C1506" i="11"/>
  <c r="C1507" i="11"/>
  <c r="C1508" i="11"/>
  <c r="C1509" i="11"/>
  <c r="C1510" i="11"/>
  <c r="C1511" i="11"/>
  <c r="C1512" i="11"/>
  <c r="C1513" i="11"/>
  <c r="C1514" i="11"/>
  <c r="C1515" i="11"/>
  <c r="C1516" i="11"/>
  <c r="C1517" i="11"/>
  <c r="C1518" i="11"/>
  <c r="C1519" i="11"/>
  <c r="C1520" i="11"/>
  <c r="C1521" i="11"/>
  <c r="C1522" i="11"/>
  <c r="C1523" i="11"/>
  <c r="C1524" i="11"/>
  <c r="C1525" i="11"/>
  <c r="C1526" i="11"/>
  <c r="C1527" i="11"/>
  <c r="C1528" i="11"/>
  <c r="C1529" i="11"/>
  <c r="C1530" i="11"/>
  <c r="C1531" i="11"/>
  <c r="C1532" i="11"/>
  <c r="C1533" i="11"/>
  <c r="C1534" i="11"/>
  <c r="C1535" i="11"/>
  <c r="C1536" i="11"/>
  <c r="C1537" i="11"/>
  <c r="C1538" i="11"/>
  <c r="C1539" i="11"/>
  <c r="C1540" i="11"/>
  <c r="C1541" i="11"/>
  <c r="C1542" i="11"/>
  <c r="C1543" i="11"/>
  <c r="C1544" i="11"/>
  <c r="C1545" i="11"/>
  <c r="C1546" i="11"/>
  <c r="C1547" i="11"/>
  <c r="C1548" i="11"/>
  <c r="C1549" i="11"/>
  <c r="C1550" i="11"/>
  <c r="C1551" i="11"/>
  <c r="C1552" i="11"/>
  <c r="C1553" i="11"/>
  <c r="C1554" i="11"/>
  <c r="C1555" i="11"/>
  <c r="C1556" i="11"/>
  <c r="C1557" i="11"/>
  <c r="C1558" i="11"/>
  <c r="C1559" i="11"/>
  <c r="C1560" i="11"/>
  <c r="C1561" i="11"/>
  <c r="C1562" i="11"/>
  <c r="C1563" i="11"/>
  <c r="C1564" i="11"/>
  <c r="C1565" i="11"/>
  <c r="C1566" i="11"/>
  <c r="C1567" i="11"/>
  <c r="C1568" i="11"/>
  <c r="C1569" i="11"/>
  <c r="C1570" i="11"/>
  <c r="C1571" i="11"/>
  <c r="C1572" i="11"/>
  <c r="C1573" i="11"/>
  <c r="C1574" i="11"/>
  <c r="C1575" i="11"/>
  <c r="C1576" i="11"/>
  <c r="C1577" i="11"/>
  <c r="C1578" i="11"/>
  <c r="C1579" i="11"/>
  <c r="C1580" i="11"/>
  <c r="C1581" i="11"/>
  <c r="C1582" i="11"/>
  <c r="C1583" i="11"/>
  <c r="C1584" i="11"/>
  <c r="C1585" i="11"/>
  <c r="C1586" i="11"/>
  <c r="C1587" i="11"/>
  <c r="C1588" i="11"/>
  <c r="C1589" i="11"/>
  <c r="C1590" i="11"/>
  <c r="C1591" i="11"/>
  <c r="C1592" i="11"/>
  <c r="C1593" i="11"/>
  <c r="C1594" i="11"/>
  <c r="C1595" i="11"/>
  <c r="C1596" i="11"/>
  <c r="C1597" i="11"/>
  <c r="C1598" i="11"/>
  <c r="C1599" i="11"/>
  <c r="C1600" i="11"/>
  <c r="C1601" i="11"/>
  <c r="C1602" i="11"/>
  <c r="C1603" i="11"/>
  <c r="C1604" i="11"/>
  <c r="C1605" i="11"/>
  <c r="C1606" i="11"/>
  <c r="C1607" i="11"/>
  <c r="C1608" i="11"/>
  <c r="C1609" i="11"/>
  <c r="C1610" i="11"/>
  <c r="C1611" i="11"/>
  <c r="C1612" i="11"/>
  <c r="C1613" i="11"/>
  <c r="C1614" i="11"/>
  <c r="C1615" i="11"/>
  <c r="C1616" i="11"/>
  <c r="C1617" i="11"/>
  <c r="C1618" i="11"/>
  <c r="C1619" i="11"/>
  <c r="C1620" i="11"/>
  <c r="C1621" i="11"/>
  <c r="C1622" i="11"/>
  <c r="C1623" i="11"/>
  <c r="C1624" i="11"/>
  <c r="C1625" i="11"/>
  <c r="C1626" i="11"/>
  <c r="C1627" i="11"/>
  <c r="C1628" i="11"/>
  <c r="C1629" i="11"/>
  <c r="C1630" i="11"/>
  <c r="C1631" i="11"/>
  <c r="C1632" i="11"/>
  <c r="C1633" i="11"/>
  <c r="C1634" i="11"/>
  <c r="C1635" i="11"/>
  <c r="C1636" i="11"/>
  <c r="C1637" i="11"/>
  <c r="C1638" i="11"/>
  <c r="C1639" i="11"/>
  <c r="C1640" i="11"/>
  <c r="C1641" i="11"/>
  <c r="C1642" i="11"/>
  <c r="C1643" i="11"/>
  <c r="C1644" i="11"/>
  <c r="C1645" i="11"/>
  <c r="C1646" i="11"/>
  <c r="C1647" i="11"/>
  <c r="C1648" i="11"/>
  <c r="C1649" i="11"/>
  <c r="C1650" i="11"/>
  <c r="C1651" i="11"/>
  <c r="C1652" i="11"/>
  <c r="C1653" i="11"/>
  <c r="C1654" i="11"/>
  <c r="C1655" i="11"/>
  <c r="C1656" i="11"/>
  <c r="C1657" i="11"/>
  <c r="C1658" i="11"/>
  <c r="C1659" i="11"/>
  <c r="C1660" i="11"/>
  <c r="C1661" i="11"/>
  <c r="C1662" i="11"/>
  <c r="C1663" i="11"/>
  <c r="C1664" i="11"/>
  <c r="C1665" i="11"/>
  <c r="C1666" i="11"/>
  <c r="C1667" i="11"/>
  <c r="C1668" i="11"/>
  <c r="C1669" i="11"/>
  <c r="C1670" i="11"/>
  <c r="C1671" i="11"/>
  <c r="C1672" i="11"/>
  <c r="C1673" i="11"/>
  <c r="C1674" i="11"/>
  <c r="C1675" i="11"/>
  <c r="C1676" i="11"/>
  <c r="C1677" i="11"/>
  <c r="C1678" i="11"/>
  <c r="C1679" i="11"/>
  <c r="C1680" i="11"/>
  <c r="C1681" i="11"/>
  <c r="C1682" i="11"/>
  <c r="C1683" i="11"/>
  <c r="C1684" i="11"/>
  <c r="C1685" i="11"/>
  <c r="C1686" i="11"/>
  <c r="C1687" i="11"/>
  <c r="C1688" i="11"/>
  <c r="C1689" i="11"/>
  <c r="C1690" i="11"/>
  <c r="C1691" i="11"/>
  <c r="C1692" i="11"/>
  <c r="C1693" i="11"/>
  <c r="C1694" i="11"/>
  <c r="C1695" i="11"/>
  <c r="C1696" i="11"/>
  <c r="C1697" i="11"/>
  <c r="C1698" i="11"/>
  <c r="C1699" i="11"/>
  <c r="C1700" i="11"/>
  <c r="C1701" i="11"/>
  <c r="C1702" i="11"/>
  <c r="C1703" i="11"/>
  <c r="C1704" i="11"/>
  <c r="C1705" i="11"/>
  <c r="C1706" i="11"/>
  <c r="C1707" i="11"/>
  <c r="C1708" i="11"/>
  <c r="C1709" i="11"/>
  <c r="C1710" i="11"/>
  <c r="C1711" i="11"/>
  <c r="C1712" i="11"/>
  <c r="C1713" i="11"/>
  <c r="C1714" i="11"/>
  <c r="C1715" i="11"/>
  <c r="C1716" i="11"/>
  <c r="C1717" i="11"/>
  <c r="C1718" i="11"/>
  <c r="C1719" i="11"/>
  <c r="C1720" i="11"/>
  <c r="C1721" i="11"/>
  <c r="C1722" i="11"/>
  <c r="C1723" i="11"/>
  <c r="C1724" i="11"/>
  <c r="C1725" i="11"/>
  <c r="C1726" i="11"/>
  <c r="C1727" i="11"/>
  <c r="C1728" i="11"/>
  <c r="C1729" i="11"/>
  <c r="C1730" i="11"/>
  <c r="C1731" i="11"/>
  <c r="C1732" i="11"/>
  <c r="C1733" i="11"/>
  <c r="C1734" i="11"/>
  <c r="C1735" i="11"/>
  <c r="C1736" i="11"/>
  <c r="C1737" i="11"/>
  <c r="C1738" i="11"/>
  <c r="C1739" i="11"/>
  <c r="C1740" i="11"/>
  <c r="C1741" i="11"/>
  <c r="C1742" i="11"/>
  <c r="C1743" i="11"/>
  <c r="C1744" i="11"/>
  <c r="C1745" i="11"/>
  <c r="C1746" i="11"/>
  <c r="C1747" i="11"/>
  <c r="C1748" i="11"/>
  <c r="C1749" i="11"/>
  <c r="C1750" i="11"/>
  <c r="C1751" i="11"/>
  <c r="C1752" i="11"/>
  <c r="C1753" i="11"/>
  <c r="C1754" i="11"/>
  <c r="C1755" i="11"/>
  <c r="C1756" i="11"/>
  <c r="C1757" i="11"/>
  <c r="C1758" i="11"/>
  <c r="C1759" i="11"/>
  <c r="C1760" i="11"/>
  <c r="C1761" i="11"/>
  <c r="C1762" i="11"/>
  <c r="C1763" i="11"/>
  <c r="C1764" i="11"/>
  <c r="C1765" i="11"/>
  <c r="C1766" i="11"/>
  <c r="C1767" i="11"/>
  <c r="C1768" i="11"/>
  <c r="C1769" i="11"/>
  <c r="C1770" i="11"/>
  <c r="C1771" i="11"/>
  <c r="C1772" i="11"/>
  <c r="C1773" i="11"/>
  <c r="C1774" i="11"/>
  <c r="C1775" i="11"/>
  <c r="C1776" i="11"/>
  <c r="C1777" i="11"/>
  <c r="C1778" i="11"/>
  <c r="C1779" i="11"/>
  <c r="C1780" i="11"/>
  <c r="C1781" i="11"/>
  <c r="C1782" i="11"/>
  <c r="C1783" i="11"/>
  <c r="C1784" i="11"/>
  <c r="C1785" i="11"/>
  <c r="C1786" i="11"/>
  <c r="C1787" i="11"/>
  <c r="C1788" i="11"/>
  <c r="C1789" i="11"/>
  <c r="C1790" i="11"/>
  <c r="C1791" i="11"/>
  <c r="C1792" i="11"/>
  <c r="C1793" i="11"/>
  <c r="C1794" i="11"/>
  <c r="C1795" i="11"/>
  <c r="C1796" i="11"/>
  <c r="C1797" i="11"/>
  <c r="C1798" i="11"/>
  <c r="C1799" i="11"/>
  <c r="C1800" i="11"/>
  <c r="C1801" i="11"/>
  <c r="C1802" i="11"/>
  <c r="C1803" i="11"/>
  <c r="C1804" i="11"/>
  <c r="C1805" i="11"/>
  <c r="C1806" i="11"/>
  <c r="C1807" i="11"/>
  <c r="C1808" i="11"/>
  <c r="C1809" i="11"/>
  <c r="C1810" i="11"/>
  <c r="C1811" i="11"/>
  <c r="C1812" i="11"/>
  <c r="C1813" i="11"/>
  <c r="C1814" i="11"/>
  <c r="C1815" i="11"/>
  <c r="C1816" i="11"/>
  <c r="C1817" i="11"/>
  <c r="C1818" i="11"/>
  <c r="C1819" i="11"/>
  <c r="C1820" i="11"/>
  <c r="C1821" i="11"/>
  <c r="C1822" i="11"/>
  <c r="C1823" i="11"/>
  <c r="C1824" i="11"/>
  <c r="C1825" i="11"/>
  <c r="C1826" i="11"/>
  <c r="C1827" i="11"/>
  <c r="C1828" i="11"/>
  <c r="C1829" i="11"/>
  <c r="C1830" i="11"/>
  <c r="C1831" i="11"/>
  <c r="C1832" i="11"/>
  <c r="C1833" i="11"/>
  <c r="C1834" i="11"/>
  <c r="C1835" i="11"/>
  <c r="C1836" i="11"/>
  <c r="C1837" i="11"/>
  <c r="C1838" i="11"/>
  <c r="C1839" i="11"/>
  <c r="C1840" i="11"/>
  <c r="C1841" i="11"/>
  <c r="C1842" i="11"/>
  <c r="C1843" i="11"/>
  <c r="C1844" i="11"/>
  <c r="C1845" i="11"/>
  <c r="C1846" i="11"/>
  <c r="C1847" i="11"/>
  <c r="C1848" i="11"/>
  <c r="C1849" i="11"/>
  <c r="C1850" i="11"/>
  <c r="C1851" i="11"/>
  <c r="C1852" i="11"/>
  <c r="C1853" i="11"/>
  <c r="C1854" i="11"/>
  <c r="C1855" i="11"/>
  <c r="C1856" i="11"/>
  <c r="C1857" i="11"/>
  <c r="C1858" i="11"/>
  <c r="C1859" i="11"/>
  <c r="C1860" i="11"/>
  <c r="C1861" i="11"/>
  <c r="C1862" i="11"/>
  <c r="C1863" i="11"/>
  <c r="C1864" i="11"/>
  <c r="C1865" i="11"/>
  <c r="C1866" i="11"/>
  <c r="C1867" i="11"/>
  <c r="C1868" i="11"/>
  <c r="C1869" i="11"/>
  <c r="C1870" i="11"/>
  <c r="C1871" i="11"/>
  <c r="C1872" i="11"/>
  <c r="C1873" i="11"/>
  <c r="C1874" i="11"/>
  <c r="C1875" i="11"/>
  <c r="C1876" i="11"/>
  <c r="C1877" i="11"/>
  <c r="C1878" i="11"/>
  <c r="C1879" i="11"/>
  <c r="C1880" i="11"/>
  <c r="C1881" i="11"/>
  <c r="C1882" i="11"/>
  <c r="C1883" i="11"/>
  <c r="C1884" i="11"/>
  <c r="C1885" i="11"/>
  <c r="C1886" i="11"/>
  <c r="C1887" i="11"/>
  <c r="C1888" i="11"/>
  <c r="C1889" i="11"/>
  <c r="C1890" i="11"/>
  <c r="C1891" i="11"/>
  <c r="C1892" i="11"/>
  <c r="C1893" i="11"/>
  <c r="C1894" i="11"/>
  <c r="C1895" i="11"/>
  <c r="C1896" i="11"/>
  <c r="C1897" i="11"/>
  <c r="C1898" i="11"/>
  <c r="C1899" i="11"/>
  <c r="C1900" i="11"/>
  <c r="C1901" i="11"/>
  <c r="C1902" i="11"/>
  <c r="C1903" i="11"/>
  <c r="C1904" i="11"/>
  <c r="C1905" i="11"/>
  <c r="C1906" i="11"/>
  <c r="C1907" i="11"/>
  <c r="C1908" i="11"/>
  <c r="C1909" i="11"/>
  <c r="C1910" i="11"/>
  <c r="C1911" i="11"/>
  <c r="C1912" i="11"/>
  <c r="C1913" i="11"/>
  <c r="C1914" i="11"/>
  <c r="C1915" i="11"/>
  <c r="C1916" i="11"/>
  <c r="C1917" i="11"/>
  <c r="C1918" i="11"/>
  <c r="C1919" i="11"/>
  <c r="C1920" i="11"/>
  <c r="C1921" i="11"/>
  <c r="C1922" i="11"/>
  <c r="C1923" i="11"/>
  <c r="C1924" i="11"/>
  <c r="C1925" i="11"/>
  <c r="C1926" i="11"/>
  <c r="C1927" i="11"/>
  <c r="C1928" i="11"/>
  <c r="C1929" i="11"/>
  <c r="C1930" i="11"/>
  <c r="C1931" i="11"/>
  <c r="C1932" i="11"/>
  <c r="C1933" i="11"/>
  <c r="C1934" i="11"/>
  <c r="C1935" i="11"/>
  <c r="C1936" i="11"/>
  <c r="C1937" i="11"/>
  <c r="C1938" i="11"/>
  <c r="C1939" i="11"/>
  <c r="C1940" i="11"/>
  <c r="C1941" i="11"/>
  <c r="C1942" i="11"/>
  <c r="C1943" i="11"/>
  <c r="C1944" i="11"/>
  <c r="C1945" i="11"/>
  <c r="C1946" i="11"/>
  <c r="C1947" i="11"/>
  <c r="C1948" i="11"/>
  <c r="C1949" i="11"/>
  <c r="C1950" i="11"/>
  <c r="C1951" i="11"/>
  <c r="C1952" i="11"/>
  <c r="C1953" i="11"/>
  <c r="C1954" i="11"/>
  <c r="C1955" i="11"/>
  <c r="C1956" i="11"/>
  <c r="C1957" i="11"/>
  <c r="C1958" i="11"/>
  <c r="C1959" i="11"/>
  <c r="C1960" i="11"/>
  <c r="C1961" i="11"/>
  <c r="C1962" i="11"/>
  <c r="C1963" i="11"/>
  <c r="C1964" i="11"/>
  <c r="C1965" i="11"/>
  <c r="C1966" i="11"/>
  <c r="C1967" i="11"/>
  <c r="C1968" i="11"/>
  <c r="C1969" i="11"/>
  <c r="C1970" i="11"/>
  <c r="C1971" i="11"/>
  <c r="C1972" i="11"/>
  <c r="C1973" i="11"/>
  <c r="C1974" i="11"/>
  <c r="C1975" i="11"/>
  <c r="C1976" i="11"/>
  <c r="C1977" i="11"/>
  <c r="C1978" i="11"/>
  <c r="C1979" i="11"/>
  <c r="C1980" i="11"/>
  <c r="C1981" i="11"/>
  <c r="C1982" i="11"/>
  <c r="C1983" i="11"/>
  <c r="C1984" i="11"/>
  <c r="C1985" i="11"/>
  <c r="C1986" i="11"/>
  <c r="C1987" i="11"/>
  <c r="C1988" i="11"/>
  <c r="C1989" i="11"/>
  <c r="C1990" i="11"/>
  <c r="C1991" i="11"/>
  <c r="C1992" i="11"/>
  <c r="C1993" i="11"/>
  <c r="C1994" i="11"/>
  <c r="C1995" i="11"/>
  <c r="C1996" i="11"/>
  <c r="C1997" i="11"/>
  <c r="C1998" i="11"/>
  <c r="C1999" i="11"/>
  <c r="C2000" i="11"/>
  <c r="C2001" i="11"/>
  <c r="C2002" i="11"/>
  <c r="C2003" i="11"/>
  <c r="C2004" i="11"/>
  <c r="C2005" i="11"/>
  <c r="C2006" i="11"/>
  <c r="C2007" i="11"/>
  <c r="C2008" i="11"/>
  <c r="C2009" i="11"/>
  <c r="C2010" i="11"/>
  <c r="C2011" i="11"/>
  <c r="C2012" i="11"/>
  <c r="C2013" i="11"/>
  <c r="C2014" i="11"/>
  <c r="C2015" i="11"/>
  <c r="C2016" i="11"/>
  <c r="C2017" i="11"/>
  <c r="C2018" i="11"/>
  <c r="C2019" i="11"/>
  <c r="C2020" i="11"/>
  <c r="C2021" i="11"/>
  <c r="C2022" i="11"/>
  <c r="C2023" i="11"/>
  <c r="C2024" i="11"/>
  <c r="C2025" i="11"/>
  <c r="C2026" i="11"/>
  <c r="C2027" i="11"/>
  <c r="C2028" i="11"/>
  <c r="C2029" i="11"/>
  <c r="C2030" i="11"/>
  <c r="C2031" i="11"/>
  <c r="C2032" i="11"/>
  <c r="C2033" i="11"/>
  <c r="C2034" i="11"/>
  <c r="C2035" i="11"/>
  <c r="C2036" i="11"/>
  <c r="C2037" i="11"/>
  <c r="C2038" i="11"/>
  <c r="C2039" i="11"/>
  <c r="C2040" i="11"/>
  <c r="C2041" i="11"/>
  <c r="C2042" i="11"/>
  <c r="C2043" i="11"/>
  <c r="C2044" i="11"/>
  <c r="C2045" i="11"/>
  <c r="C2046" i="11"/>
  <c r="C2047" i="11"/>
  <c r="C2048" i="11"/>
  <c r="C2049" i="11"/>
  <c r="C2050" i="11"/>
  <c r="C2051" i="11"/>
  <c r="C2052" i="11"/>
  <c r="C2053" i="11"/>
  <c r="C2054" i="11"/>
  <c r="C2055" i="11"/>
  <c r="C2056" i="11"/>
  <c r="C2057" i="11"/>
  <c r="C2058" i="11"/>
  <c r="C2059" i="11"/>
  <c r="C2060" i="11"/>
  <c r="C2061" i="11"/>
  <c r="C2062" i="11"/>
  <c r="C2063" i="11"/>
  <c r="C2064" i="11"/>
  <c r="C2065" i="11"/>
  <c r="C2066" i="11"/>
  <c r="C2067" i="11"/>
  <c r="C2068" i="11"/>
  <c r="C2069" i="11"/>
  <c r="C2070" i="11"/>
  <c r="C2071" i="11"/>
  <c r="C2072" i="11"/>
  <c r="C2073" i="11"/>
  <c r="C2074" i="11"/>
  <c r="C2075" i="11"/>
  <c r="C2076" i="11"/>
  <c r="C2077" i="11"/>
  <c r="C2078" i="11"/>
  <c r="C2079" i="11"/>
  <c r="C2080" i="11"/>
  <c r="C2081" i="11"/>
  <c r="C2082" i="11"/>
  <c r="C2083" i="11"/>
  <c r="C2084" i="11"/>
  <c r="C2085" i="11"/>
  <c r="C2086" i="11"/>
  <c r="C2087" i="11"/>
  <c r="C2088" i="11"/>
  <c r="C2089" i="11"/>
  <c r="C2090" i="11"/>
  <c r="C2091" i="11"/>
  <c r="C2092" i="11"/>
  <c r="C2093" i="11"/>
  <c r="C2094" i="11"/>
  <c r="C2095" i="11"/>
  <c r="C2096" i="11"/>
  <c r="C2097" i="11"/>
  <c r="C2098" i="11"/>
  <c r="C2099" i="11"/>
  <c r="C2100" i="11"/>
  <c r="C2101" i="11"/>
  <c r="C2102" i="11"/>
  <c r="C2103" i="11"/>
  <c r="C2104" i="11"/>
  <c r="C2105" i="11"/>
  <c r="C2106" i="11"/>
  <c r="C2107" i="11"/>
  <c r="C2108" i="11"/>
  <c r="C2109" i="11"/>
  <c r="C2110" i="11"/>
  <c r="C2111" i="11"/>
  <c r="C2112" i="11"/>
  <c r="C2113" i="11"/>
  <c r="C2114" i="11"/>
  <c r="C2115" i="11"/>
  <c r="C2116" i="11"/>
  <c r="C2117" i="11"/>
  <c r="C2118" i="11"/>
  <c r="C2119" i="11"/>
  <c r="C2120" i="11"/>
  <c r="C2121" i="11"/>
  <c r="C2122" i="11"/>
  <c r="C2123" i="11"/>
  <c r="C2124" i="11"/>
  <c r="C2125" i="11"/>
  <c r="C2126" i="11"/>
  <c r="C2127" i="11"/>
  <c r="C2128" i="11"/>
  <c r="C2129" i="11"/>
  <c r="C2130" i="11"/>
  <c r="C2131" i="11"/>
  <c r="C2132" i="11"/>
  <c r="C2133" i="11"/>
  <c r="C2134" i="11"/>
  <c r="C2135" i="11"/>
  <c r="C2136" i="11"/>
  <c r="C2137" i="11"/>
  <c r="C2138" i="11"/>
  <c r="C2139" i="11"/>
  <c r="C2140" i="11"/>
  <c r="C2141" i="11"/>
  <c r="C2142" i="11"/>
  <c r="C2143" i="11"/>
  <c r="C2144" i="11"/>
  <c r="C2145" i="11"/>
  <c r="C2146" i="11"/>
  <c r="C2147" i="11"/>
  <c r="C2148" i="11"/>
  <c r="C2149" i="11"/>
  <c r="C2150" i="11"/>
  <c r="C2151" i="11"/>
  <c r="C2152" i="11"/>
  <c r="C2153" i="11"/>
  <c r="C2154" i="11"/>
  <c r="C2155" i="11"/>
  <c r="C2156" i="11"/>
  <c r="C2157" i="11"/>
  <c r="C2158" i="11"/>
  <c r="C2159" i="11"/>
  <c r="C2160" i="11"/>
  <c r="C2161" i="11"/>
  <c r="C2162" i="11"/>
  <c r="C2163" i="11"/>
  <c r="C2164" i="11"/>
  <c r="C2165" i="11"/>
  <c r="C2166" i="11"/>
  <c r="C2167" i="11"/>
  <c r="C2168" i="11"/>
  <c r="C2169" i="11"/>
  <c r="C2170" i="11"/>
  <c r="C2171" i="11"/>
  <c r="C2172" i="11"/>
  <c r="C2173" i="11"/>
  <c r="C2174" i="11"/>
  <c r="C2175" i="11"/>
  <c r="C2176" i="11"/>
  <c r="C2177" i="11"/>
  <c r="C2178" i="11"/>
  <c r="C2179" i="11"/>
  <c r="C2180" i="11"/>
  <c r="C2181" i="11"/>
  <c r="C2182" i="11"/>
  <c r="C2183" i="11"/>
  <c r="C2184" i="11"/>
  <c r="C2185" i="11"/>
  <c r="C2186" i="11"/>
  <c r="C2187" i="11"/>
  <c r="C2188" i="11"/>
  <c r="C2189" i="11"/>
  <c r="C2190" i="11"/>
  <c r="C2191" i="11"/>
  <c r="C2192" i="11"/>
  <c r="C2193" i="11"/>
  <c r="C2194" i="11"/>
  <c r="C2195" i="11"/>
  <c r="C2196" i="11"/>
  <c r="C2197" i="11"/>
  <c r="C2198" i="11"/>
  <c r="C2199" i="11"/>
  <c r="C2200" i="11"/>
  <c r="C2201" i="11"/>
  <c r="C2202" i="11"/>
  <c r="C2203" i="11"/>
  <c r="C2204" i="11"/>
  <c r="C2205" i="11"/>
  <c r="C2206" i="11"/>
  <c r="C2207" i="11"/>
  <c r="C2208" i="11"/>
  <c r="C2209" i="11"/>
  <c r="C2210" i="11"/>
  <c r="C2211" i="11"/>
  <c r="C2212" i="11"/>
  <c r="C2213" i="11"/>
  <c r="C2214" i="11"/>
  <c r="C2215" i="11"/>
  <c r="C2216" i="11"/>
  <c r="C2217" i="11"/>
  <c r="C2218" i="11"/>
  <c r="C2219" i="11"/>
  <c r="C2220" i="11"/>
  <c r="C2221" i="11"/>
  <c r="C2222" i="11"/>
  <c r="C2223" i="11"/>
  <c r="C2224" i="11"/>
  <c r="C2225" i="11"/>
  <c r="C2226" i="11"/>
  <c r="C2227" i="11"/>
  <c r="C2228" i="11"/>
  <c r="C2229" i="11"/>
  <c r="C2230" i="11"/>
  <c r="C2231" i="11"/>
  <c r="C2232" i="11"/>
  <c r="C2233" i="11"/>
  <c r="C2234" i="11"/>
  <c r="C2235" i="11"/>
  <c r="C2236" i="11"/>
  <c r="C2237" i="11"/>
  <c r="C2238" i="11"/>
  <c r="C2239" i="11"/>
  <c r="C2240" i="11"/>
  <c r="C2241" i="11"/>
  <c r="C2242" i="11"/>
  <c r="C2243" i="11"/>
  <c r="C2244" i="11"/>
  <c r="C2245" i="11"/>
  <c r="C2246" i="11"/>
  <c r="C2247" i="11"/>
  <c r="C2248" i="11"/>
  <c r="C2249" i="11"/>
  <c r="C2250" i="11"/>
  <c r="C2251" i="11"/>
  <c r="C2252" i="11"/>
  <c r="C2253" i="11"/>
  <c r="C2254" i="11"/>
  <c r="C2255" i="11"/>
  <c r="C2256" i="11"/>
  <c r="C2257" i="11"/>
  <c r="C2258" i="11"/>
  <c r="C2259" i="11"/>
  <c r="C2260" i="11"/>
  <c r="C2261" i="11"/>
  <c r="C2262" i="11"/>
  <c r="C2263" i="11"/>
  <c r="C2264" i="11"/>
  <c r="C2265" i="11"/>
  <c r="C2266" i="11"/>
  <c r="C2267" i="11"/>
  <c r="C2268" i="11"/>
  <c r="C2269" i="11"/>
  <c r="C2270" i="11"/>
  <c r="C2271" i="11"/>
  <c r="C2272" i="11"/>
  <c r="C2273" i="11"/>
  <c r="C2274" i="11"/>
  <c r="C2275" i="11"/>
  <c r="C2276" i="11"/>
  <c r="C2277" i="11"/>
  <c r="C2278" i="11"/>
  <c r="C2279" i="11"/>
  <c r="C2280" i="11"/>
  <c r="C2281" i="11"/>
  <c r="C2282" i="11"/>
  <c r="C2283" i="11"/>
  <c r="C2284" i="11"/>
  <c r="C2285" i="11"/>
  <c r="C2286" i="11"/>
  <c r="C2287" i="11"/>
  <c r="C2288" i="11"/>
  <c r="C2289" i="11"/>
  <c r="C2290" i="11"/>
  <c r="C2291" i="11"/>
  <c r="C2292" i="11"/>
  <c r="C2293" i="11"/>
  <c r="C2294" i="11"/>
  <c r="C2295" i="11"/>
  <c r="C2296" i="11"/>
  <c r="C2297" i="11"/>
  <c r="C2298" i="11"/>
  <c r="C2299" i="11"/>
  <c r="C2300" i="11"/>
  <c r="C2301" i="11"/>
  <c r="C2302" i="11"/>
  <c r="C2303" i="11"/>
  <c r="C2304" i="11"/>
  <c r="C2305" i="11"/>
  <c r="C2306" i="11"/>
  <c r="C2307" i="11"/>
  <c r="C2308" i="11"/>
  <c r="C2309" i="11"/>
  <c r="C2310" i="11"/>
  <c r="C2311" i="11"/>
  <c r="C2312" i="11"/>
  <c r="C2313" i="11"/>
  <c r="C2314" i="11"/>
  <c r="C2315" i="11"/>
  <c r="C2316" i="11"/>
  <c r="C2317" i="11"/>
  <c r="C2318" i="11"/>
  <c r="C2319" i="11"/>
  <c r="C2320" i="11"/>
  <c r="C2321" i="11"/>
  <c r="C2322" i="11"/>
  <c r="C2323" i="11"/>
  <c r="C2324" i="11"/>
  <c r="C2325" i="11"/>
  <c r="C2326" i="11"/>
  <c r="C2327" i="11"/>
  <c r="C2328" i="11"/>
  <c r="C2329" i="11"/>
  <c r="C2330" i="11"/>
  <c r="C2331" i="11"/>
  <c r="C2332" i="11"/>
  <c r="C2333" i="11"/>
  <c r="C2334" i="11"/>
  <c r="C2335" i="11"/>
  <c r="C2336" i="11"/>
  <c r="C2337" i="11"/>
  <c r="C2338" i="11"/>
  <c r="C2339" i="11"/>
  <c r="C2340" i="11"/>
  <c r="C2341" i="11"/>
  <c r="C2342" i="11"/>
  <c r="C2343" i="11"/>
  <c r="C2344" i="11"/>
  <c r="C2345" i="11"/>
  <c r="C2346" i="11"/>
  <c r="C2347" i="11"/>
  <c r="C2348" i="11"/>
  <c r="C2349" i="11"/>
  <c r="C2350" i="11"/>
  <c r="C2351" i="11"/>
  <c r="C2352" i="11"/>
  <c r="C2353" i="11"/>
  <c r="C2354" i="11"/>
  <c r="C2355" i="11"/>
  <c r="C2356" i="11"/>
  <c r="C2357" i="11"/>
  <c r="C2358" i="11"/>
  <c r="C2359" i="11"/>
  <c r="C2360" i="11"/>
  <c r="C2361" i="11"/>
  <c r="C2362" i="11"/>
  <c r="C2363" i="11"/>
  <c r="C2364" i="11"/>
  <c r="C2365" i="11"/>
  <c r="C2366" i="11"/>
  <c r="C2367" i="11"/>
  <c r="C2368" i="11"/>
  <c r="C2369" i="11"/>
  <c r="C2370" i="11"/>
  <c r="C2371" i="11"/>
  <c r="C2372" i="11"/>
  <c r="C2373" i="11"/>
  <c r="C2374" i="11"/>
  <c r="C2375" i="11"/>
  <c r="C2376" i="11"/>
  <c r="C2377" i="11"/>
  <c r="C2378" i="11"/>
  <c r="C2379" i="11"/>
  <c r="C2380" i="11"/>
  <c r="C2381" i="11"/>
  <c r="C2382" i="11"/>
  <c r="C2383" i="11"/>
  <c r="C2384" i="11"/>
  <c r="C2385" i="11"/>
  <c r="C2386" i="11"/>
  <c r="C2387" i="11"/>
  <c r="C2388" i="11"/>
  <c r="C2389" i="11"/>
  <c r="C2390" i="11"/>
  <c r="C2391" i="11"/>
  <c r="C2392" i="11"/>
  <c r="C2393" i="11"/>
  <c r="C2394" i="11"/>
  <c r="C2395" i="11"/>
  <c r="C2396" i="11"/>
  <c r="C2397" i="11"/>
  <c r="C2398" i="11"/>
  <c r="C2399" i="11"/>
  <c r="C2400" i="11"/>
  <c r="C2401" i="11"/>
  <c r="C2402" i="11"/>
  <c r="C2403" i="11"/>
  <c r="C2404" i="11"/>
  <c r="C2405" i="11"/>
  <c r="C2406" i="11"/>
  <c r="C2407" i="11"/>
  <c r="C2408" i="11"/>
  <c r="C2409" i="11"/>
  <c r="C2410" i="11"/>
  <c r="C2411" i="11"/>
  <c r="C2412" i="11"/>
  <c r="C2413" i="11"/>
  <c r="C2414" i="11"/>
  <c r="C2415" i="11"/>
  <c r="C2416" i="11"/>
  <c r="C2417" i="11"/>
  <c r="C2418" i="11"/>
  <c r="C2419" i="11"/>
  <c r="C2420" i="11"/>
  <c r="C2421" i="11"/>
  <c r="C2422" i="11"/>
  <c r="C2423" i="11"/>
  <c r="C2424" i="11"/>
  <c r="C2425" i="11"/>
  <c r="C2426" i="11"/>
  <c r="C2427" i="11"/>
  <c r="C2428" i="11"/>
  <c r="C2429" i="11"/>
  <c r="C2430" i="11"/>
  <c r="C2431" i="11"/>
  <c r="C2432" i="11"/>
  <c r="C2433" i="11"/>
  <c r="C2434" i="11"/>
  <c r="C2435" i="11"/>
  <c r="C2436" i="11"/>
  <c r="C2437" i="11"/>
  <c r="C2438" i="11"/>
  <c r="C2439" i="11"/>
  <c r="C2440" i="11"/>
  <c r="C2441" i="11"/>
  <c r="C2442" i="11"/>
  <c r="C2443" i="11"/>
  <c r="C2444" i="11"/>
  <c r="C2445" i="11"/>
  <c r="C2446" i="11"/>
  <c r="C2447" i="11"/>
  <c r="C2448" i="11"/>
  <c r="C2449" i="11"/>
  <c r="C2450" i="11"/>
  <c r="C2451" i="11"/>
  <c r="C2452" i="11"/>
  <c r="C2453" i="11"/>
  <c r="C2454" i="11"/>
  <c r="C2455" i="11"/>
  <c r="C2456" i="11"/>
  <c r="C2457" i="11"/>
  <c r="C2458" i="11"/>
  <c r="C2459" i="11"/>
  <c r="C2460" i="11"/>
  <c r="C2461" i="11"/>
  <c r="C2462" i="11"/>
  <c r="C2463" i="11"/>
  <c r="C2464" i="11"/>
  <c r="C2465" i="11"/>
  <c r="C2466" i="11"/>
  <c r="C2467" i="11"/>
  <c r="C2468" i="11"/>
  <c r="C2469" i="11"/>
  <c r="C2470" i="11"/>
  <c r="C2471" i="11"/>
  <c r="C2472" i="11"/>
  <c r="C2473" i="11"/>
  <c r="C2474" i="11"/>
  <c r="C2475" i="11"/>
  <c r="C2476" i="11"/>
  <c r="C2477" i="11"/>
  <c r="C2478" i="11"/>
  <c r="C2479" i="11"/>
  <c r="C2480" i="11"/>
  <c r="C2481" i="11"/>
  <c r="C2482" i="11"/>
  <c r="C2483" i="11"/>
  <c r="C2484" i="11"/>
  <c r="C2485" i="11"/>
  <c r="C2486" i="11"/>
  <c r="C2487" i="11"/>
  <c r="C2488" i="11"/>
  <c r="C2489" i="11"/>
  <c r="C2490" i="11"/>
  <c r="C2491" i="11"/>
  <c r="C2492" i="11"/>
  <c r="C2493" i="11"/>
  <c r="C2494" i="11"/>
  <c r="C2495" i="11"/>
  <c r="C2496" i="11"/>
  <c r="C2497" i="11"/>
  <c r="C2498" i="11"/>
  <c r="C2499" i="11"/>
  <c r="C2500" i="11"/>
  <c r="C2501" i="11"/>
  <c r="C2502" i="11"/>
  <c r="C2503" i="11"/>
  <c r="C2504" i="11"/>
  <c r="C2505" i="11"/>
  <c r="C2506" i="11"/>
  <c r="C2507" i="11"/>
  <c r="C2508" i="11"/>
  <c r="C2509" i="11"/>
  <c r="C2510" i="11"/>
  <c r="C2511" i="11"/>
  <c r="C2512" i="11"/>
  <c r="C2513" i="11"/>
  <c r="C2514" i="11"/>
  <c r="C2515" i="11"/>
  <c r="C2516" i="11"/>
  <c r="C2517" i="11"/>
  <c r="C2518" i="11"/>
  <c r="C2519" i="11"/>
  <c r="C2520" i="11"/>
  <c r="C2521" i="11"/>
  <c r="C2522" i="11"/>
  <c r="C2523" i="11"/>
  <c r="C2524" i="11"/>
  <c r="C2525" i="11"/>
  <c r="C2526" i="11"/>
  <c r="C2527" i="11"/>
  <c r="C2528" i="11"/>
  <c r="C2529" i="11"/>
  <c r="C2530" i="11"/>
  <c r="C2531" i="11"/>
  <c r="C2532" i="11"/>
  <c r="C2533" i="11"/>
  <c r="C2534" i="11"/>
  <c r="C2535" i="11"/>
  <c r="C2536" i="11"/>
  <c r="C2537" i="11"/>
  <c r="C2538" i="11"/>
  <c r="C2539" i="11"/>
  <c r="C2540" i="11"/>
  <c r="C2541" i="11"/>
  <c r="C2542" i="11"/>
  <c r="C2543" i="11"/>
  <c r="C2544" i="11"/>
  <c r="C2545" i="11"/>
  <c r="C2546" i="11"/>
  <c r="C2547" i="11"/>
  <c r="C2548" i="11"/>
  <c r="C2549" i="11"/>
  <c r="C2550" i="11"/>
  <c r="C2551" i="11"/>
  <c r="C2552" i="11"/>
  <c r="C2553" i="11"/>
  <c r="C2554" i="11"/>
  <c r="C2555" i="11"/>
  <c r="C2556" i="11"/>
  <c r="C2557" i="11"/>
  <c r="C2558" i="11"/>
  <c r="C2559" i="11"/>
  <c r="C2560" i="11"/>
  <c r="C2561" i="11"/>
  <c r="C2562" i="11"/>
  <c r="C2563" i="11"/>
  <c r="C2564" i="11"/>
  <c r="C2565" i="11"/>
  <c r="C2566" i="11"/>
  <c r="C2567" i="11"/>
  <c r="C2568" i="11"/>
  <c r="C2569" i="11"/>
  <c r="C2570" i="11"/>
  <c r="C2571" i="11"/>
  <c r="C2572" i="11"/>
  <c r="C2573" i="11"/>
  <c r="C2574" i="11"/>
  <c r="C2575" i="11"/>
  <c r="C2576" i="11"/>
  <c r="C2577" i="11"/>
  <c r="C2578" i="11"/>
  <c r="C2579" i="11"/>
  <c r="C2580" i="11"/>
  <c r="C2581" i="11"/>
  <c r="C2582" i="11"/>
  <c r="C2583" i="11"/>
  <c r="C2584" i="11"/>
  <c r="C2585" i="11"/>
  <c r="C2586" i="11"/>
  <c r="C2587" i="11"/>
  <c r="C2588" i="11"/>
  <c r="C2589" i="11"/>
  <c r="C2590" i="11"/>
  <c r="C2591" i="11"/>
  <c r="C2592" i="11"/>
  <c r="C2593" i="11"/>
  <c r="C2594" i="11"/>
  <c r="C2595" i="11"/>
  <c r="C2596" i="11"/>
  <c r="C2597" i="11"/>
  <c r="C2598" i="11"/>
  <c r="C2599" i="11"/>
  <c r="C2600" i="11"/>
  <c r="C2601" i="11"/>
  <c r="C2602" i="11"/>
  <c r="C2603" i="11"/>
  <c r="C2604" i="11"/>
  <c r="C2605" i="11"/>
  <c r="C2606" i="11"/>
  <c r="C2607" i="11"/>
  <c r="C2608" i="11"/>
  <c r="C2609" i="11"/>
  <c r="C2610" i="11"/>
  <c r="C2611" i="11"/>
  <c r="C2612" i="11"/>
  <c r="C2613" i="11"/>
  <c r="C2614" i="11"/>
  <c r="C2615" i="11"/>
  <c r="C2616" i="11"/>
  <c r="C2617" i="11"/>
  <c r="C2618" i="11"/>
  <c r="C2619" i="11"/>
  <c r="C2620" i="11"/>
  <c r="C2621" i="11"/>
  <c r="C2622" i="11"/>
  <c r="C2623" i="11"/>
  <c r="C2624" i="11"/>
  <c r="C2625" i="11"/>
  <c r="C2626" i="11"/>
  <c r="C2627" i="11"/>
  <c r="C2628" i="11"/>
  <c r="C2629" i="11"/>
  <c r="C2630" i="11"/>
  <c r="C2631" i="11"/>
  <c r="C2632" i="11"/>
  <c r="C2633" i="11"/>
  <c r="C2634" i="11"/>
  <c r="C2635" i="11"/>
  <c r="C2636" i="11"/>
  <c r="C2637" i="11"/>
  <c r="C2638" i="11"/>
  <c r="C2639" i="11"/>
  <c r="C2640" i="11"/>
  <c r="C2641" i="11"/>
  <c r="C2642" i="11"/>
  <c r="C2643" i="11"/>
  <c r="C2644" i="11"/>
  <c r="C2645" i="11"/>
  <c r="C2646" i="11"/>
  <c r="C2647" i="11"/>
  <c r="C2648" i="11"/>
  <c r="C2649" i="11"/>
  <c r="C2650" i="11"/>
  <c r="C2651" i="11"/>
  <c r="C2652" i="11"/>
  <c r="C2653" i="11"/>
  <c r="C2654" i="11"/>
  <c r="C2655" i="11"/>
  <c r="C2656" i="11"/>
  <c r="C2657" i="11"/>
  <c r="C2658" i="11"/>
  <c r="C2659" i="11"/>
  <c r="C2660" i="11"/>
  <c r="C2661" i="11"/>
  <c r="C2662" i="11"/>
  <c r="C2663" i="11"/>
  <c r="C2664" i="11"/>
  <c r="C2665" i="11"/>
  <c r="C2666" i="11"/>
  <c r="C2667" i="11"/>
  <c r="C2668" i="11"/>
  <c r="C2669" i="11"/>
  <c r="C2670" i="11"/>
  <c r="C2671" i="11"/>
  <c r="C2672" i="11"/>
  <c r="C2673" i="11"/>
  <c r="C2674" i="11"/>
  <c r="C2675" i="11"/>
  <c r="C2676" i="11"/>
  <c r="C2677" i="11"/>
  <c r="C2678" i="11"/>
  <c r="C2679" i="11"/>
  <c r="C2680" i="11"/>
  <c r="C2681" i="11"/>
  <c r="C2682" i="11"/>
  <c r="C2683" i="11"/>
  <c r="C2684" i="11"/>
  <c r="C2685" i="11"/>
  <c r="C2686" i="11"/>
  <c r="C2687" i="11"/>
  <c r="C2688" i="11"/>
  <c r="C2689" i="11"/>
  <c r="C2690" i="11"/>
  <c r="C2691" i="11"/>
  <c r="C2692" i="11"/>
  <c r="C2693" i="11"/>
  <c r="C2694" i="11"/>
  <c r="C2695" i="11"/>
  <c r="C2696" i="11"/>
  <c r="C2697" i="11"/>
  <c r="C2698" i="11"/>
  <c r="C2699" i="11"/>
  <c r="C2700" i="11"/>
  <c r="C2701" i="11"/>
  <c r="C2702" i="11"/>
  <c r="C2703" i="11"/>
  <c r="C2704" i="11"/>
  <c r="C2705" i="11"/>
  <c r="C2706" i="11"/>
  <c r="C2707" i="11"/>
  <c r="C2708" i="11"/>
  <c r="C2709" i="11"/>
  <c r="C2710" i="11"/>
  <c r="C2711" i="11"/>
  <c r="C2712" i="11"/>
  <c r="C2713" i="11"/>
  <c r="C2714" i="11"/>
  <c r="C2715" i="11"/>
  <c r="C2716" i="11"/>
  <c r="C2717" i="11"/>
  <c r="C2718" i="11"/>
  <c r="C2719" i="11"/>
  <c r="C2720" i="11"/>
  <c r="C2721" i="11"/>
  <c r="C2722" i="11"/>
  <c r="C2723" i="11"/>
  <c r="C2724" i="11"/>
  <c r="C2725" i="11"/>
  <c r="C2726" i="11"/>
  <c r="C2727" i="11"/>
  <c r="C2728" i="11"/>
  <c r="C2729" i="11"/>
  <c r="C2730" i="11"/>
  <c r="C2731" i="11"/>
  <c r="C2732" i="11"/>
  <c r="C2733" i="11"/>
  <c r="C2734" i="11"/>
  <c r="C2735" i="11"/>
  <c r="C2736" i="11"/>
  <c r="C2737" i="11"/>
  <c r="C2738" i="11"/>
  <c r="C2739" i="11"/>
  <c r="C2740" i="11"/>
  <c r="C2741" i="11"/>
  <c r="C2742" i="11"/>
  <c r="C2743" i="11"/>
  <c r="C2744" i="11"/>
  <c r="C2745" i="11"/>
  <c r="C2746" i="11"/>
  <c r="C2747" i="11"/>
  <c r="C2748" i="11"/>
  <c r="C2749" i="11"/>
  <c r="C2750" i="11"/>
  <c r="C2751" i="11"/>
  <c r="C2752" i="11"/>
  <c r="C2753" i="11"/>
  <c r="C2754" i="11"/>
  <c r="C2755" i="11"/>
  <c r="C2756" i="11"/>
  <c r="C2757" i="11"/>
  <c r="C2758" i="11"/>
  <c r="C2759" i="11"/>
  <c r="C2760" i="11"/>
  <c r="C2761" i="11"/>
  <c r="C2762" i="11"/>
  <c r="C2763" i="11"/>
  <c r="C2764" i="11"/>
  <c r="C2765" i="11"/>
  <c r="C2766" i="11"/>
  <c r="C2767" i="11"/>
  <c r="C2768" i="11"/>
  <c r="C2769" i="11"/>
  <c r="C2770" i="11"/>
  <c r="C2771" i="11"/>
  <c r="C2772" i="11"/>
  <c r="C2773" i="11"/>
  <c r="C2774" i="11"/>
  <c r="C2775" i="11"/>
  <c r="C2776" i="11"/>
  <c r="C2777" i="11"/>
  <c r="C2778" i="11"/>
  <c r="C2779" i="11"/>
  <c r="C2780" i="11"/>
  <c r="C2781" i="11"/>
  <c r="C2782" i="11"/>
  <c r="C2783" i="11"/>
  <c r="C2784" i="11"/>
  <c r="C2785" i="11"/>
  <c r="C2786" i="11"/>
  <c r="C2787" i="11"/>
  <c r="C2788" i="11"/>
  <c r="C2789" i="11"/>
  <c r="C2790" i="11"/>
  <c r="C2791" i="11"/>
  <c r="C2792" i="11"/>
  <c r="C2793" i="11"/>
  <c r="C2794" i="11"/>
  <c r="C2795" i="11"/>
  <c r="C2796" i="11"/>
  <c r="C2797" i="11"/>
  <c r="C2798" i="11"/>
  <c r="C2799" i="11"/>
  <c r="C2800" i="11"/>
  <c r="C2801" i="11"/>
  <c r="C2802" i="11"/>
  <c r="C2803" i="11"/>
  <c r="C2804" i="11"/>
  <c r="C2805" i="11"/>
  <c r="C2806" i="11"/>
  <c r="C2807" i="11"/>
  <c r="C2808" i="11"/>
  <c r="C2809" i="11"/>
  <c r="C2810" i="11"/>
  <c r="C2811" i="11"/>
  <c r="C2812" i="11"/>
  <c r="C2813" i="11"/>
  <c r="C2814" i="11"/>
  <c r="C2815" i="11"/>
  <c r="C2816" i="11"/>
  <c r="C2817" i="11"/>
  <c r="C2818" i="11"/>
  <c r="C2819" i="11"/>
  <c r="C2820" i="11"/>
  <c r="C2821" i="11"/>
  <c r="C2822" i="11"/>
  <c r="C2823" i="11"/>
  <c r="C2824" i="11"/>
  <c r="C2825" i="11"/>
  <c r="C2826" i="11"/>
  <c r="C2827" i="11"/>
  <c r="C2828" i="11"/>
  <c r="C2829" i="11"/>
  <c r="C2830" i="11"/>
  <c r="C2831" i="11"/>
  <c r="C2832" i="11"/>
  <c r="C2833" i="11"/>
  <c r="C2834" i="11"/>
  <c r="C2835" i="11"/>
  <c r="C2836" i="11"/>
  <c r="C2837" i="11"/>
  <c r="C2838" i="11"/>
  <c r="C2839" i="11"/>
  <c r="C2840" i="11"/>
  <c r="C2841" i="11"/>
  <c r="C2842" i="11"/>
  <c r="C2843" i="11"/>
  <c r="C2844" i="11"/>
  <c r="C2845" i="11"/>
  <c r="C2846" i="11"/>
  <c r="C2847" i="11"/>
  <c r="C2848" i="11"/>
  <c r="C2849" i="11"/>
  <c r="C2850" i="11"/>
  <c r="C2851" i="11"/>
  <c r="C2852" i="11"/>
  <c r="C2853" i="11"/>
  <c r="C2854" i="11"/>
  <c r="C2855" i="11"/>
  <c r="C2856" i="11"/>
  <c r="C2857" i="11"/>
  <c r="C2858" i="11"/>
  <c r="C2859" i="11"/>
  <c r="C2860" i="11"/>
  <c r="C2861" i="11"/>
  <c r="C2862" i="11"/>
  <c r="C2863" i="11"/>
  <c r="C2864" i="11"/>
  <c r="C2865" i="11"/>
  <c r="C2866" i="11"/>
  <c r="C2867" i="11"/>
  <c r="C2868" i="11"/>
  <c r="C2869" i="11"/>
  <c r="C2870" i="11"/>
  <c r="C2871" i="11"/>
  <c r="C2872" i="11"/>
  <c r="C2873" i="11"/>
  <c r="C2874" i="11"/>
  <c r="C2875" i="11"/>
  <c r="C2876" i="11"/>
  <c r="C2877" i="11"/>
  <c r="C2878" i="11"/>
  <c r="C2879" i="11"/>
  <c r="C2880" i="11"/>
  <c r="C2881" i="11"/>
  <c r="C2882" i="11"/>
  <c r="C2883" i="11"/>
  <c r="C2884" i="11"/>
  <c r="C2885" i="11"/>
  <c r="C2886" i="11"/>
  <c r="C2887" i="11"/>
  <c r="C2888" i="11"/>
  <c r="C2889" i="11"/>
  <c r="C2890" i="11"/>
  <c r="C2891" i="11"/>
  <c r="C2892" i="11"/>
  <c r="C2893" i="11"/>
  <c r="C2894" i="11"/>
  <c r="C2895" i="11"/>
  <c r="C2896" i="11"/>
  <c r="C2897" i="11"/>
  <c r="C2898" i="11"/>
  <c r="C2899" i="11"/>
  <c r="C2900" i="11"/>
  <c r="C2901" i="11"/>
  <c r="C2902" i="11"/>
  <c r="C2903" i="11"/>
  <c r="C2904" i="11"/>
  <c r="C2905" i="11"/>
  <c r="C2906" i="11"/>
  <c r="C2907" i="11"/>
  <c r="C2908" i="11"/>
  <c r="C2909" i="11"/>
  <c r="C2910" i="11"/>
  <c r="C2911" i="11"/>
  <c r="C2912" i="11"/>
  <c r="C2913" i="11"/>
  <c r="C2914" i="11"/>
  <c r="C2915" i="11"/>
  <c r="C2916" i="11"/>
  <c r="C2917" i="11"/>
  <c r="C2918" i="11"/>
  <c r="C2919" i="11"/>
  <c r="C2920" i="11"/>
  <c r="C2921" i="11"/>
  <c r="C2922" i="11"/>
  <c r="C2923" i="11"/>
  <c r="C2924" i="11"/>
  <c r="C2925" i="11"/>
  <c r="C2926" i="11"/>
  <c r="C2927" i="11"/>
  <c r="C2928" i="11"/>
  <c r="C2929" i="11"/>
  <c r="C2930" i="11"/>
  <c r="C2931" i="11"/>
  <c r="C2932" i="11"/>
  <c r="C2933" i="11"/>
  <c r="C2934" i="11"/>
  <c r="C2935" i="11"/>
  <c r="C2936" i="11"/>
  <c r="C2937" i="11"/>
  <c r="C2938" i="11"/>
  <c r="C2939" i="11"/>
  <c r="C2940" i="11"/>
  <c r="C2941" i="11"/>
  <c r="C2942" i="11"/>
  <c r="C2943" i="11"/>
  <c r="C2944" i="11"/>
  <c r="C2945" i="11"/>
  <c r="C2946" i="11"/>
  <c r="C2947" i="11"/>
  <c r="C2948" i="11"/>
  <c r="C2949" i="11"/>
  <c r="C2950" i="11"/>
  <c r="C2951" i="11"/>
  <c r="C2952" i="11"/>
  <c r="C2953" i="11"/>
  <c r="C2954" i="11"/>
  <c r="C2955" i="11"/>
  <c r="C2956" i="11"/>
  <c r="C2957" i="11"/>
  <c r="C2958" i="11"/>
  <c r="C2959" i="11"/>
  <c r="C2960" i="11"/>
  <c r="C2961" i="11"/>
  <c r="C2962" i="11"/>
  <c r="C2963" i="11"/>
  <c r="C2964" i="11"/>
  <c r="C2965" i="11"/>
  <c r="C2966" i="11"/>
  <c r="C2967" i="11"/>
  <c r="C2968" i="11"/>
  <c r="C2969" i="11"/>
  <c r="C2970" i="11"/>
  <c r="C2971" i="11"/>
  <c r="C2972" i="11"/>
  <c r="C2973" i="11"/>
  <c r="C2974" i="11"/>
  <c r="C2975" i="11"/>
  <c r="C2976" i="11"/>
  <c r="C2977" i="11"/>
  <c r="C2978" i="11"/>
  <c r="C2979" i="11"/>
  <c r="C2980" i="11"/>
  <c r="C2981" i="11"/>
  <c r="C2982" i="11"/>
  <c r="C2983" i="11"/>
  <c r="C2984" i="11"/>
  <c r="C2985" i="11"/>
  <c r="C2986" i="11"/>
  <c r="C2987" i="11"/>
  <c r="C2988" i="11"/>
  <c r="C2989" i="11"/>
  <c r="C2990" i="11"/>
  <c r="C2991" i="11"/>
  <c r="C2992" i="11"/>
  <c r="C2993" i="11"/>
  <c r="C2994" i="11"/>
  <c r="C2995" i="11"/>
  <c r="C2996" i="11"/>
  <c r="C2997" i="11"/>
  <c r="C2998" i="11"/>
  <c r="C2999" i="11"/>
  <c r="C3000" i="11"/>
  <c r="C3001" i="11"/>
  <c r="C3002" i="11"/>
  <c r="C3003" i="11"/>
  <c r="C3004" i="11"/>
  <c r="C3005" i="11"/>
  <c r="C3006" i="11"/>
  <c r="C3007" i="11"/>
  <c r="C3008" i="11"/>
  <c r="C3009" i="11"/>
  <c r="C3010" i="11"/>
  <c r="C3011" i="11"/>
  <c r="C3012" i="11"/>
  <c r="C3013" i="11"/>
  <c r="C3014" i="11"/>
  <c r="C3015" i="11"/>
  <c r="C3016" i="11"/>
  <c r="C3017" i="11"/>
  <c r="C3018" i="11"/>
  <c r="C3019" i="11"/>
  <c r="C3020" i="11"/>
  <c r="C3021" i="11"/>
  <c r="C3022" i="11"/>
  <c r="C3023" i="11"/>
  <c r="C3024" i="11"/>
  <c r="C3025" i="11"/>
  <c r="C3026" i="11"/>
  <c r="C3027" i="11"/>
  <c r="C3028" i="11"/>
  <c r="C3029" i="11"/>
  <c r="C3030" i="11"/>
  <c r="C3031" i="11"/>
  <c r="C3032" i="11"/>
  <c r="C3033" i="11"/>
  <c r="C3034" i="11"/>
  <c r="C3035" i="11"/>
  <c r="C3036" i="11"/>
  <c r="C3037" i="11"/>
  <c r="C3038" i="11"/>
  <c r="C3039" i="11"/>
  <c r="C3040" i="11"/>
  <c r="C3041" i="11"/>
  <c r="C3042" i="11"/>
  <c r="C3043" i="11"/>
  <c r="C3044" i="11"/>
  <c r="C3045" i="11"/>
  <c r="C3046" i="11"/>
  <c r="C3047" i="11"/>
  <c r="C3048" i="11"/>
  <c r="C3049" i="11"/>
  <c r="C3050" i="11"/>
  <c r="C3051" i="11"/>
  <c r="C3052" i="11"/>
  <c r="C3053" i="11"/>
  <c r="C3054" i="11"/>
  <c r="C3055" i="11"/>
  <c r="C3056" i="11"/>
  <c r="C3057" i="11"/>
  <c r="C3058" i="11"/>
  <c r="C3059" i="11"/>
  <c r="C3060" i="11"/>
  <c r="C3061" i="11"/>
  <c r="C3062" i="11"/>
  <c r="C3063" i="11"/>
  <c r="C3064" i="11"/>
  <c r="C3065" i="11"/>
  <c r="C3066" i="11"/>
  <c r="C3067" i="11"/>
  <c r="C3068" i="11"/>
  <c r="C3069" i="11"/>
  <c r="C3070" i="11"/>
  <c r="C3071" i="11"/>
  <c r="C3072" i="11"/>
  <c r="C3073" i="11"/>
  <c r="C3074" i="11"/>
  <c r="C3075" i="11"/>
  <c r="C3076" i="11"/>
  <c r="C3077" i="11"/>
  <c r="C3078" i="11"/>
  <c r="C3079" i="11"/>
  <c r="C3080" i="11"/>
  <c r="C3081" i="11"/>
  <c r="C3082" i="11"/>
  <c r="C3083" i="11"/>
  <c r="C3084" i="11"/>
  <c r="C3085" i="11"/>
  <c r="C3086" i="11"/>
  <c r="C3087" i="11"/>
  <c r="C3088" i="11"/>
  <c r="C3089" i="11"/>
  <c r="C3090" i="11"/>
  <c r="C3091" i="11"/>
  <c r="C3092" i="11"/>
  <c r="C3093" i="11"/>
  <c r="C3094" i="11"/>
  <c r="C3095" i="11"/>
  <c r="C3096" i="11"/>
  <c r="C3097" i="11"/>
  <c r="C3098" i="11"/>
  <c r="C3099" i="11"/>
  <c r="C3100" i="11"/>
  <c r="C3101" i="11"/>
  <c r="C3102" i="11"/>
  <c r="C3103" i="11"/>
  <c r="C3104" i="11"/>
  <c r="C3105" i="11"/>
  <c r="C3106" i="11"/>
  <c r="C3107" i="11"/>
  <c r="C3108" i="11"/>
  <c r="C3109" i="11"/>
  <c r="C3110" i="11"/>
  <c r="C3111" i="11"/>
  <c r="C3112" i="11"/>
  <c r="C3113" i="11"/>
  <c r="C3114" i="11"/>
  <c r="C3115" i="11"/>
  <c r="C3116" i="11"/>
  <c r="C3117" i="11"/>
  <c r="C3118" i="11"/>
  <c r="C3119" i="11"/>
  <c r="C3120" i="11"/>
  <c r="C3121" i="11"/>
  <c r="C3122" i="11"/>
  <c r="C3123" i="11"/>
  <c r="C3124" i="11"/>
  <c r="C3125" i="11"/>
  <c r="C3126" i="11"/>
  <c r="C3127" i="11"/>
  <c r="C3128" i="11"/>
  <c r="C3129" i="11"/>
  <c r="C3130" i="11"/>
  <c r="C3131" i="11"/>
  <c r="C3132" i="11"/>
  <c r="C3133" i="11"/>
  <c r="C3134" i="11"/>
  <c r="C3135" i="11"/>
  <c r="C3136" i="11"/>
  <c r="C3137" i="11"/>
  <c r="C3138" i="11"/>
  <c r="C3139" i="11"/>
  <c r="C3140" i="11"/>
  <c r="C3141" i="11"/>
  <c r="C3142" i="11"/>
  <c r="C3143" i="11"/>
  <c r="C3144" i="11"/>
  <c r="C3145" i="11"/>
  <c r="C3146" i="11"/>
  <c r="C3147" i="11"/>
  <c r="C3148" i="11"/>
  <c r="C3149" i="11"/>
  <c r="C3150" i="11"/>
  <c r="C3151" i="11"/>
  <c r="C3152" i="11"/>
  <c r="C3153" i="11"/>
  <c r="C3154" i="11"/>
  <c r="C3155" i="11"/>
  <c r="C3156" i="11"/>
  <c r="C3157" i="11"/>
  <c r="C3158" i="11"/>
  <c r="C3159" i="11"/>
  <c r="C3160" i="11"/>
  <c r="C3161" i="11"/>
  <c r="C3162" i="11"/>
  <c r="C3163" i="11"/>
  <c r="C3164" i="11"/>
  <c r="C3165" i="11"/>
  <c r="C3166" i="11"/>
  <c r="C3167" i="11"/>
  <c r="C3168" i="11"/>
  <c r="C3169" i="11"/>
  <c r="C3170" i="11"/>
  <c r="C3171" i="11"/>
  <c r="C3172" i="11"/>
  <c r="C3173" i="11"/>
  <c r="C3174" i="11"/>
  <c r="C3175" i="11"/>
  <c r="C3176" i="11"/>
  <c r="C3177" i="11"/>
  <c r="C3178" i="11"/>
  <c r="C3179" i="11"/>
  <c r="C3180" i="11"/>
  <c r="C3181" i="11"/>
  <c r="C3182" i="11"/>
  <c r="C3183" i="11"/>
  <c r="C3184" i="11"/>
  <c r="C3185" i="11"/>
  <c r="C3186" i="11"/>
  <c r="C3187" i="11"/>
  <c r="C3188" i="11"/>
  <c r="C3189" i="11"/>
  <c r="C3190" i="11"/>
  <c r="C3191" i="11"/>
  <c r="C3192" i="11"/>
  <c r="C3193" i="11"/>
  <c r="C3194" i="11"/>
  <c r="C3195" i="11"/>
  <c r="C3196" i="11"/>
  <c r="C3197" i="11"/>
  <c r="C3198" i="11"/>
  <c r="C3199" i="11"/>
  <c r="C3200" i="11"/>
  <c r="C3201" i="11"/>
  <c r="C3202" i="11"/>
  <c r="C3203" i="11"/>
  <c r="C3204" i="11"/>
  <c r="C3205" i="11"/>
  <c r="C3206" i="11"/>
  <c r="C3207" i="11"/>
  <c r="C3208" i="11"/>
  <c r="C3209" i="11"/>
  <c r="C3210" i="11"/>
  <c r="C3211" i="11"/>
  <c r="C3212" i="11"/>
  <c r="C3213" i="11"/>
  <c r="C3214" i="11"/>
  <c r="C3215" i="11"/>
  <c r="C3216" i="11"/>
  <c r="C3217" i="11"/>
  <c r="C3218" i="11"/>
  <c r="C3219" i="11"/>
  <c r="C3220" i="11"/>
  <c r="C3221" i="11"/>
  <c r="C3222" i="11"/>
  <c r="C3223" i="11"/>
  <c r="C3224" i="11"/>
  <c r="C3225" i="11"/>
  <c r="C3226" i="11"/>
  <c r="C3227" i="11"/>
  <c r="C3228" i="11"/>
  <c r="C3229" i="11"/>
  <c r="C3230" i="11"/>
  <c r="C3231" i="11"/>
  <c r="C3232" i="11"/>
  <c r="C3233" i="11"/>
  <c r="C3234" i="11"/>
  <c r="C3235" i="11"/>
  <c r="C3236" i="11"/>
  <c r="C3237" i="11"/>
  <c r="C3238" i="11"/>
  <c r="C3239" i="11"/>
  <c r="C3240" i="11"/>
  <c r="C3241" i="11"/>
  <c r="C3242" i="11"/>
  <c r="C3243" i="11"/>
  <c r="C3244" i="11"/>
  <c r="C3245" i="11"/>
  <c r="C3246" i="11"/>
  <c r="C3247" i="11"/>
  <c r="C3248" i="11"/>
  <c r="C3249" i="11"/>
  <c r="C3250" i="11"/>
  <c r="C3251" i="11"/>
  <c r="C3252" i="11"/>
  <c r="C3253" i="11"/>
  <c r="C3254" i="11"/>
  <c r="C3255" i="11"/>
  <c r="C3256" i="11"/>
  <c r="C3257" i="11"/>
  <c r="C3258" i="11"/>
  <c r="C3259" i="11"/>
  <c r="C3260" i="11"/>
  <c r="C3261" i="11"/>
  <c r="C3262" i="11"/>
  <c r="C3263" i="11"/>
  <c r="C3264" i="11"/>
  <c r="C3265" i="11"/>
  <c r="C3266" i="11"/>
  <c r="C3267" i="11"/>
  <c r="C3268" i="11"/>
  <c r="C3269" i="11"/>
  <c r="C3270" i="11"/>
  <c r="C3271" i="11"/>
  <c r="C3272" i="11"/>
  <c r="C3273" i="11"/>
  <c r="C3274" i="11"/>
  <c r="C3275" i="11"/>
  <c r="C3276" i="11"/>
  <c r="C3277" i="11"/>
  <c r="C3278" i="11"/>
  <c r="C3279" i="11"/>
  <c r="C3280" i="11"/>
  <c r="C3281" i="11"/>
  <c r="C3282" i="11"/>
  <c r="C3283" i="11"/>
  <c r="C3284" i="11"/>
  <c r="C3285" i="11"/>
  <c r="C3286" i="11"/>
  <c r="C3287" i="11"/>
  <c r="C3288" i="11"/>
  <c r="C3289" i="11"/>
  <c r="C3290" i="11"/>
  <c r="C3291" i="11"/>
  <c r="C3292" i="11"/>
  <c r="C3293" i="11"/>
  <c r="C3294" i="11"/>
  <c r="C3295" i="11"/>
  <c r="C3296" i="11"/>
  <c r="C3297" i="11"/>
  <c r="C3298" i="11"/>
  <c r="C3299" i="11"/>
  <c r="C3300" i="11"/>
  <c r="C3301" i="11"/>
  <c r="C3302" i="11"/>
  <c r="C3303" i="11"/>
  <c r="C3304" i="11"/>
  <c r="C3305" i="11"/>
  <c r="C3306" i="11"/>
  <c r="C3307" i="11"/>
  <c r="C3308" i="11"/>
  <c r="C3309" i="11"/>
  <c r="C3310" i="11"/>
  <c r="C3311" i="11"/>
  <c r="C3312" i="11"/>
  <c r="C3313" i="11"/>
  <c r="C3314" i="11"/>
  <c r="C3315" i="11"/>
  <c r="C3316" i="11"/>
  <c r="C3317" i="11"/>
  <c r="C3318" i="11"/>
  <c r="C3319" i="11"/>
  <c r="C3320" i="11"/>
  <c r="C3321" i="11"/>
  <c r="C3322" i="11"/>
  <c r="C3323" i="11"/>
  <c r="C3324" i="11"/>
  <c r="C3325" i="11"/>
  <c r="C3326" i="11"/>
  <c r="C3327" i="11"/>
  <c r="C3328" i="11"/>
  <c r="C3329" i="11"/>
  <c r="C3330" i="11"/>
  <c r="C3331" i="11"/>
  <c r="C3332" i="11"/>
  <c r="C3333" i="11"/>
  <c r="C3334" i="11"/>
  <c r="C3335" i="11"/>
  <c r="C3336" i="11"/>
  <c r="C3337" i="11"/>
  <c r="C3338" i="11"/>
  <c r="C3339" i="11"/>
  <c r="C3340" i="11"/>
  <c r="C3341" i="11"/>
  <c r="C3342" i="11"/>
  <c r="C3343" i="11"/>
  <c r="C3344" i="11"/>
  <c r="C3345" i="11"/>
  <c r="C3346" i="11"/>
  <c r="C3347" i="11"/>
  <c r="C3348" i="11"/>
  <c r="C3349" i="11"/>
  <c r="C3350" i="11"/>
  <c r="C3351" i="11"/>
  <c r="C3352" i="11"/>
  <c r="C3353" i="11"/>
  <c r="C3354" i="11"/>
  <c r="C3355" i="11"/>
  <c r="C3356" i="11"/>
  <c r="C3357" i="11"/>
  <c r="C3358" i="11"/>
  <c r="C3359" i="11"/>
  <c r="C3360" i="11"/>
  <c r="C3361" i="11"/>
  <c r="C3362" i="11"/>
  <c r="C3363" i="11"/>
  <c r="C3364" i="11"/>
  <c r="C3365" i="11"/>
  <c r="C3366" i="11"/>
  <c r="C3367" i="11"/>
  <c r="C3368" i="11"/>
  <c r="C3369" i="11"/>
  <c r="C3370" i="11"/>
  <c r="C3371" i="11"/>
  <c r="C3372" i="11"/>
  <c r="C3373" i="11"/>
  <c r="C3374" i="11"/>
  <c r="C3375" i="11"/>
  <c r="C3376" i="11"/>
  <c r="C3377" i="11"/>
  <c r="C3378" i="11"/>
  <c r="C3379" i="11"/>
  <c r="C3380" i="11"/>
  <c r="C3381" i="11"/>
  <c r="C3382" i="11"/>
  <c r="C3383" i="11"/>
  <c r="C3384" i="11"/>
  <c r="C3385" i="11"/>
  <c r="C3386" i="11"/>
  <c r="C3387" i="11"/>
  <c r="C3388" i="11"/>
  <c r="C3389" i="11"/>
  <c r="C3390" i="11"/>
  <c r="C3391" i="11"/>
  <c r="C3392" i="11"/>
  <c r="C3393" i="11"/>
  <c r="C3394" i="11"/>
  <c r="C3395" i="11"/>
  <c r="C3396" i="11"/>
  <c r="C3397" i="11"/>
  <c r="C3398" i="11"/>
  <c r="C3399" i="11"/>
  <c r="C3400" i="11"/>
  <c r="C3401" i="11"/>
  <c r="C3402" i="11"/>
  <c r="C3403" i="11"/>
  <c r="C3404" i="11"/>
  <c r="C3405" i="11"/>
  <c r="C3406" i="11"/>
  <c r="C3407" i="11"/>
  <c r="C3408" i="11"/>
  <c r="C3409" i="11"/>
  <c r="C3410" i="11"/>
  <c r="C3411" i="11"/>
  <c r="C3412" i="11"/>
  <c r="C3413" i="11"/>
  <c r="C3414" i="11"/>
  <c r="C3415" i="11"/>
  <c r="C3416" i="11"/>
  <c r="C3417" i="11"/>
  <c r="C3418" i="11"/>
  <c r="C3419" i="11"/>
  <c r="C3420" i="11"/>
  <c r="C3421" i="11"/>
  <c r="C3422" i="11"/>
  <c r="C3423" i="11"/>
  <c r="C3424" i="11"/>
  <c r="C3425" i="11"/>
  <c r="C3426" i="11"/>
  <c r="C3427" i="11"/>
  <c r="C3428" i="11"/>
  <c r="C3429" i="11"/>
  <c r="C3430" i="11"/>
  <c r="C3431" i="11"/>
  <c r="C3432" i="11"/>
  <c r="C3433" i="11"/>
  <c r="C3434" i="11"/>
  <c r="C3435" i="11"/>
  <c r="C3436" i="11"/>
  <c r="C3437" i="11"/>
  <c r="C3438" i="11"/>
  <c r="C3439" i="11"/>
  <c r="C3440" i="11"/>
  <c r="C3441" i="11"/>
  <c r="C3442" i="11"/>
  <c r="C3443" i="11"/>
  <c r="C3444" i="11"/>
  <c r="C3445" i="11"/>
  <c r="C3446" i="11"/>
  <c r="C3447" i="11"/>
  <c r="C3448" i="11"/>
  <c r="C3449" i="11"/>
  <c r="C3450" i="11"/>
  <c r="C3451" i="11"/>
  <c r="C3452" i="11"/>
  <c r="C3453" i="11"/>
  <c r="C3454" i="11"/>
  <c r="C3455" i="11"/>
  <c r="C3456" i="11"/>
  <c r="C3457" i="11"/>
  <c r="C3458" i="11"/>
  <c r="C3459" i="11"/>
  <c r="C3460" i="11"/>
  <c r="C3461" i="11"/>
  <c r="C3462" i="11"/>
  <c r="C3463" i="11"/>
  <c r="C3464" i="11"/>
  <c r="C3465" i="11"/>
  <c r="C3466" i="11"/>
  <c r="C3467" i="11"/>
  <c r="C3468" i="11"/>
  <c r="C3469" i="11"/>
  <c r="C3470" i="11"/>
  <c r="C3471" i="11"/>
  <c r="C3472" i="11"/>
  <c r="C3473" i="11"/>
  <c r="C3474" i="11"/>
  <c r="C3475" i="11"/>
  <c r="C3476" i="11"/>
  <c r="C3477" i="11"/>
  <c r="C3478" i="11"/>
  <c r="C3479" i="11"/>
  <c r="C3480" i="11"/>
  <c r="C3481" i="11"/>
  <c r="C3482" i="11"/>
  <c r="C3483" i="11"/>
  <c r="C3484" i="11"/>
  <c r="C3485" i="11"/>
  <c r="C3486" i="11"/>
  <c r="C3487" i="11"/>
  <c r="C3488" i="11"/>
  <c r="C3489" i="11"/>
  <c r="C3490" i="11"/>
  <c r="C3491" i="11"/>
  <c r="C3492" i="11"/>
  <c r="C3493" i="11"/>
  <c r="C3494" i="11"/>
  <c r="C3495" i="11"/>
  <c r="C3496" i="11"/>
  <c r="C3497" i="11"/>
  <c r="C3498" i="11"/>
  <c r="C3499" i="11"/>
  <c r="C3500" i="11"/>
  <c r="C3501" i="11"/>
  <c r="C3502" i="11"/>
  <c r="C3503" i="11"/>
  <c r="C3504" i="11"/>
  <c r="C3505" i="11"/>
  <c r="C3506" i="11"/>
  <c r="C3507" i="11"/>
  <c r="C3508" i="11"/>
  <c r="C3509" i="11"/>
  <c r="C3510" i="11"/>
  <c r="C3511" i="11"/>
  <c r="C3512" i="11"/>
  <c r="C3513" i="11"/>
  <c r="C3514" i="11"/>
  <c r="C3515" i="11"/>
  <c r="C3516" i="11"/>
  <c r="C3517" i="11"/>
  <c r="C3518" i="11"/>
  <c r="C3519" i="11"/>
  <c r="C3520" i="11"/>
  <c r="C3521" i="11"/>
  <c r="C3522" i="11"/>
  <c r="C3523" i="11"/>
  <c r="C3524" i="11"/>
  <c r="C3525" i="11"/>
  <c r="C3526" i="11"/>
  <c r="C3527" i="11"/>
  <c r="C3528" i="11"/>
  <c r="C3529" i="11"/>
  <c r="C3530" i="11"/>
  <c r="C3531" i="11"/>
  <c r="C3532" i="11"/>
  <c r="C3533" i="11"/>
  <c r="C3534" i="11"/>
  <c r="C3535" i="11"/>
  <c r="C3536" i="11"/>
  <c r="C3537" i="11"/>
  <c r="C3538" i="11"/>
  <c r="C3539" i="11"/>
  <c r="C3540" i="11"/>
  <c r="C3541" i="11"/>
  <c r="C3542" i="11"/>
  <c r="C3543" i="11"/>
  <c r="C3544" i="11"/>
  <c r="C3545" i="11"/>
  <c r="C3546" i="11"/>
  <c r="C3547" i="11"/>
  <c r="C3548" i="11"/>
  <c r="C3549" i="11"/>
  <c r="C3550" i="11"/>
  <c r="C3551" i="11"/>
  <c r="C3552" i="11"/>
  <c r="C3553" i="11"/>
  <c r="C3554" i="11"/>
  <c r="C3555" i="11"/>
  <c r="C3556" i="11"/>
  <c r="C3557" i="11"/>
  <c r="C3558" i="11"/>
  <c r="C3559" i="11"/>
  <c r="C3560" i="11"/>
  <c r="C3561" i="11"/>
  <c r="C3562" i="11"/>
  <c r="C3563" i="11"/>
  <c r="C3564" i="11"/>
  <c r="C3565" i="11"/>
  <c r="C3566" i="11"/>
  <c r="C3567" i="11"/>
  <c r="C3568" i="11"/>
  <c r="C3569" i="11"/>
  <c r="C3570" i="11"/>
  <c r="C3571" i="11"/>
  <c r="C3572" i="11"/>
  <c r="C3573" i="11"/>
  <c r="C3574" i="11"/>
  <c r="C3575" i="11"/>
  <c r="C3576" i="11"/>
  <c r="C3577" i="11"/>
  <c r="C3578" i="11"/>
  <c r="C3579" i="11"/>
  <c r="C3580" i="11"/>
  <c r="C3581" i="11"/>
  <c r="C3582" i="11"/>
  <c r="C3583" i="11"/>
  <c r="C3584" i="11"/>
  <c r="C3585" i="11"/>
  <c r="C3586" i="11"/>
  <c r="C3587" i="11"/>
  <c r="C3588" i="11"/>
  <c r="C3589" i="11"/>
  <c r="C3590" i="11"/>
  <c r="C3591" i="11"/>
  <c r="C3592" i="11"/>
  <c r="C3593" i="11"/>
  <c r="C3594" i="11"/>
  <c r="C3595" i="11"/>
  <c r="C3596" i="11"/>
  <c r="C3597" i="11"/>
  <c r="C3598" i="11"/>
  <c r="C3599" i="11"/>
  <c r="C3600" i="11"/>
  <c r="C3601" i="11"/>
  <c r="C3602" i="11"/>
  <c r="C3603" i="11"/>
  <c r="C3604" i="11"/>
  <c r="C3605" i="11"/>
  <c r="C3606" i="11"/>
  <c r="C3607" i="11"/>
  <c r="C3608" i="11"/>
  <c r="C3609" i="11"/>
  <c r="C3610" i="11"/>
  <c r="C3611" i="11"/>
  <c r="C3612" i="11"/>
  <c r="C3613" i="11"/>
  <c r="C3614" i="11"/>
  <c r="C3615" i="11"/>
  <c r="C3616" i="11"/>
  <c r="C3617" i="11"/>
  <c r="C3618" i="11"/>
  <c r="C3619" i="11"/>
  <c r="C3620" i="11"/>
  <c r="C3621" i="11"/>
  <c r="C3622" i="11"/>
  <c r="C3623" i="11"/>
  <c r="C3624" i="11"/>
  <c r="C3625" i="11"/>
  <c r="C3626" i="11"/>
  <c r="C3627" i="11"/>
  <c r="C3628" i="11"/>
  <c r="C3629" i="11"/>
  <c r="C3630" i="11"/>
  <c r="C3631" i="11"/>
  <c r="C3632" i="11"/>
  <c r="C3633" i="11"/>
  <c r="C3634" i="11"/>
  <c r="C3635" i="11"/>
  <c r="C3636" i="11"/>
  <c r="C3637" i="11"/>
  <c r="C3638" i="11"/>
  <c r="C3639" i="11"/>
  <c r="C3640" i="11"/>
  <c r="C3641" i="11"/>
  <c r="C3642" i="11"/>
  <c r="C3643" i="11"/>
  <c r="C3644" i="11"/>
  <c r="C3645" i="11"/>
  <c r="C3646" i="11"/>
  <c r="C3647" i="11"/>
  <c r="C3648" i="11"/>
  <c r="C3649" i="11"/>
  <c r="C3650" i="11"/>
  <c r="C3651" i="11"/>
  <c r="C3652" i="11"/>
  <c r="C3653" i="11"/>
  <c r="C3654" i="11"/>
  <c r="C3655" i="11"/>
  <c r="C3656" i="11"/>
  <c r="C3657" i="11"/>
  <c r="C3658" i="11"/>
  <c r="C3659" i="11"/>
  <c r="C3660" i="11"/>
  <c r="C3661" i="11"/>
  <c r="C3662" i="11"/>
  <c r="C3663" i="11"/>
  <c r="C3664" i="11"/>
  <c r="C3665" i="11"/>
  <c r="C3666" i="11"/>
  <c r="C3667" i="11"/>
  <c r="C3668" i="11"/>
  <c r="C3669" i="11"/>
  <c r="C3670" i="11"/>
  <c r="C3671" i="11"/>
  <c r="C3672" i="11"/>
  <c r="C3673" i="11"/>
  <c r="C3674" i="11"/>
  <c r="C3675" i="11"/>
  <c r="C3676" i="11"/>
  <c r="C3677" i="11"/>
  <c r="C3678" i="11"/>
  <c r="C3679" i="11"/>
  <c r="C3680" i="11"/>
  <c r="C3681" i="11"/>
  <c r="C3682" i="11"/>
  <c r="C3683" i="11"/>
  <c r="C3684" i="11"/>
  <c r="C3685" i="11"/>
  <c r="C3686" i="11"/>
  <c r="C3687" i="11"/>
  <c r="C3688" i="11"/>
  <c r="C3689" i="11"/>
  <c r="C3690" i="11"/>
  <c r="C3691" i="11"/>
  <c r="C3692" i="11"/>
  <c r="C3693" i="11"/>
  <c r="C3694" i="11"/>
  <c r="C3695" i="11"/>
  <c r="C3696" i="11"/>
  <c r="C3697" i="11"/>
  <c r="C3698" i="11"/>
  <c r="C3699" i="11"/>
  <c r="C3700" i="11"/>
  <c r="C3701" i="11"/>
  <c r="C3702" i="11"/>
  <c r="C3703" i="11"/>
  <c r="C3704" i="11"/>
  <c r="C3705" i="11"/>
  <c r="C3706" i="11"/>
  <c r="C3707" i="11"/>
  <c r="C3708" i="11"/>
  <c r="C3709" i="11"/>
  <c r="C3710" i="11"/>
  <c r="C3711" i="11"/>
  <c r="C3712" i="11"/>
  <c r="C3713" i="11"/>
  <c r="C3714" i="11"/>
  <c r="C3715" i="11"/>
  <c r="C3716" i="11"/>
  <c r="C3717" i="11"/>
  <c r="C3718" i="11"/>
  <c r="C3719" i="11"/>
  <c r="C3720" i="11"/>
  <c r="C3721" i="11"/>
  <c r="C3722" i="11"/>
  <c r="C3723" i="11"/>
  <c r="C3724" i="11"/>
  <c r="C3725" i="11"/>
  <c r="C3726" i="11"/>
  <c r="C3727" i="11"/>
  <c r="C3728" i="11"/>
  <c r="C3729" i="11"/>
  <c r="C3730" i="11"/>
  <c r="C3731" i="11"/>
  <c r="C3732" i="11"/>
  <c r="C3733" i="11"/>
  <c r="C3734" i="11"/>
  <c r="C3735" i="11"/>
  <c r="C3736" i="11"/>
  <c r="C3737" i="11"/>
  <c r="C3738" i="11"/>
  <c r="C3739" i="11"/>
  <c r="C3740" i="11"/>
  <c r="C3741" i="11"/>
  <c r="C3742" i="11"/>
  <c r="C3743" i="11"/>
  <c r="C3744" i="11"/>
  <c r="C3745" i="11"/>
  <c r="C3746" i="11"/>
  <c r="C3747" i="11"/>
  <c r="C3748" i="11"/>
  <c r="C3749" i="11"/>
  <c r="C3750" i="11"/>
  <c r="C3751" i="11"/>
  <c r="C3752" i="11"/>
  <c r="C3753" i="11"/>
  <c r="C3754" i="11"/>
  <c r="C3755" i="11"/>
  <c r="C3756" i="11"/>
  <c r="C3757" i="11"/>
  <c r="C3758" i="11"/>
  <c r="C3759" i="11"/>
  <c r="C3760" i="11"/>
  <c r="C3761" i="11"/>
  <c r="C3762" i="11"/>
  <c r="C3763" i="11"/>
  <c r="C3764" i="11"/>
  <c r="C3765" i="11"/>
  <c r="C3766" i="11"/>
  <c r="C3767" i="11"/>
  <c r="C3768" i="11"/>
  <c r="C3769" i="11"/>
  <c r="C3770" i="11"/>
  <c r="C3771" i="11"/>
  <c r="C3772" i="11"/>
  <c r="C3773" i="11"/>
  <c r="C3774" i="11"/>
  <c r="C3775" i="11"/>
  <c r="C3776" i="11"/>
  <c r="C3777" i="11"/>
  <c r="C3778" i="11"/>
  <c r="C3779" i="11"/>
  <c r="C3780" i="11"/>
  <c r="C3781" i="11"/>
  <c r="C3782" i="11"/>
  <c r="C3783" i="11"/>
  <c r="C3784" i="11"/>
  <c r="C3785" i="11"/>
  <c r="C3786" i="11"/>
  <c r="C3787" i="11"/>
  <c r="C3788" i="11"/>
  <c r="C3789" i="11"/>
  <c r="C3790" i="11"/>
  <c r="C3791" i="11"/>
  <c r="C3792" i="11"/>
  <c r="C3793" i="11"/>
  <c r="C3794" i="11"/>
  <c r="C3795" i="11"/>
  <c r="C3796" i="11"/>
  <c r="C3797" i="11"/>
  <c r="C3798" i="11"/>
  <c r="C3799" i="11"/>
  <c r="C3800" i="11"/>
  <c r="C3801" i="11"/>
  <c r="C3802" i="11"/>
  <c r="C3803" i="11"/>
  <c r="C3804" i="11"/>
  <c r="C3805" i="11"/>
  <c r="C3806" i="11"/>
  <c r="C3807" i="11"/>
  <c r="C3808" i="11"/>
  <c r="C3809" i="11"/>
  <c r="C3810" i="11"/>
  <c r="C3811" i="11"/>
  <c r="C3812" i="11"/>
  <c r="C3813" i="11"/>
  <c r="C3814" i="11"/>
  <c r="C3815" i="11"/>
  <c r="C3816" i="11"/>
  <c r="C3817" i="11"/>
  <c r="C3818" i="11"/>
  <c r="C3819" i="11"/>
  <c r="C3820" i="11"/>
  <c r="C3821" i="11"/>
  <c r="C3822" i="11"/>
  <c r="C3823" i="11"/>
  <c r="C3824" i="11"/>
  <c r="C3825" i="11"/>
  <c r="C3826" i="11"/>
  <c r="C3827" i="11"/>
  <c r="C3828" i="11"/>
  <c r="C3829" i="11"/>
  <c r="C3830" i="11"/>
  <c r="C3831" i="11"/>
  <c r="C3832" i="11"/>
  <c r="C3833" i="11"/>
  <c r="C3834" i="11"/>
  <c r="C3835" i="11"/>
  <c r="C3836" i="11"/>
  <c r="C3837" i="11"/>
  <c r="C3838" i="11"/>
  <c r="C3839" i="11"/>
  <c r="C3840" i="11"/>
  <c r="C3841" i="11"/>
  <c r="C3842" i="11"/>
  <c r="C3843" i="11"/>
  <c r="C3844" i="11"/>
  <c r="C3845" i="11"/>
  <c r="C3846" i="11"/>
  <c r="C3847" i="11"/>
  <c r="C3848" i="11"/>
  <c r="C3849" i="11"/>
  <c r="C3850" i="11"/>
  <c r="C3851" i="11"/>
  <c r="C3852" i="11"/>
  <c r="C3853" i="11"/>
  <c r="C3854" i="11"/>
  <c r="C3855" i="11"/>
  <c r="C3856" i="11"/>
  <c r="C3857" i="11"/>
  <c r="C3858" i="11"/>
  <c r="C3859" i="11"/>
  <c r="C3860" i="11"/>
  <c r="C3861" i="11"/>
  <c r="C3862" i="11"/>
  <c r="C3863" i="11"/>
  <c r="C3864" i="11"/>
  <c r="C3865" i="11"/>
  <c r="C3866" i="11"/>
  <c r="C3867" i="11"/>
  <c r="C3868" i="11"/>
  <c r="C3869" i="11"/>
  <c r="C3870" i="11"/>
  <c r="C3871" i="11"/>
  <c r="C3872" i="11"/>
  <c r="C3873" i="11"/>
  <c r="C3874" i="11"/>
  <c r="C3875" i="11"/>
  <c r="C3876" i="11"/>
  <c r="C3877" i="11"/>
  <c r="C3878" i="11"/>
  <c r="C3879" i="11"/>
  <c r="C3880" i="11"/>
  <c r="C3881" i="11"/>
  <c r="C3882" i="11"/>
  <c r="C3883" i="11"/>
  <c r="C3884" i="11"/>
  <c r="C3885" i="11"/>
  <c r="C3886" i="11"/>
  <c r="C3887" i="11"/>
  <c r="C3888" i="11"/>
  <c r="C3889" i="11"/>
  <c r="C3890" i="11"/>
  <c r="C3891" i="11"/>
  <c r="C3892" i="11"/>
  <c r="C3893" i="11"/>
  <c r="C3894" i="11"/>
  <c r="C3895" i="11"/>
  <c r="C3896" i="11"/>
  <c r="C3897" i="11"/>
  <c r="C3898" i="11"/>
  <c r="C3899" i="11"/>
  <c r="C3900" i="11"/>
  <c r="C3901" i="11"/>
  <c r="C3902" i="11"/>
  <c r="C3903" i="11"/>
  <c r="C3904" i="11"/>
  <c r="C3905" i="11"/>
  <c r="C3906" i="11"/>
  <c r="C3907" i="11"/>
  <c r="C3908" i="11"/>
  <c r="C3909" i="11"/>
  <c r="C3910" i="11"/>
  <c r="C3911" i="11"/>
  <c r="C3912" i="11"/>
  <c r="C3913" i="11"/>
  <c r="C3914" i="11"/>
  <c r="C3915" i="11"/>
  <c r="C3916" i="11"/>
  <c r="C3917" i="11"/>
  <c r="C3918" i="11"/>
  <c r="C3919" i="11"/>
  <c r="C3920" i="11"/>
  <c r="C3921" i="11"/>
  <c r="C3922" i="11"/>
  <c r="C3923" i="11"/>
  <c r="C3924" i="11"/>
  <c r="C3925" i="11"/>
  <c r="C3926" i="11"/>
  <c r="C3927" i="11"/>
  <c r="C3928" i="11"/>
  <c r="C3929" i="11"/>
  <c r="C3930" i="11"/>
  <c r="C3931" i="11"/>
  <c r="C3932" i="11"/>
  <c r="C3933" i="11"/>
  <c r="C3934" i="11"/>
  <c r="C3935" i="11"/>
  <c r="C3936" i="11"/>
  <c r="C3937" i="11"/>
  <c r="C3938" i="11"/>
  <c r="C3939" i="11"/>
  <c r="C3940" i="11"/>
  <c r="C3941" i="11"/>
  <c r="C3942" i="11"/>
  <c r="C3943" i="11"/>
  <c r="C3944" i="11"/>
  <c r="C3945" i="11"/>
  <c r="C3946" i="11"/>
  <c r="C3947" i="11"/>
  <c r="C3948" i="11"/>
  <c r="C3949" i="11"/>
  <c r="C3950" i="11"/>
  <c r="C3951" i="11"/>
  <c r="C3952" i="11"/>
  <c r="C3953" i="11"/>
  <c r="C3954" i="11"/>
  <c r="C3955" i="11"/>
  <c r="C3956" i="11"/>
  <c r="C3957" i="11"/>
  <c r="C3958" i="11"/>
  <c r="C3959" i="11"/>
  <c r="C3960" i="11"/>
  <c r="C3961" i="11"/>
  <c r="C3962" i="11"/>
  <c r="C3963" i="11"/>
  <c r="C3964" i="11"/>
  <c r="C3965" i="11"/>
  <c r="C3966" i="11"/>
  <c r="C3967" i="11"/>
  <c r="C3968" i="11"/>
  <c r="C3969" i="11"/>
  <c r="C3970" i="11"/>
  <c r="C3971" i="11"/>
  <c r="C3972" i="11"/>
  <c r="C3973" i="11"/>
  <c r="C3974" i="11"/>
  <c r="C3975" i="11"/>
  <c r="C3976" i="11"/>
  <c r="C3977" i="11"/>
  <c r="C3978" i="11"/>
  <c r="C3979" i="11"/>
  <c r="C3980" i="11"/>
  <c r="C3981" i="11"/>
  <c r="C3982" i="11"/>
  <c r="C3983" i="11"/>
  <c r="C3984" i="11"/>
  <c r="C3985" i="11"/>
  <c r="C3986" i="11"/>
  <c r="C3987" i="11"/>
  <c r="C3988" i="11"/>
  <c r="C3989" i="11"/>
  <c r="C3990" i="11"/>
  <c r="C3991" i="11"/>
  <c r="C3992" i="11"/>
  <c r="C3993" i="11"/>
  <c r="C3994" i="11"/>
  <c r="C3995" i="11"/>
  <c r="C3996" i="11"/>
  <c r="C3999" i="11"/>
  <c r="C4000" i="11"/>
  <c r="C4001" i="11"/>
  <c r="EL1" i="15"/>
  <c r="EM1" i="15"/>
  <c r="EN1" i="15"/>
  <c r="DR1" i="15"/>
  <c r="DS1" i="15"/>
  <c r="DT1" i="15"/>
  <c r="DU1" i="15"/>
  <c r="DV1" i="15"/>
  <c r="DW1" i="15"/>
  <c r="DX1" i="15"/>
  <c r="DY1" i="15"/>
  <c r="DO1" i="15"/>
  <c r="DP1" i="15"/>
  <c r="DQ1" i="15"/>
  <c r="DZ1" i="15"/>
  <c r="DD1" i="15"/>
  <c r="DE1" i="15"/>
  <c r="DF1" i="15"/>
  <c r="DG1" i="15"/>
  <c r="DH1" i="15"/>
  <c r="DI1" i="15"/>
  <c r="CS1" i="15"/>
  <c r="CT1" i="15"/>
  <c r="CI1" i="15"/>
  <c r="CJ1" i="15"/>
  <c r="CK1" i="15"/>
  <c r="CL1" i="15"/>
  <c r="CM1" i="15"/>
  <c r="BL1" i="15"/>
  <c r="BM1" i="15"/>
  <c r="BN1" i="15"/>
  <c r="AR1" i="15"/>
  <c r="AS1" i="15"/>
  <c r="AT1" i="15"/>
  <c r="AU1" i="15"/>
  <c r="AO1" i="15"/>
  <c r="AP1" i="15"/>
  <c r="AQ1" i="15"/>
  <c r="AV1" i="15"/>
  <c r="AW1" i="15"/>
  <c r="X1" i="15"/>
  <c r="Y1" i="15"/>
  <c r="Z1" i="15"/>
  <c r="AA1" i="15"/>
  <c r="AB1" i="15"/>
  <c r="P1" i="15"/>
  <c r="Q1" i="15"/>
  <c r="M1" i="15"/>
  <c r="N1" i="15"/>
  <c r="O1" i="15"/>
  <c r="R1" i="15"/>
  <c r="L1" i="15"/>
  <c r="G1" i="15"/>
  <c r="H1" i="15"/>
  <c r="I1" i="15"/>
  <c r="J1" i="15"/>
  <c r="K1" i="15"/>
  <c r="F1" i="15"/>
  <c r="CR1" i="15"/>
  <c r="CU1" i="15"/>
  <c r="CV1" i="15"/>
  <c r="CW1" i="15"/>
  <c r="CX1" i="15"/>
  <c r="BJ1" i="15"/>
  <c r="BK1" i="15"/>
  <c r="BO1" i="15"/>
  <c r="S1" i="15"/>
  <c r="T1" i="15"/>
  <c r="AX1" i="15"/>
  <c r="BQ1" i="15"/>
  <c r="BR1" i="15"/>
  <c r="BS1" i="15"/>
  <c r="BT1" i="15"/>
  <c r="BU1" i="15"/>
  <c r="BV1" i="15"/>
  <c r="AI1" i="15"/>
  <c r="AJ1" i="15"/>
  <c r="AK1" i="15"/>
  <c r="AL1" i="15"/>
  <c r="AM1" i="15"/>
  <c r="AN1" i="15"/>
  <c r="U1" i="15"/>
  <c r="V1" i="15"/>
  <c r="W1" i="15"/>
  <c r="AC1" i="15"/>
  <c r="AD1" i="15"/>
  <c r="AE1" i="15"/>
  <c r="AF1" i="15"/>
  <c r="AG1" i="15"/>
  <c r="AH1" i="15"/>
  <c r="AY1" i="15"/>
  <c r="AZ1" i="15"/>
  <c r="BA1" i="15"/>
  <c r="BB1" i="15"/>
  <c r="BC1" i="15"/>
  <c r="BD1" i="15"/>
  <c r="BE1" i="15"/>
  <c r="BF1" i="15"/>
  <c r="BG1" i="15"/>
  <c r="BH1" i="15"/>
  <c r="BI1" i="15"/>
  <c r="BP1" i="15"/>
  <c r="BW1" i="15"/>
  <c r="BX1" i="15"/>
  <c r="BY1" i="15"/>
  <c r="BZ1" i="15"/>
  <c r="CA1" i="15"/>
  <c r="CB1" i="15"/>
  <c r="CC1" i="15"/>
  <c r="CD1" i="15"/>
  <c r="CE1" i="15"/>
  <c r="CF1" i="15"/>
  <c r="CG1" i="15"/>
  <c r="CH1" i="15"/>
  <c r="CN1" i="15"/>
  <c r="CO1" i="15"/>
  <c r="CP1" i="15"/>
  <c r="CQ1" i="15"/>
  <c r="CY1" i="15"/>
  <c r="CZ1" i="15"/>
  <c r="DA1" i="15"/>
  <c r="DB1" i="15"/>
  <c r="DC1" i="15"/>
  <c r="DJ1" i="15"/>
  <c r="DK1" i="15"/>
  <c r="DL1" i="15"/>
  <c r="DM1" i="15"/>
  <c r="DN1" i="15"/>
  <c r="EA1" i="15"/>
  <c r="EB1" i="15"/>
  <c r="EC1" i="15"/>
  <c r="ED1" i="15"/>
  <c r="EE1" i="15"/>
  <c r="EF1" i="15"/>
  <c r="EG1" i="15"/>
  <c r="EH1" i="15"/>
  <c r="EI1" i="15"/>
  <c r="EJ1" i="15"/>
  <c r="EK1" i="15"/>
  <c r="D1" i="23"/>
  <c r="B2" i="19"/>
  <c r="B3" i="19"/>
  <c r="B4" i="19"/>
  <c r="B5" i="19"/>
  <c r="B6" i="19"/>
  <c r="B7" i="19"/>
  <c r="B4" i="15"/>
  <c r="DL14" i="15"/>
  <c r="D116" i="23" s="1"/>
  <c r="CN14" i="15"/>
  <c r="D92" i="23" s="1"/>
  <c r="BP14" i="15"/>
  <c r="D68" i="23" s="1"/>
  <c r="T14" i="15"/>
  <c r="D23" i="23" s="1"/>
  <c r="EI8" i="15"/>
  <c r="EI9" i="15" s="1"/>
  <c r="EI10" i="15" s="1"/>
  <c r="EI7" i="15"/>
  <c r="EI12" i="15"/>
  <c r="DW8" i="15"/>
  <c r="DW9" i="15" s="1"/>
  <c r="DW10" i="15" s="1"/>
  <c r="DW7" i="15"/>
  <c r="DW12" i="15"/>
  <c r="DO8" i="15"/>
  <c r="DO9" i="15" s="1"/>
  <c r="DO10" i="15" s="1"/>
  <c r="DO7" i="15"/>
  <c r="DO12" i="15"/>
  <c r="DK8" i="15"/>
  <c r="DK9" i="15" s="1"/>
  <c r="DK10" i="15" s="1"/>
  <c r="DK7" i="15"/>
  <c r="DK12" i="15"/>
  <c r="DG12" i="15"/>
  <c r="CY8" i="15"/>
  <c r="CY9" i="15" s="1"/>
  <c r="CY10" i="15" s="1"/>
  <c r="CY7" i="15"/>
  <c r="CY12" i="15"/>
  <c r="BW12" i="15"/>
  <c r="BS8" i="15"/>
  <c r="BS9" i="15" s="1"/>
  <c r="BS10" i="15" s="1"/>
  <c r="BS7" i="15"/>
  <c r="BS12" i="15"/>
  <c r="BO8" i="15"/>
  <c r="BO9" i="15" s="1"/>
  <c r="BO10" i="15" s="1"/>
  <c r="BO7" i="15"/>
  <c r="BO12" i="15"/>
  <c r="EO12" i="15"/>
  <c r="BG12" i="15"/>
  <c r="AY8" i="15"/>
  <c r="AY9" i="15" s="1"/>
  <c r="AY10" i="15" s="1"/>
  <c r="AY12" i="15"/>
  <c r="AU8" i="15"/>
  <c r="AU9" i="15" s="1"/>
  <c r="AU10" i="15" s="1"/>
  <c r="AU7" i="15"/>
  <c r="AU12" i="15"/>
  <c r="AU14" i="15" s="1"/>
  <c r="D50" i="23" s="1"/>
  <c r="AQ12" i="15"/>
  <c r="AE8" i="15"/>
  <c r="AE9" i="15" s="1"/>
  <c r="AE10" i="15" s="1"/>
  <c r="AE7" i="15"/>
  <c r="AE12" i="15"/>
  <c r="AA7" i="15"/>
  <c r="W8" i="15"/>
  <c r="W9" i="15" s="1"/>
  <c r="W10" i="15" s="1"/>
  <c r="W7" i="15"/>
  <c r="W12" i="15"/>
  <c r="L8" i="15"/>
  <c r="L9" i="15" s="1"/>
  <c r="L10" i="15" s="1"/>
  <c r="L7" i="15"/>
  <c r="L12" i="15"/>
  <c r="EY8" i="15"/>
  <c r="EY9" i="15" s="1"/>
  <c r="EY10" i="15" s="1"/>
  <c r="EY7" i="15"/>
  <c r="EU8" i="15"/>
  <c r="EU9" i="15" s="1"/>
  <c r="EU10" i="15" s="1"/>
  <c r="EU12" i="15"/>
  <c r="EU14" i="15" s="1"/>
  <c r="EH8" i="15"/>
  <c r="EH9" i="15" s="1"/>
  <c r="EH10" i="15" s="1"/>
  <c r="EH7" i="15"/>
  <c r="DV8" i="15"/>
  <c r="DV9" i="15" s="1"/>
  <c r="DV10" i="15" s="1"/>
  <c r="DV7" i="15"/>
  <c r="DN8" i="15"/>
  <c r="DN9" i="15" s="1"/>
  <c r="DN10" i="15" s="1"/>
  <c r="DN7" i="15"/>
  <c r="DJ8" i="15"/>
  <c r="DJ9" i="15" s="1"/>
  <c r="DJ10" i="15" s="1"/>
  <c r="DJ7" i="15"/>
  <c r="DF8" i="15"/>
  <c r="DF9" i="15" s="1"/>
  <c r="DF10" i="15" s="1"/>
  <c r="DF7" i="15"/>
  <c r="CX8" i="15"/>
  <c r="CX9" i="15" s="1"/>
  <c r="CX10" i="15" s="1"/>
  <c r="CX7" i="15"/>
  <c r="CT8" i="15"/>
  <c r="CT9" i="15" s="1"/>
  <c r="CT10" i="15" s="1"/>
  <c r="CT7" i="15"/>
  <c r="CP8" i="15"/>
  <c r="CP9" i="15" s="1"/>
  <c r="CP10" i="15" s="1"/>
  <c r="CP7" i="15"/>
  <c r="CH8" i="15"/>
  <c r="CH9" i="15" s="1"/>
  <c r="CH10" i="15" s="1"/>
  <c r="CH7" i="15"/>
  <c r="BV8" i="15"/>
  <c r="BV9" i="15" s="1"/>
  <c r="BV10" i="15" s="1"/>
  <c r="BV7" i="15"/>
  <c r="BR8" i="15"/>
  <c r="BR9" i="15" s="1"/>
  <c r="BR10" i="15" s="1"/>
  <c r="BR7" i="15"/>
  <c r="BJ8" i="15"/>
  <c r="BJ9" i="15" s="1"/>
  <c r="BJ10" i="15" s="1"/>
  <c r="BJ7" i="15"/>
  <c r="BB8" i="15"/>
  <c r="BB9" i="15" s="1"/>
  <c r="BB10" i="15" s="1"/>
  <c r="BB7" i="15"/>
  <c r="AX8" i="15"/>
  <c r="AX9" i="15" s="1"/>
  <c r="AX10" i="15" s="1"/>
  <c r="AX7" i="15"/>
  <c r="AT8" i="15"/>
  <c r="AT9" i="15" s="1"/>
  <c r="AT10" i="15" s="1"/>
  <c r="AT7" i="15"/>
  <c r="AP8" i="15"/>
  <c r="AP9" i="15" s="1"/>
  <c r="AP10" i="15" s="1"/>
  <c r="AP7" i="15"/>
  <c r="AL8" i="15"/>
  <c r="AL9" i="15" s="1"/>
  <c r="AL10" i="15" s="1"/>
  <c r="AL7" i="15"/>
  <c r="AH8" i="15"/>
  <c r="AH9" i="15" s="1"/>
  <c r="AH10" i="15" s="1"/>
  <c r="AH7" i="15"/>
  <c r="AD8" i="15"/>
  <c r="AD9" i="15" s="1"/>
  <c r="AD10" i="15" s="1"/>
  <c r="AD7" i="15"/>
  <c r="Z8" i="15"/>
  <c r="Z9" i="15" s="1"/>
  <c r="Z10" i="15" s="1"/>
  <c r="Z7" i="15"/>
  <c r="V8" i="15"/>
  <c r="V9" i="15" s="1"/>
  <c r="V10" i="15" s="1"/>
  <c r="V7" i="15"/>
  <c r="R8" i="15"/>
  <c r="R9" i="15" s="1"/>
  <c r="R10" i="15" s="1"/>
  <c r="R7" i="15"/>
  <c r="ET8" i="15"/>
  <c r="ET9" i="15" s="1"/>
  <c r="ET10" i="15" s="1"/>
  <c r="EK8" i="15"/>
  <c r="EK9" i="15" s="1"/>
  <c r="EK10" i="15" s="1"/>
  <c r="EK12" i="15"/>
  <c r="DQ12" i="15"/>
  <c r="DQ8" i="15"/>
  <c r="DQ9" i="15" s="1"/>
  <c r="DQ10" i="15" s="1"/>
  <c r="DM8" i="15"/>
  <c r="DM9" i="15" s="1"/>
  <c r="DM10" i="15" s="1"/>
  <c r="DM12" i="15"/>
  <c r="DM14" i="15" s="1"/>
  <c r="D117" i="23" s="1"/>
  <c r="DA7" i="15"/>
  <c r="DA12" i="15"/>
  <c r="DA14" i="15" s="1"/>
  <c r="D106" i="23" s="1"/>
  <c r="CC12" i="15"/>
  <c r="CC14" i="15" s="1"/>
  <c r="D81" i="23" s="1"/>
  <c r="BE8" i="15"/>
  <c r="BE9" i="15" s="1"/>
  <c r="BE10" i="15" s="1"/>
  <c r="BE7" i="15"/>
  <c r="AO7" i="15"/>
  <c r="AK7" i="15"/>
  <c r="U8" i="15"/>
  <c r="U9" i="15" s="1"/>
  <c r="U10" i="15" s="1"/>
  <c r="U12" i="15"/>
  <c r="U14" i="15" s="1"/>
  <c r="D24" i="23" s="1"/>
  <c r="N8" i="15"/>
  <c r="N9" i="15" s="1"/>
  <c r="N10" i="15" s="1"/>
  <c r="N7" i="15"/>
  <c r="EP12" i="15"/>
  <c r="EP8" i="15"/>
  <c r="EW12" i="15"/>
  <c r="EW14" i="15" s="1"/>
  <c r="EJ8" i="15"/>
  <c r="EJ9" i="15" s="1"/>
  <c r="EJ10" i="15" s="1"/>
  <c r="EJ7" i="15"/>
  <c r="EB8" i="15"/>
  <c r="EB9" i="15" s="1"/>
  <c r="EB10" i="15" s="1"/>
  <c r="EB7" i="15"/>
  <c r="DL8" i="15"/>
  <c r="DL9" i="15" s="1"/>
  <c r="DL10" i="15" s="1"/>
  <c r="DL7" i="15"/>
  <c r="DD8" i="15"/>
  <c r="DD9" i="15" s="1"/>
  <c r="DD10" i="15" s="1"/>
  <c r="DD7" i="15"/>
  <c r="CZ8" i="15"/>
  <c r="CZ9" i="15" s="1"/>
  <c r="CZ10" i="15" s="1"/>
  <c r="CV8" i="15"/>
  <c r="CV9" i="15" s="1"/>
  <c r="CV10" i="15" s="1"/>
  <c r="CV7" i="15"/>
  <c r="CN8" i="15"/>
  <c r="CN9" i="15" s="1"/>
  <c r="CN10" i="15" s="1"/>
  <c r="CN7" i="15"/>
  <c r="BH8" i="15"/>
  <c r="BH9" i="15" s="1"/>
  <c r="BH10" i="15" s="1"/>
  <c r="BH7" i="15"/>
  <c r="AR8" i="15"/>
  <c r="AR9" i="15" s="1"/>
  <c r="AR10" i="15" s="1"/>
  <c r="AR7" i="15"/>
  <c r="AJ8" i="15"/>
  <c r="AJ9" i="15" s="1"/>
  <c r="AJ10" i="15" s="1"/>
  <c r="AJ7" i="15"/>
  <c r="X8" i="15"/>
  <c r="X9" i="15" s="1"/>
  <c r="X10" i="15" s="1"/>
  <c r="T8" i="15"/>
  <c r="T9" i="15" s="1"/>
  <c r="T10" i="15" s="1"/>
  <c r="T7" i="15"/>
  <c r="D41" i="15"/>
  <c r="AZ14" i="15" l="1"/>
  <c r="D54" i="23" s="1"/>
  <c r="AN8" i="15"/>
  <c r="AN9" i="15" s="1"/>
  <c r="AN10" i="15" s="1"/>
  <c r="EW7" i="15"/>
  <c r="CW7" i="15"/>
  <c r="DT7" i="15"/>
  <c r="BX8" i="15"/>
  <c r="BX9" i="15" s="1"/>
  <c r="BX10" i="15" s="1"/>
  <c r="CJ8" i="15"/>
  <c r="CJ9" i="15" s="1"/>
  <c r="CJ10" i="15" s="1"/>
  <c r="BX7" i="15"/>
  <c r="AB7" i="15"/>
  <c r="AO12" i="15"/>
  <c r="AO14" i="15" s="1"/>
  <c r="D44" i="23" s="1"/>
  <c r="AL14" i="15"/>
  <c r="D41" i="23" s="1"/>
  <c r="AA14" i="15"/>
  <c r="D30" i="23" s="1"/>
  <c r="CV14" i="15"/>
  <c r="D101" i="23" s="1"/>
  <c r="DF14" i="15"/>
  <c r="D110" i="23" s="1"/>
  <c r="DG8" i="15"/>
  <c r="DG9" i="15" s="1"/>
  <c r="DG10" i="15" s="1"/>
  <c r="DQ14" i="15"/>
  <c r="D120" i="23" s="1"/>
  <c r="AA8" i="15"/>
  <c r="AA9" i="15" s="1"/>
  <c r="AA10" i="15" s="1"/>
  <c r="BW7" i="15"/>
  <c r="O12" i="15"/>
  <c r="EV12" i="15"/>
  <c r="EV14" i="15" s="1"/>
  <c r="L14" i="15"/>
  <c r="D15" i="23" s="1"/>
  <c r="AM12" i="15"/>
  <c r="AM14" i="15" s="1"/>
  <c r="D42" i="23" s="1"/>
  <c r="BK12" i="15"/>
  <c r="EV7" i="15"/>
  <c r="BK7" i="15"/>
  <c r="AM7" i="15"/>
  <c r="DS12" i="15"/>
  <c r="DS7" i="15"/>
  <c r="I12" i="15"/>
  <c r="I14" i="15" s="1"/>
  <c r="D12" i="23" s="1"/>
  <c r="BR14" i="15"/>
  <c r="D70" i="23" s="1"/>
  <c r="DV14" i="15"/>
  <c r="D125" i="23" s="1"/>
  <c r="AQ14" i="15"/>
  <c r="D46" i="23" s="1"/>
  <c r="D40" i="15"/>
  <c r="D39" i="15"/>
  <c r="EJ14" i="15"/>
  <c r="D139" i="23" s="1"/>
  <c r="BE14" i="15"/>
  <c r="D59" i="23" s="1"/>
  <c r="BG14" i="15"/>
  <c r="CC7" i="15"/>
  <c r="EO7" i="15"/>
  <c r="EB14" i="15"/>
  <c r="D131" i="23" s="1"/>
  <c r="AG12" i="15"/>
  <c r="AG14" i="15" s="1"/>
  <c r="D36" i="23" s="1"/>
  <c r="AW7" i="15"/>
  <c r="CS12" i="15"/>
  <c r="CS14" i="15" s="1"/>
  <c r="D97" i="23" s="1"/>
  <c r="DI7" i="15"/>
  <c r="BW14" i="15"/>
  <c r="D75" i="23" s="1"/>
  <c r="AW12" i="15"/>
  <c r="AW14" i="15" s="1"/>
  <c r="DI12" i="15"/>
  <c r="DI14" i="15" s="1"/>
  <c r="D113" i="23" s="1"/>
  <c r="DC14" i="15"/>
  <c r="D107" i="23" s="1"/>
  <c r="AG7" i="15"/>
  <c r="CS7" i="15"/>
  <c r="AY14" i="15"/>
  <c r="D53" i="23" s="1"/>
  <c r="DS14" i="15"/>
  <c r="D122" i="23" s="1"/>
  <c r="ET12" i="15"/>
  <c r="ET14" i="15" s="1"/>
  <c r="BO14" i="15"/>
  <c r="CF14" i="15"/>
  <c r="D84" i="23" s="1"/>
  <c r="ER14" i="15"/>
  <c r="M7" i="15"/>
  <c r="M12" i="15"/>
  <c r="BM14" i="15"/>
  <c r="D66" i="23" s="1"/>
  <c r="F12" i="15"/>
  <c r="F14" i="15" s="1"/>
  <c r="D9" i="23" s="1"/>
  <c r="G8" i="15"/>
  <c r="G9" i="15" s="1"/>
  <c r="G10" i="15" s="1"/>
  <c r="DY12" i="15"/>
  <c r="DY14" i="15" s="1"/>
  <c r="D128" i="23" s="1"/>
  <c r="EA12" i="15"/>
  <c r="EA14" i="15" s="1"/>
  <c r="D130" i="23" s="1"/>
  <c r="BC12" i="15"/>
  <c r="BC14" i="15" s="1"/>
  <c r="D57" i="23" s="1"/>
  <c r="E12" i="15"/>
  <c r="E14" i="15" s="1"/>
  <c r="E38" i="15"/>
  <c r="Y12" i="15"/>
  <c r="Y14" i="15" s="1"/>
  <c r="D28" i="23" s="1"/>
  <c r="CK14" i="15"/>
  <c r="D89" i="23" s="1"/>
  <c r="DX14" i="15"/>
  <c r="D127" i="23" s="1"/>
  <c r="DH14" i="15"/>
  <c r="D112" i="23" s="1"/>
  <c r="EL14" i="15"/>
  <c r="CM12" i="15"/>
  <c r="CM14" i="15" s="1"/>
  <c r="D91" i="23" s="1"/>
  <c r="BI12" i="15"/>
  <c r="BI14" i="15" s="1"/>
  <c r="D62" i="23" s="1"/>
  <c r="EP14" i="15"/>
  <c r="EF12" i="15"/>
  <c r="EF14" i="15" s="1"/>
  <c r="D135" i="23" s="1"/>
  <c r="BL8" i="15"/>
  <c r="BL9" i="15" s="1"/>
  <c r="BL10" i="15" s="1"/>
  <c r="DX8" i="15"/>
  <c r="DX9" i="15" s="1"/>
  <c r="DX10" i="15" s="1"/>
  <c r="ES12" i="15"/>
  <c r="ES14" i="15" s="1"/>
  <c r="CR12" i="15"/>
  <c r="CR14" i="15" s="1"/>
  <c r="D96" i="23" s="1"/>
  <c r="X12" i="15"/>
  <c r="X14" i="15" s="1"/>
  <c r="D27" i="23" s="1"/>
  <c r="BL14" i="15"/>
  <c r="D65" i="23" s="1"/>
  <c r="AV14" i="15"/>
  <c r="D51" i="23" s="1"/>
  <c r="AF14" i="15"/>
  <c r="D35" i="23" s="1"/>
  <c r="P14" i="15"/>
  <c r="D19" i="23" s="1"/>
  <c r="DX7" i="15"/>
  <c r="P7" i="15"/>
  <c r="AF7" i="15"/>
  <c r="AV7" i="15"/>
  <c r="BT7" i="15"/>
  <c r="DH7" i="15"/>
  <c r="AX14" i="15"/>
  <c r="D52" i="23" s="1"/>
  <c r="DB14" i="15"/>
  <c r="AF8" i="15"/>
  <c r="AF9" i="15" s="1"/>
  <c r="AF10" i="15" s="1"/>
  <c r="BL7" i="15"/>
  <c r="P8" i="15"/>
  <c r="P9" i="15" s="1"/>
  <c r="P10" i="15" s="1"/>
  <c r="AV8" i="15"/>
  <c r="AV9" i="15" s="1"/>
  <c r="AV10" i="15" s="1"/>
  <c r="BT8" i="15"/>
  <c r="BT9" i="15" s="1"/>
  <c r="BT10" i="15" s="1"/>
  <c r="DH8" i="15"/>
  <c r="DH9" i="15" s="1"/>
  <c r="DH10" i="15" s="1"/>
  <c r="EF7" i="15"/>
  <c r="K7" i="15"/>
  <c r="BV14" i="15"/>
  <c r="D74" i="23" s="1"/>
  <c r="AN12" i="15"/>
  <c r="AN14" i="15" s="1"/>
  <c r="D43" i="23" s="1"/>
  <c r="K12" i="15"/>
  <c r="K14" i="15" s="1"/>
  <c r="D14" i="23" s="1"/>
  <c r="CJ7" i="15"/>
  <c r="CZ7" i="15"/>
  <c r="EO14" i="15"/>
  <c r="D99" i="23" s="1"/>
  <c r="CY14" i="15"/>
  <c r="D104" i="23" s="1"/>
  <c r="BK14" i="15"/>
  <c r="D64" i="23" s="1"/>
  <c r="AE14" i="15"/>
  <c r="D34" i="23" s="1"/>
  <c r="CG14" i="15"/>
  <c r="D85" i="23" s="1"/>
  <c r="CI14" i="15"/>
  <c r="D87" i="23" s="1"/>
  <c r="EN14" i="15"/>
  <c r="EG12" i="15"/>
  <c r="EG14" i="15" s="1"/>
  <c r="D136" i="23" s="1"/>
  <c r="BU12" i="15"/>
  <c r="BU14" i="15" s="1"/>
  <c r="D73" i="23" s="1"/>
  <c r="O14" i="15"/>
  <c r="D18" i="23" s="1"/>
  <c r="BA12" i="15"/>
  <c r="BA14" i="15" s="1"/>
  <c r="D55" i="23" s="1"/>
  <c r="BY12" i="15"/>
  <c r="BY14" i="15" s="1"/>
  <c r="D77" i="23" s="1"/>
  <c r="CG8" i="15"/>
  <c r="CG9" i="15" s="1"/>
  <c r="CG10" i="15" s="1"/>
  <c r="EX7" i="15"/>
  <c r="BQ12" i="15"/>
  <c r="BQ14" i="15" s="1"/>
  <c r="D69" i="23" s="1"/>
  <c r="DU12" i="15"/>
  <c r="DU14" i="15" s="1"/>
  <c r="D124" i="23" s="1"/>
  <c r="EX8" i="15"/>
  <c r="EX9" i="15" s="1"/>
  <c r="EX10" i="15" s="1"/>
  <c r="CG7" i="15"/>
  <c r="AS12" i="15"/>
  <c r="AS14" i="15" s="1"/>
  <c r="D48" i="23" s="1"/>
  <c r="BY7" i="15"/>
  <c r="AK12" i="15"/>
  <c r="AK14" i="15" s="1"/>
  <c r="D40" i="23" s="1"/>
  <c r="CW12" i="15"/>
  <c r="CW14" i="15" s="1"/>
  <c r="D102" i="23" s="1"/>
  <c r="W14" i="15"/>
  <c r="D26" i="23" s="1"/>
  <c r="EX14" i="15"/>
  <c r="CO12" i="15"/>
  <c r="CO14" i="15" s="1"/>
  <c r="D93" i="23" s="1"/>
  <c r="CA14" i="15"/>
  <c r="D79" i="23" s="1"/>
  <c r="DK14" i="15"/>
  <c r="D115" i="23" s="1"/>
  <c r="S14" i="15"/>
  <c r="D22" i="23" s="1"/>
  <c r="O7" i="15"/>
  <c r="DG14" i="15"/>
  <c r="D111" i="23" s="1"/>
  <c r="DW14" i="15"/>
  <c r="D126" i="23" s="1"/>
  <c r="EI14" i="15"/>
  <c r="D138" i="23" s="1"/>
  <c r="DR14" i="15"/>
  <c r="D121" i="23" s="1"/>
  <c r="AC14" i="15"/>
  <c r="D32" i="23" s="1"/>
  <c r="CU14" i="15"/>
  <c r="D100" i="23" s="1"/>
  <c r="DO14" i="15"/>
  <c r="EE14" i="15"/>
  <c r="D134" i="23" s="1"/>
  <c r="CB14" i="15"/>
  <c r="D80" i="23" s="1"/>
  <c r="Q14" i="15"/>
  <c r="D20" i="23" s="1"/>
  <c r="I8" i="15"/>
  <c r="I9" i="15" s="1"/>
  <c r="I10" i="15" s="1"/>
  <c r="C23" i="15"/>
  <c r="BX14" i="15"/>
  <c r="D76" i="23" s="1"/>
  <c r="BD14" i="15"/>
  <c r="D58" i="23" s="1"/>
  <c r="CP14" i="15"/>
  <c r="D94" i="23" s="1"/>
  <c r="BZ14" i="15"/>
  <c r="D78" i="23" s="1"/>
  <c r="AR14" i="15"/>
  <c r="D47" i="23" s="1"/>
  <c r="AH14" i="15"/>
  <c r="D37" i="23" s="1"/>
  <c r="M14" i="15"/>
  <c r="D16" i="23" s="1"/>
  <c r="D37" i="15"/>
  <c r="EC14" i="15"/>
  <c r="D132" i="23" s="1"/>
  <c r="EK14" i="15"/>
  <c r="D140" i="23" s="1"/>
  <c r="EQ14" i="15"/>
  <c r="EH14" i="15"/>
  <c r="D137" i="23" s="1"/>
  <c r="CL14" i="15"/>
  <c r="D90" i="23" s="1"/>
  <c r="E36" i="15"/>
  <c r="C12" i="15"/>
  <c r="E37" i="15"/>
  <c r="CE12" i="15"/>
  <c r="CE14" i="15" s="1"/>
  <c r="D83" i="23" s="1"/>
  <c r="BS14" i="15"/>
  <c r="D71" i="23" s="1"/>
  <c r="BN12" i="15"/>
  <c r="BN14" i="15" s="1"/>
  <c r="D67" i="23" s="1"/>
  <c r="AI12" i="15"/>
  <c r="AI14" i="15" s="1"/>
  <c r="D38" i="23" s="1"/>
  <c r="CQ14" i="15"/>
  <c r="D95" i="23" s="1"/>
  <c r="DE12" i="15"/>
  <c r="DE14" i="15" s="1"/>
  <c r="D109" i="23" s="1"/>
  <c r="BF14" i="15"/>
  <c r="D60" i="23" s="1"/>
  <c r="D12" i="15"/>
  <c r="D14" i="15" s="1"/>
  <c r="C22" i="15"/>
  <c r="H2415" i="11" s="1"/>
  <c r="C18" i="15"/>
  <c r="B2" i="25"/>
  <c r="EM12" i="15"/>
  <c r="EM14" i="15" s="1"/>
  <c r="N12" i="15"/>
  <c r="N14" i="15" s="1"/>
  <c r="D17" i="23" s="1"/>
  <c r="H12" i="15"/>
  <c r="H14" i="15" s="1"/>
  <c r="D11" i="23" s="1"/>
  <c r="J12" i="15"/>
  <c r="J14" i="15" s="1"/>
  <c r="D13" i="23" s="1"/>
  <c r="C26" i="15"/>
  <c r="DT12" i="15"/>
  <c r="DT14" i="15" s="1"/>
  <c r="D123" i="23" s="1"/>
  <c r="DP14" i="15"/>
  <c r="D119" i="23" s="1"/>
  <c r="DD12" i="15"/>
  <c r="DD14" i="15" s="1"/>
  <c r="D108" i="23" s="1"/>
  <c r="CZ14" i="15"/>
  <c r="D105" i="23" s="1"/>
  <c r="CJ14" i="15"/>
  <c r="D88" i="23" s="1"/>
  <c r="BT14" i="15"/>
  <c r="D72" i="23" s="1"/>
  <c r="C28" i="15"/>
  <c r="ED12" i="15"/>
  <c r="ED14" i="15" s="1"/>
  <c r="D133" i="23" s="1"/>
  <c r="DZ12" i="15"/>
  <c r="DZ14" i="15" s="1"/>
  <c r="D129" i="23" s="1"/>
  <c r="DJ14" i="15"/>
  <c r="D114" i="23" s="1"/>
  <c r="CT14" i="15"/>
  <c r="D98" i="23" s="1"/>
  <c r="CD14" i="15"/>
  <c r="D82" i="23" s="1"/>
  <c r="AP12" i="15"/>
  <c r="AP14" i="15" s="1"/>
  <c r="D45" i="23" s="1"/>
  <c r="Z12" i="15"/>
  <c r="Z14" i="15" s="1"/>
  <c r="D29" i="23" s="1"/>
  <c r="D38" i="15"/>
  <c r="E39" i="15"/>
  <c r="E41" i="15"/>
  <c r="ER7" i="15" l="1"/>
  <c r="DB7" i="15"/>
  <c r="DU7" i="15"/>
  <c r="ES7" i="15"/>
  <c r="CU7" i="15"/>
  <c r="AZ7" i="15"/>
  <c r="BA7" i="15"/>
  <c r="DY7" i="15"/>
  <c r="DZ7" i="15"/>
  <c r="EA7" i="15"/>
  <c r="CM7" i="15"/>
  <c r="BC7" i="15"/>
  <c r="AS7" i="15"/>
  <c r="E7" i="15"/>
  <c r="H7" i="15"/>
  <c r="Y7" i="15"/>
  <c r="EL7" i="15"/>
  <c r="CR7" i="15"/>
  <c r="J7" i="15"/>
  <c r="CK7" i="15"/>
  <c r="BI7" i="15"/>
  <c r="DP7" i="15"/>
  <c r="EG7" i="15"/>
  <c r="AQ7" i="15"/>
  <c r="DC7" i="15"/>
  <c r="CQ7" i="15"/>
  <c r="CO7" i="15"/>
  <c r="BU7" i="15"/>
  <c r="BP7" i="15"/>
  <c r="BQ7" i="15"/>
  <c r="AC7" i="15"/>
  <c r="BZ7" i="15"/>
  <c r="CE7" i="15"/>
  <c r="D142" i="23"/>
  <c r="D143" i="23" s="1"/>
  <c r="EM7" i="15"/>
  <c r="CL7" i="15"/>
  <c r="EC7" i="15"/>
  <c r="CB7" i="15"/>
  <c r="ED7" i="15"/>
  <c r="CI7" i="15"/>
  <c r="BG7" i="15"/>
  <c r="BN7" i="15"/>
  <c r="AI7" i="15"/>
  <c r="CA7" i="15"/>
  <c r="EN7" i="15"/>
  <c r="BM7" i="15"/>
  <c r="C30" i="15"/>
  <c r="CD7" i="15"/>
  <c r="BD7" i="15"/>
  <c r="EQ7" i="15"/>
  <c r="DE7" i="15"/>
  <c r="BF7" i="15"/>
  <c r="CF7" i="15"/>
  <c r="H424" i="11"/>
  <c r="H1733" i="11"/>
  <c r="F1733" i="11" s="1"/>
  <c r="H1880" i="11"/>
  <c r="H3056" i="11"/>
  <c r="E3056" i="11" s="1"/>
  <c r="H3927" i="11"/>
  <c r="E3927" i="11" s="1"/>
  <c r="H3668" i="11"/>
  <c r="F3668" i="11" s="1"/>
  <c r="H3522" i="11"/>
  <c r="H2633" i="11"/>
  <c r="H3454" i="11"/>
  <c r="F3454" i="11" s="1"/>
  <c r="H3585" i="11"/>
  <c r="H3081" i="11"/>
  <c r="F3081" i="11" s="1"/>
  <c r="H3701" i="11"/>
  <c r="H3650" i="11"/>
  <c r="E3650" i="11" s="1"/>
  <c r="H2119" i="11"/>
  <c r="H3732" i="11"/>
  <c r="H3045" i="11"/>
  <c r="H3991" i="11"/>
  <c r="E3991" i="11" s="1"/>
  <c r="H3307" i="11"/>
  <c r="H1225" i="11"/>
  <c r="F1225" i="11" s="1"/>
  <c r="H1819" i="11"/>
  <c r="H2104" i="11"/>
  <c r="F2104" i="11" s="1"/>
  <c r="H1706" i="11"/>
  <c r="H1845" i="11"/>
  <c r="H902" i="11"/>
  <c r="H340" i="11"/>
  <c r="E340" i="11" s="1"/>
  <c r="H3758" i="11"/>
  <c r="H1804" i="11"/>
  <c r="F1804" i="11" s="1"/>
  <c r="H3590" i="11"/>
  <c r="H3109" i="11"/>
  <c r="E3109" i="11" s="1"/>
  <c r="H3038" i="11"/>
  <c r="H1943" i="11"/>
  <c r="H3436" i="11"/>
  <c r="H2445" i="11"/>
  <c r="H3691" i="11"/>
  <c r="H2882" i="11"/>
  <c r="F2882" i="11" s="1"/>
  <c r="H2744" i="11"/>
  <c r="H2923" i="11"/>
  <c r="F2923" i="11" s="1"/>
  <c r="H279" i="11"/>
  <c r="H765" i="11"/>
  <c r="E765" i="11" s="1"/>
  <c r="H1134" i="11"/>
  <c r="H704" i="11"/>
  <c r="H15" i="11"/>
  <c r="H3118" i="11"/>
  <c r="F3118" i="11" s="1"/>
  <c r="H3553" i="11"/>
  <c r="H3961" i="11"/>
  <c r="E3961" i="11" s="1"/>
  <c r="H3033" i="11"/>
  <c r="H3414" i="11"/>
  <c r="F3414" i="11" s="1"/>
  <c r="H3685" i="11"/>
  <c r="H2894" i="11"/>
  <c r="F2894" i="11" s="1"/>
  <c r="H3626" i="11"/>
  <c r="H2737" i="11"/>
  <c r="E2737" i="11" s="1"/>
  <c r="H2023" i="11"/>
  <c r="H1525" i="11"/>
  <c r="E1525" i="11" s="1"/>
  <c r="H3724" i="11"/>
  <c r="H3380" i="11"/>
  <c r="H3021" i="11"/>
  <c r="H2308" i="11"/>
  <c r="F2308" i="11" s="1"/>
  <c r="H3979" i="11"/>
  <c r="H3639" i="11"/>
  <c r="F3639" i="11" s="1"/>
  <c r="H3299" i="11"/>
  <c r="H2730" i="11"/>
  <c r="E2730" i="11" s="1"/>
  <c r="H1054" i="11"/>
  <c r="H2672" i="11"/>
  <c r="H1779" i="11"/>
  <c r="H2831" i="11"/>
  <c r="H2072" i="11"/>
  <c r="H2290" i="11"/>
  <c r="H1682" i="11"/>
  <c r="H460" i="11"/>
  <c r="F460" i="11" s="1"/>
  <c r="H1821" i="11"/>
  <c r="H900" i="11"/>
  <c r="H886" i="11"/>
  <c r="H274" i="11"/>
  <c r="E274" i="11" s="1"/>
  <c r="H282" i="11"/>
  <c r="H52" i="11"/>
  <c r="H3374" i="11"/>
  <c r="H3601" i="11"/>
  <c r="E3601" i="11" s="1"/>
  <c r="H749" i="11"/>
  <c r="H3113" i="11"/>
  <c r="H3494" i="11"/>
  <c r="H3725" i="11"/>
  <c r="F3725" i="11" s="1"/>
  <c r="H3022" i="11"/>
  <c r="H3666" i="11"/>
  <c r="F3666" i="11" s="1"/>
  <c r="H2865" i="11"/>
  <c r="H2215" i="11"/>
  <c r="E2215" i="11" s="1"/>
  <c r="H1687" i="11"/>
  <c r="H3744" i="11"/>
  <c r="H3404" i="11"/>
  <c r="H3059" i="11"/>
  <c r="H2381" i="11"/>
  <c r="H126" i="11"/>
  <c r="E126" i="11" s="1"/>
  <c r="H3659" i="11"/>
  <c r="H3319" i="11"/>
  <c r="F3319" i="11" s="1"/>
  <c r="H2794" i="11"/>
  <c r="E2794" i="11" s="1"/>
  <c r="H1289" i="11"/>
  <c r="H2700" i="11"/>
  <c r="E2700" i="11" s="1"/>
  <c r="H1867" i="11"/>
  <c r="E1867" i="11" s="1"/>
  <c r="H2863" i="11"/>
  <c r="E2863" i="11" s="1"/>
  <c r="H2152" i="11"/>
  <c r="H2334" i="11"/>
  <c r="F2334" i="11" s="1"/>
  <c r="H1722" i="11"/>
  <c r="E1722" i="11" s="1"/>
  <c r="H611" i="11"/>
  <c r="F611" i="11" s="1"/>
  <c r="H1865" i="11"/>
  <c r="E1865" i="11" s="1"/>
  <c r="H996" i="11"/>
  <c r="F996" i="11" s="1"/>
  <c r="H929" i="11"/>
  <c r="H498" i="11"/>
  <c r="E498" i="11" s="1"/>
  <c r="H367" i="11"/>
  <c r="H19" i="11"/>
  <c r="E19" i="11" s="1"/>
  <c r="H2497" i="11"/>
  <c r="E2497" i="11" s="1"/>
  <c r="H3757" i="11"/>
  <c r="F3757" i="11" s="1"/>
  <c r="H3413" i="11"/>
  <c r="F3413" i="11" s="1"/>
  <c r="H3077" i="11"/>
  <c r="E3077" i="11" s="1"/>
  <c r="H1312" i="11"/>
  <c r="E1312" i="11" s="1"/>
  <c r="H3698" i="11"/>
  <c r="E3698" i="11" s="1"/>
  <c r="H3362" i="11"/>
  <c r="H2953" i="11"/>
  <c r="F2953" i="11" s="1"/>
  <c r="H3030" i="11"/>
  <c r="F3030" i="11" s="1"/>
  <c r="H2343" i="11"/>
  <c r="E2343" i="11" s="1"/>
  <c r="H2782" i="11"/>
  <c r="H1815" i="11"/>
  <c r="E1815" i="11" s="1"/>
  <c r="H3932" i="11"/>
  <c r="H3760" i="11"/>
  <c r="F3760" i="11" s="1"/>
  <c r="H3588" i="11"/>
  <c r="H3420" i="11"/>
  <c r="E3420" i="11" s="1"/>
  <c r="H3204" i="11"/>
  <c r="F3204" i="11" s="1"/>
  <c r="H2925" i="11"/>
  <c r="F2925" i="11" s="1"/>
  <c r="H2453" i="11"/>
  <c r="H1604" i="11"/>
  <c r="E1604" i="11" s="1"/>
  <c r="H3931" i="11"/>
  <c r="H3699" i="11"/>
  <c r="E3699" i="11" s="1"/>
  <c r="H3463" i="11"/>
  <c r="F3463" i="11" s="1"/>
  <c r="H3251" i="11"/>
  <c r="H2890" i="11"/>
  <c r="E2890" i="11" s="1"/>
  <c r="H1599" i="11"/>
  <c r="E1599" i="11" s="1"/>
  <c r="H2748" i="11"/>
  <c r="H1995" i="11"/>
  <c r="E1995" i="11" s="1"/>
  <c r="H2939" i="11"/>
  <c r="F2939" i="11" s="1"/>
  <c r="H2280" i="11"/>
  <c r="E2280" i="11" s="1"/>
  <c r="H407" i="11"/>
  <c r="H1790" i="11"/>
  <c r="F1790" i="11" s="1"/>
  <c r="H797" i="11"/>
  <c r="F797" i="11" s="1"/>
  <c r="H1929" i="11"/>
  <c r="F1929" i="11" s="1"/>
  <c r="H1177" i="11"/>
  <c r="H1014" i="11"/>
  <c r="F1014" i="11" s="1"/>
  <c r="H720" i="11"/>
  <c r="H570" i="11"/>
  <c r="F570" i="11" s="1"/>
  <c r="H54" i="11"/>
  <c r="E54" i="11" s="1"/>
  <c r="H3969" i="11"/>
  <c r="F3969" i="11" s="1"/>
  <c r="H2505" i="11"/>
  <c r="E2505" i="11" s="1"/>
  <c r="H3397" i="11"/>
  <c r="F3397" i="11" s="1"/>
  <c r="H3338" i="11"/>
  <c r="H2734" i="11"/>
  <c r="E2734" i="11" s="1"/>
  <c r="H3580" i="11"/>
  <c r="E3580" i="11" s="1"/>
  <c r="H2733" i="11"/>
  <c r="F2733" i="11" s="1"/>
  <c r="H3835" i="11"/>
  <c r="E3835" i="11" s="1"/>
  <c r="H3155" i="11"/>
  <c r="F3155" i="11" s="1"/>
  <c r="H2936" i="11"/>
  <c r="E2936" i="11" s="1"/>
  <c r="H1022" i="11"/>
  <c r="F1022" i="11" s="1"/>
  <c r="H1208" i="11"/>
  <c r="F1208" i="11" s="1"/>
  <c r="H1909" i="11"/>
  <c r="F1909" i="11" s="1"/>
  <c r="H511" i="11"/>
  <c r="H3737" i="11"/>
  <c r="E3737" i="11" s="1"/>
  <c r="H3133" i="11"/>
  <c r="F3133" i="11" s="1"/>
  <c r="H2470" i="11"/>
  <c r="E2470" i="11" s="1"/>
  <c r="H3448" i="11"/>
  <c r="F3448" i="11" s="1"/>
  <c r="H856" i="11"/>
  <c r="E856" i="11" s="1"/>
  <c r="H2738" i="11"/>
  <c r="F2738" i="11" s="1"/>
  <c r="H1885" i="11"/>
  <c r="F1885" i="11" s="1"/>
  <c r="H753" i="11"/>
  <c r="H1594" i="11"/>
  <c r="E1594" i="11" s="1"/>
  <c r="H1595" i="11"/>
  <c r="F1595" i="11" s="1"/>
  <c r="H3243" i="11"/>
  <c r="H2917" i="11"/>
  <c r="F2917" i="11" s="1"/>
  <c r="H1607" i="11"/>
  <c r="F1607" i="11" s="1"/>
  <c r="H3573" i="11"/>
  <c r="H3409" i="11"/>
  <c r="E3409" i="11" s="1"/>
  <c r="H3310" i="11"/>
  <c r="F3310" i="11" s="1"/>
  <c r="H3977" i="11"/>
  <c r="F3977" i="11" s="1"/>
  <c r="H3462" i="11"/>
  <c r="F3462" i="11" s="1"/>
  <c r="H2958" i="11"/>
  <c r="H2801" i="11"/>
  <c r="E2801" i="11" s="1"/>
  <c r="H1623" i="11"/>
  <c r="E1623" i="11" s="1"/>
  <c r="H3392" i="11"/>
  <c r="H2340" i="11"/>
  <c r="H3651" i="11"/>
  <c r="H2762" i="11"/>
  <c r="F2762" i="11" s="1"/>
  <c r="H2684" i="11"/>
  <c r="H2855" i="11"/>
  <c r="H2314" i="11"/>
  <c r="F2314" i="11" s="1"/>
  <c r="H540" i="11"/>
  <c r="F540" i="11" s="1"/>
  <c r="H953" i="11"/>
  <c r="E953" i="11" s="1"/>
  <c r="H380" i="11"/>
  <c r="H92" i="11"/>
  <c r="E92" i="11" s="1"/>
  <c r="H3681" i="11"/>
  <c r="E3681" i="11" s="1"/>
  <c r="H3193" i="11"/>
  <c r="H3789" i="11"/>
  <c r="H3730" i="11"/>
  <c r="F3730" i="11" s="1"/>
  <c r="H2422" i="11"/>
  <c r="E2422" i="11" s="1"/>
  <c r="H3776" i="11"/>
  <c r="F3776" i="11" s="1"/>
  <c r="H3092" i="11"/>
  <c r="H728" i="11"/>
  <c r="H3351" i="11"/>
  <c r="F3351" i="11" s="1"/>
  <c r="H1551" i="11"/>
  <c r="F1551" i="11" s="1"/>
  <c r="H1979" i="11"/>
  <c r="H2264" i="11"/>
  <c r="F2264" i="11" s="1"/>
  <c r="H1778" i="11"/>
  <c r="E1778" i="11" s="1"/>
  <c r="H1925" i="11"/>
  <c r="H1009" i="11"/>
  <c r="H527" i="11"/>
  <c r="F527" i="11" s="1"/>
  <c r="H3726" i="11"/>
  <c r="E3726" i="11" s="1"/>
  <c r="H4001" i="11"/>
  <c r="H3089" i="11"/>
  <c r="H3513" i="11"/>
  <c r="E3513" i="11" s="1"/>
  <c r="H3910" i="11"/>
  <c r="F3910" i="11" s="1"/>
  <c r="H1218" i="11"/>
  <c r="H3341" i="11"/>
  <c r="H3970" i="11"/>
  <c r="H3282" i="11"/>
  <c r="F3282" i="11" s="1"/>
  <c r="H2886" i="11"/>
  <c r="H2638" i="11"/>
  <c r="H3892" i="11"/>
  <c r="E3892" i="11" s="1"/>
  <c r="H3552" i="11"/>
  <c r="F3552" i="11" s="1"/>
  <c r="H3212" i="11"/>
  <c r="H2677" i="11"/>
  <c r="H1620" i="11"/>
  <c r="F1620" i="11" s="1"/>
  <c r="H3811" i="11"/>
  <c r="E3811" i="11" s="1"/>
  <c r="H3467" i="11"/>
  <c r="H3123" i="11"/>
  <c r="H2191" i="11"/>
  <c r="E2191" i="11" s="1"/>
  <c r="H2896" i="11"/>
  <c r="F2896" i="11" s="1"/>
  <c r="H2380" i="11"/>
  <c r="H788" i="11"/>
  <c r="H2523" i="11"/>
  <c r="E2523" i="11" s="1"/>
  <c r="H1441" i="11"/>
  <c r="E1441" i="11" s="1"/>
  <c r="H1994" i="11"/>
  <c r="E1994" i="11" s="1"/>
  <c r="H1294" i="11"/>
  <c r="H2133" i="11"/>
  <c r="E2133" i="11" s="1"/>
  <c r="H1522" i="11"/>
  <c r="E1522" i="11" s="1"/>
  <c r="H1286" i="11"/>
  <c r="H43" i="11"/>
  <c r="H987" i="11"/>
  <c r="H625" i="11"/>
  <c r="E625" i="11" s="1"/>
  <c r="H3854" i="11"/>
  <c r="F3854" i="11" s="1"/>
  <c r="H2593" i="11"/>
  <c r="H3153" i="11"/>
  <c r="E3153" i="11" s="1"/>
  <c r="H3561" i="11"/>
  <c r="E3561" i="11" s="1"/>
  <c r="H3974" i="11"/>
  <c r="H2108" i="11"/>
  <c r="H3381" i="11"/>
  <c r="F3381" i="11" s="1"/>
  <c r="H662" i="11"/>
  <c r="F662" i="11" s="1"/>
  <c r="H3330" i="11"/>
  <c r="E3330" i="11" s="1"/>
  <c r="H2966" i="11"/>
  <c r="H2718" i="11"/>
  <c r="E2718" i="11" s="1"/>
  <c r="H3916" i="11"/>
  <c r="F3916" i="11" s="1"/>
  <c r="H3572" i="11"/>
  <c r="E3572" i="11" s="1"/>
  <c r="H3232" i="11"/>
  <c r="H2725" i="11"/>
  <c r="E2725" i="11" s="1"/>
  <c r="H1700" i="11"/>
  <c r="E1700" i="11" s="1"/>
  <c r="H3831" i="11"/>
  <c r="E3831" i="11" s="1"/>
  <c r="H3491" i="11"/>
  <c r="H3147" i="11"/>
  <c r="F3147" i="11" s="1"/>
  <c r="H2303" i="11"/>
  <c r="H2928" i="11"/>
  <c r="E2928" i="11" s="1"/>
  <c r="H2416" i="11"/>
  <c r="H1001" i="11"/>
  <c r="H2567" i="11"/>
  <c r="H1544" i="11"/>
  <c r="E1544" i="11" s="1"/>
  <c r="H2026" i="11"/>
  <c r="H1373" i="11"/>
  <c r="E1373" i="11" s="1"/>
  <c r="H2165" i="11"/>
  <c r="H1561" i="11"/>
  <c r="H1340" i="11"/>
  <c r="H320" i="11"/>
  <c r="F320" i="11" s="1"/>
  <c r="H1063" i="11"/>
  <c r="H86" i="11"/>
  <c r="E86" i="11" s="1"/>
  <c r="H3222" i="11"/>
  <c r="H3925" i="11"/>
  <c r="F3925" i="11" s="1"/>
  <c r="H3589" i="11"/>
  <c r="H3245" i="11"/>
  <c r="H2553" i="11"/>
  <c r="H3874" i="11"/>
  <c r="H3530" i="11"/>
  <c r="H3186" i="11"/>
  <c r="E3186" i="11" s="1"/>
  <c r="H2332" i="11"/>
  <c r="H2694" i="11"/>
  <c r="E2694" i="11" s="1"/>
  <c r="H1639" i="11"/>
  <c r="H2446" i="11"/>
  <c r="H692" i="11"/>
  <c r="H3844" i="11"/>
  <c r="E3844" i="11" s="1"/>
  <c r="H3676" i="11"/>
  <c r="H3504" i="11"/>
  <c r="F3504" i="11" s="1"/>
  <c r="H3332" i="11"/>
  <c r="H3100" i="11"/>
  <c r="F3100" i="11" s="1"/>
  <c r="H2669" i="11"/>
  <c r="E2669" i="11" s="1"/>
  <c r="H2116" i="11"/>
  <c r="H770" i="11"/>
  <c r="E770" i="11" s="1"/>
  <c r="H3803" i="11"/>
  <c r="H3591" i="11"/>
  <c r="F3591" i="11" s="1"/>
  <c r="H3355" i="11"/>
  <c r="F3355" i="11" s="1"/>
  <c r="H3119" i="11"/>
  <c r="F3119" i="11" s="1"/>
  <c r="H2434" i="11"/>
  <c r="F2434" i="11" s="1"/>
  <c r="H2976" i="11"/>
  <c r="E2976" i="11" s="1"/>
  <c r="H2488" i="11"/>
  <c r="H1310" i="11"/>
  <c r="E1310" i="11" s="1"/>
  <c r="H2631" i="11"/>
  <c r="H1680" i="11"/>
  <c r="F1680" i="11" s="1"/>
  <c r="H2090" i="11"/>
  <c r="F2090" i="11" s="1"/>
  <c r="H1470" i="11"/>
  <c r="F1470" i="11" s="1"/>
  <c r="H2237" i="11"/>
  <c r="F2237" i="11" s="1"/>
  <c r="H1625" i="11"/>
  <c r="F1625" i="11" s="1"/>
  <c r="H22" i="11"/>
  <c r="F22" i="11" s="1"/>
  <c r="H552" i="11"/>
  <c r="E552" i="11" s="1"/>
  <c r="H1191" i="11"/>
  <c r="E1191" i="11" s="1"/>
  <c r="H53" i="11"/>
  <c r="F53" i="11" s="1"/>
  <c r="H3278" i="11"/>
  <c r="F3278" i="11" s="1"/>
  <c r="H2729" i="11"/>
  <c r="F2729" i="11" s="1"/>
  <c r="H2236" i="11"/>
  <c r="E2236" i="11" s="1"/>
  <c r="H834" i="11"/>
  <c r="F834" i="11" s="1"/>
  <c r="H2998" i="11"/>
  <c r="H3920" i="11"/>
  <c r="F3920" i="11" s="1"/>
  <c r="H3236" i="11"/>
  <c r="E3236" i="11" s="1"/>
  <c r="H1732" i="11"/>
  <c r="F1732" i="11" s="1"/>
  <c r="H3495" i="11"/>
  <c r="F3495" i="11" s="1"/>
  <c r="H2319" i="11"/>
  <c r="F2319" i="11" s="1"/>
  <c r="H2432" i="11"/>
  <c r="F2432" i="11" s="1"/>
  <c r="H2575" i="11"/>
  <c r="F2575" i="11" s="1"/>
  <c r="H1694" i="11"/>
  <c r="F1694" i="11" s="1"/>
  <c r="H998" i="11"/>
  <c r="F998" i="11" s="1"/>
  <c r="H3182" i="11"/>
  <c r="F3182" i="11" s="1"/>
  <c r="H2897" i="11"/>
  <c r="F2897" i="11" s="1"/>
  <c r="H3418" i="11"/>
  <c r="F3418" i="11" s="1"/>
  <c r="H3960" i="11"/>
  <c r="F3960" i="11" s="1"/>
  <c r="H2813" i="11"/>
  <c r="F2813" i="11" s="1"/>
  <c r="H3535" i="11"/>
  <c r="E3535" i="11" s="1"/>
  <c r="H1787" i="11"/>
  <c r="H1092" i="11"/>
  <c r="F1092" i="11" s="1"/>
  <c r="H648" i="11"/>
  <c r="H2194" i="11"/>
  <c r="E2194" i="11" s="1"/>
  <c r="H2588" i="11"/>
  <c r="H3587" i="11"/>
  <c r="H3328" i="11"/>
  <c r="E3328" i="11" s="1"/>
  <c r="H2204" i="11"/>
  <c r="F2204" i="11" s="1"/>
  <c r="H3206" i="11"/>
  <c r="H3934" i="11"/>
  <c r="H1788" i="11"/>
  <c r="H3529" i="11"/>
  <c r="F3529" i="11" s="1"/>
  <c r="H1724" i="11"/>
  <c r="E1724" i="11" s="1"/>
  <c r="H3986" i="11"/>
  <c r="E3986" i="11" s="1"/>
  <c r="H2934" i="11"/>
  <c r="F2934" i="11" s="1"/>
  <c r="H3904" i="11"/>
  <c r="E3904" i="11" s="1"/>
  <c r="H3220" i="11"/>
  <c r="H1668" i="11"/>
  <c r="F1668" i="11" s="1"/>
  <c r="H3479" i="11"/>
  <c r="H2239" i="11"/>
  <c r="E2239" i="11" s="1"/>
  <c r="H2400" i="11"/>
  <c r="E2400" i="11" s="1"/>
  <c r="H2543" i="11"/>
  <c r="E2543" i="11" s="1"/>
  <c r="H2002" i="11"/>
  <c r="F2002" i="11" s="1"/>
  <c r="H2153" i="11"/>
  <c r="F2153" i="11" s="1"/>
  <c r="H1313" i="11"/>
  <c r="H1019" i="11"/>
  <c r="F1019" i="11" s="1"/>
  <c r="H3582" i="11"/>
  <c r="E3582" i="11" s="1"/>
  <c r="H3233" i="11"/>
  <c r="F3233" i="11" s="1"/>
  <c r="H1468" i="11"/>
  <c r="E1468" i="11" s="1"/>
  <c r="H3445" i="11"/>
  <c r="E3445" i="11" s="1"/>
  <c r="H3394" i="11"/>
  <c r="E3394" i="11" s="1"/>
  <c r="H528" i="11"/>
  <c r="F528" i="11" s="1"/>
  <c r="H3604" i="11"/>
  <c r="F3604" i="11" s="1"/>
  <c r="H2789" i="11"/>
  <c r="E2789" i="11" s="1"/>
  <c r="H3863" i="11"/>
  <c r="H3179" i="11"/>
  <c r="E3179" i="11" s="1"/>
  <c r="H2972" i="11"/>
  <c r="E2972" i="11" s="1"/>
  <c r="H1268" i="11"/>
  <c r="F1268" i="11" s="1"/>
  <c r="H1648" i="11"/>
  <c r="E1648" i="11" s="1"/>
  <c r="H1465" i="11"/>
  <c r="F1465" i="11" s="1"/>
  <c r="H1621" i="11"/>
  <c r="E1621" i="11" s="1"/>
  <c r="H531" i="11"/>
  <c r="F531" i="11" s="1"/>
  <c r="H231" i="11"/>
  <c r="E231" i="11" s="1"/>
  <c r="H1660" i="11"/>
  <c r="F1660" i="11" s="1"/>
  <c r="H3777" i="11"/>
  <c r="F3777" i="11" s="1"/>
  <c r="H2473" i="11"/>
  <c r="E2473" i="11" s="1"/>
  <c r="H3273" i="11"/>
  <c r="E3273" i="11" s="1"/>
  <c r="H3670" i="11"/>
  <c r="F3670" i="11" s="1"/>
  <c r="H3853" i="11"/>
  <c r="H3173" i="11"/>
  <c r="E3173" i="11" s="1"/>
  <c r="H3794" i="11"/>
  <c r="F3794" i="11" s="1"/>
  <c r="H3114" i="11"/>
  <c r="E3114" i="11" s="1"/>
  <c r="H2550" i="11"/>
  <c r="E2550" i="11" s="1"/>
  <c r="H2199" i="11"/>
  <c r="F2199" i="11" s="1"/>
  <c r="H3808" i="11"/>
  <c r="E3808" i="11" s="1"/>
  <c r="H3468" i="11"/>
  <c r="E3468" i="11" s="1"/>
  <c r="H3124" i="11"/>
  <c r="H2509" i="11"/>
  <c r="E2509" i="11" s="1"/>
  <c r="H1069" i="11"/>
  <c r="H3723" i="11"/>
  <c r="F3723" i="11" s="1"/>
  <c r="H3383" i="11"/>
  <c r="H2962" i="11"/>
  <c r="F2962" i="11" s="1"/>
  <c r="H1727" i="11"/>
  <c r="E1727" i="11" s="1"/>
  <c r="H2784" i="11"/>
  <c r="E2784" i="11" s="1"/>
  <c r="H2091" i="11"/>
  <c r="H2983" i="11"/>
  <c r="E2983" i="11" s="1"/>
  <c r="H2375" i="11"/>
  <c r="E2375" i="11" s="1"/>
  <c r="H760" i="11"/>
  <c r="E760" i="11" s="1"/>
  <c r="H1834" i="11"/>
  <c r="F1834" i="11" s="1"/>
  <c r="H925" i="11"/>
  <c r="E925" i="11" s="1"/>
  <c r="H1981" i="11"/>
  <c r="E1981" i="11" s="1"/>
  <c r="H1278" i="11"/>
  <c r="E1278" i="11" s="1"/>
  <c r="H1084" i="11"/>
  <c r="H848" i="11"/>
  <c r="E848" i="11" s="1"/>
  <c r="H679" i="11"/>
  <c r="E679" i="11" s="1"/>
  <c r="H225" i="11"/>
  <c r="F225" i="11" s="1"/>
  <c r="H2961" i="11"/>
  <c r="H3841" i="11"/>
  <c r="F3841" i="11" s="1"/>
  <c r="H2601" i="11"/>
  <c r="E2601" i="11" s="1"/>
  <c r="H3337" i="11"/>
  <c r="F3337" i="11" s="1"/>
  <c r="H3734" i="11"/>
  <c r="H3893" i="11"/>
  <c r="F3893" i="11" s="1"/>
  <c r="H3213" i="11"/>
  <c r="H3842" i="11"/>
  <c r="F3842" i="11" s="1"/>
  <c r="H3154" i="11"/>
  <c r="F3154" i="11" s="1"/>
  <c r="H2630" i="11"/>
  <c r="E2630" i="11" s="1"/>
  <c r="H2382" i="11"/>
  <c r="E2382" i="11" s="1"/>
  <c r="H3828" i="11"/>
  <c r="E3828" i="11" s="1"/>
  <c r="H3488" i="11"/>
  <c r="H3148" i="11"/>
  <c r="F3148" i="11" s="1"/>
  <c r="H2549" i="11"/>
  <c r="F2549" i="11" s="1"/>
  <c r="H1269" i="11"/>
  <c r="F1269" i="11" s="1"/>
  <c r="H3747" i="11"/>
  <c r="F3747" i="11" s="1"/>
  <c r="H3403" i="11"/>
  <c r="F3403" i="11" s="1"/>
  <c r="H3018" i="11"/>
  <c r="F3018" i="11" s="1"/>
  <c r="H1855" i="11"/>
  <c r="E1855" i="11" s="1"/>
  <c r="H2812" i="11"/>
  <c r="H2163" i="11"/>
  <c r="E2163" i="11" s="1"/>
  <c r="H3023" i="11"/>
  <c r="E3023" i="11" s="1"/>
  <c r="H2411" i="11"/>
  <c r="F2411" i="11" s="1"/>
  <c r="H952" i="11"/>
  <c r="F952" i="11" s="1"/>
  <c r="H1874" i="11"/>
  <c r="E1874" i="11" s="1"/>
  <c r="H1021" i="11"/>
  <c r="F1021" i="11" s="1"/>
  <c r="H2013" i="11"/>
  <c r="E2013" i="11" s="1"/>
  <c r="H1357" i="11"/>
  <c r="H1126" i="11"/>
  <c r="E1126" i="11" s="1"/>
  <c r="H949" i="11"/>
  <c r="H763" i="11"/>
  <c r="E763" i="11" s="1"/>
  <c r="H325" i="11"/>
  <c r="E325" i="11" s="1"/>
  <c r="H3025" i="11"/>
  <c r="E3025" i="11" s="1"/>
  <c r="H3845" i="11"/>
  <c r="E3845" i="11" s="1"/>
  <c r="H3501" i="11"/>
  <c r="F3501" i="11" s="1"/>
  <c r="H3157" i="11"/>
  <c r="H2092" i="11"/>
  <c r="F2092" i="11" s="1"/>
  <c r="H3786" i="11"/>
  <c r="E3786" i="11" s="1"/>
  <c r="H3442" i="11"/>
  <c r="F3442" i="11" s="1"/>
  <c r="H3106" i="11"/>
  <c r="F3106" i="11" s="1"/>
  <c r="H1628" i="11"/>
  <c r="H2518" i="11"/>
  <c r="E2518" i="11" s="1"/>
  <c r="H1161" i="11"/>
  <c r="F1161" i="11" s="1"/>
  <c r="H2167" i="11"/>
  <c r="F2167" i="11" s="1"/>
  <c r="H3972" i="11"/>
  <c r="F3972" i="11" s="1"/>
  <c r="H3804" i="11"/>
  <c r="H3632" i="11"/>
  <c r="F3632" i="11" s="1"/>
  <c r="H3460" i="11"/>
  <c r="E3460" i="11" s="1"/>
  <c r="H3268" i="11"/>
  <c r="E3268" i="11" s="1"/>
  <c r="H3013" i="11"/>
  <c r="E3013" i="11" s="1"/>
  <c r="H2581" i="11"/>
  <c r="H1860" i="11"/>
  <c r="H3975" i="11"/>
  <c r="E3975" i="11" s="1"/>
  <c r="H3763" i="11"/>
  <c r="E3763" i="11" s="1"/>
  <c r="H3527" i="11"/>
  <c r="F3527" i="11" s="1"/>
  <c r="H3291" i="11"/>
  <c r="E3291" i="11" s="1"/>
  <c r="H3058" i="11"/>
  <c r="E3058" i="11" s="1"/>
  <c r="H2047" i="11"/>
  <c r="E2047" i="11" s="1"/>
  <c r="H2864" i="11"/>
  <c r="F2864" i="11" s="1"/>
  <c r="H2291" i="11"/>
  <c r="H464" i="11"/>
  <c r="E464" i="11" s="1"/>
  <c r="H2479" i="11"/>
  <c r="E2479" i="11" s="1"/>
  <c r="H1277" i="11"/>
  <c r="F1277" i="11" s="1"/>
  <c r="H1938" i="11"/>
  <c r="F1938" i="11" s="1"/>
  <c r="H1213" i="11"/>
  <c r="F1213" i="11" s="1"/>
  <c r="H2077" i="11"/>
  <c r="E2077" i="11" s="1"/>
  <c r="H1458" i="11"/>
  <c r="F1458" i="11" s="1"/>
  <c r="H1228" i="11"/>
  <c r="H1120" i="11"/>
  <c r="F1120" i="11" s="1"/>
  <c r="H891" i="11"/>
  <c r="E891" i="11" s="1"/>
  <c r="H505" i="11"/>
  <c r="F505" i="11" s="1"/>
  <c r="H2401" i="11"/>
  <c r="E2401" i="11" s="1"/>
  <c r="H3577" i="11"/>
  <c r="H3733" i="11"/>
  <c r="F3733" i="11" s="1"/>
  <c r="H3682" i="11"/>
  <c r="E3682" i="11" s="1"/>
  <c r="H2247" i="11"/>
  <c r="F2247" i="11" s="1"/>
  <c r="H3748" i="11"/>
  <c r="F3748" i="11" s="1"/>
  <c r="H3068" i="11"/>
  <c r="H258" i="11"/>
  <c r="F258" i="11" s="1"/>
  <c r="H3323" i="11"/>
  <c r="E3323" i="11" s="1"/>
  <c r="H1374" i="11"/>
  <c r="E1374" i="11" s="1"/>
  <c r="H1875" i="11"/>
  <c r="E1875" i="11" s="1"/>
  <c r="H2096" i="11"/>
  <c r="E2096" i="11" s="1"/>
  <c r="H754" i="11"/>
  <c r="F754" i="11" s="1"/>
  <c r="H658" i="11"/>
  <c r="F658" i="11" s="1"/>
  <c r="H3441" i="11"/>
  <c r="H3645" i="11"/>
  <c r="F3645" i="11" s="1"/>
  <c r="H2577" i="11"/>
  <c r="E2577" i="11" s="1"/>
  <c r="H3704" i="11"/>
  <c r="H2228" i="11"/>
  <c r="F2228" i="11" s="1"/>
  <c r="H3279" i="11"/>
  <c r="E3279" i="11" s="1"/>
  <c r="H365" i="11"/>
  <c r="H479" i="11"/>
  <c r="E479" i="11" s="1"/>
  <c r="H597" i="11"/>
  <c r="E597" i="11" s="1"/>
  <c r="H423" i="11"/>
  <c r="E423" i="11" s="1"/>
  <c r="H931" i="11"/>
  <c r="E931" i="11" s="1"/>
  <c r="H1089" i="11"/>
  <c r="H1777" i="11"/>
  <c r="F1777" i="11" s="1"/>
  <c r="H1638" i="11"/>
  <c r="E1638" i="11" s="1"/>
  <c r="H888" i="11"/>
  <c r="H2643" i="11"/>
  <c r="E2643" i="11" s="1"/>
  <c r="H809" i="11"/>
  <c r="H2051" i="11"/>
  <c r="F2051" i="11" s="1"/>
  <c r="H2660" i="11"/>
  <c r="E2660" i="11" s="1"/>
  <c r="H3028" i="11"/>
  <c r="F3028" i="11" s="1"/>
  <c r="H2426" i="11"/>
  <c r="F2426" i="11" s="1"/>
  <c r="H3002" i="11"/>
  <c r="E3002" i="11" s="1"/>
  <c r="H581" i="11"/>
  <c r="H383" i="11"/>
  <c r="F383" i="11" s="1"/>
  <c r="H1139" i="11"/>
  <c r="H976" i="11"/>
  <c r="E976" i="11" s="1"/>
  <c r="H737" i="11"/>
  <c r="F737" i="11" s="1"/>
  <c r="H1137" i="11"/>
  <c r="E1137" i="11" s="1"/>
  <c r="H635" i="11"/>
  <c r="E635" i="11" s="1"/>
  <c r="H1300" i="11"/>
  <c r="F1300" i="11" s="1"/>
  <c r="H1573" i="11"/>
  <c r="H1805" i="11"/>
  <c r="E1805" i="11" s="1"/>
  <c r="H1977" i="11"/>
  <c r="F1977" i="11" s="1"/>
  <c r="H2169" i="11"/>
  <c r="E2169" i="11" s="1"/>
  <c r="H290" i="11"/>
  <c r="E290" i="11" s="1"/>
  <c r="H893" i="11"/>
  <c r="H1234" i="11"/>
  <c r="F1234" i="11" s="1"/>
  <c r="H1513" i="11"/>
  <c r="F1513" i="11" s="1"/>
  <c r="H1666" i="11"/>
  <c r="E1666" i="11" s="1"/>
  <c r="H1818" i="11"/>
  <c r="E1818" i="11" s="1"/>
  <c r="H1986" i="11"/>
  <c r="F1986" i="11" s="1"/>
  <c r="H2114" i="11"/>
  <c r="F2114" i="11" s="1"/>
  <c r="H2266" i="11"/>
  <c r="E2266" i="11" s="1"/>
  <c r="H696" i="11"/>
  <c r="F696" i="11" s="1"/>
  <c r="H1418" i="11"/>
  <c r="E1418" i="11" s="1"/>
  <c r="H1704" i="11"/>
  <c r="H2040" i="11"/>
  <c r="H2344" i="11"/>
  <c r="E2344" i="11" s="1"/>
  <c r="H2463" i="11"/>
  <c r="H2591" i="11"/>
  <c r="H2699" i="11"/>
  <c r="E2699" i="11" s="1"/>
  <c r="H2807" i="11"/>
  <c r="H2935" i="11"/>
  <c r="F2935" i="11" s="1"/>
  <c r="H3039" i="11"/>
  <c r="F3039" i="11" s="1"/>
  <c r="H852" i="11"/>
  <c r="H1434" i="11"/>
  <c r="F1434" i="11" s="1"/>
  <c r="H1675" i="11"/>
  <c r="F1675" i="11" s="1"/>
  <c r="H1883" i="11"/>
  <c r="H2139" i="11"/>
  <c r="F2139" i="11" s="1"/>
  <c r="H2355" i="11"/>
  <c r="E2355" i="11" s="1"/>
  <c r="H2472" i="11"/>
  <c r="E2472" i="11" s="1"/>
  <c r="H2600" i="11"/>
  <c r="H152" i="11"/>
  <c r="E152" i="11" s="1"/>
  <c r="H421" i="11"/>
  <c r="F421" i="11" s="1"/>
  <c r="H223" i="11"/>
  <c r="H483" i="11"/>
  <c r="F483" i="11" s="1"/>
  <c r="H468" i="11"/>
  <c r="E468" i="11" s="1"/>
  <c r="H859" i="11"/>
  <c r="H1147" i="11"/>
  <c r="F1147" i="11" s="1"/>
  <c r="H1427" i="11"/>
  <c r="E1427" i="11" s="1"/>
  <c r="H677" i="11"/>
  <c r="H992" i="11"/>
  <c r="F992" i="11" s="1"/>
  <c r="H220" i="11"/>
  <c r="F220" i="11" s="1"/>
  <c r="H610" i="11"/>
  <c r="H801" i="11"/>
  <c r="E801" i="11" s="1"/>
  <c r="H950" i="11"/>
  <c r="H1100" i="11"/>
  <c r="F1100" i="11" s="1"/>
  <c r="H1254" i="11"/>
  <c r="E1254" i="11" s="1"/>
  <c r="H1404" i="11"/>
  <c r="E1404" i="11" s="1"/>
  <c r="H606" i="11"/>
  <c r="E606" i="11" s="1"/>
  <c r="H942" i="11"/>
  <c r="H1241" i="11"/>
  <c r="H1437" i="11"/>
  <c r="F1437" i="11" s="1"/>
  <c r="H1577" i="11"/>
  <c r="H1689" i="11"/>
  <c r="E1689" i="11" s="1"/>
  <c r="H1801" i="11"/>
  <c r="E1801" i="11" s="1"/>
  <c r="H1917" i="11"/>
  <c r="F1917" i="11" s="1"/>
  <c r="H2029" i="11"/>
  <c r="F2029" i="11" s="1"/>
  <c r="H2141" i="11"/>
  <c r="E2141" i="11" s="1"/>
  <c r="H2261" i="11"/>
  <c r="H2373" i="11"/>
  <c r="E2373" i="11" s="1"/>
  <c r="H3072" i="11"/>
  <c r="F3072" i="11" s="1"/>
  <c r="H232" i="11"/>
  <c r="F232" i="11" s="1"/>
  <c r="H661" i="11"/>
  <c r="E661" i="11" s="1"/>
  <c r="H560" i="11"/>
  <c r="E560" i="11" s="1"/>
  <c r="H2241" i="11"/>
  <c r="E2241" i="11" s="1"/>
  <c r="H2038" i="11"/>
  <c r="F2038" i="11" s="1"/>
  <c r="H2451" i="11"/>
  <c r="H1353" i="11"/>
  <c r="F1353" i="11" s="1"/>
  <c r="H2484" i="11"/>
  <c r="H2900" i="11"/>
  <c r="F2900" i="11" s="1"/>
  <c r="H2490" i="11"/>
  <c r="H184" i="11"/>
  <c r="H85" i="11"/>
  <c r="F85" i="11" s="1"/>
  <c r="H1395" i="11"/>
  <c r="E1395" i="11" s="1"/>
  <c r="H1146" i="11"/>
  <c r="H1105" i="11"/>
  <c r="E1105" i="11" s="1"/>
  <c r="H697" i="11"/>
  <c r="H1469" i="11"/>
  <c r="F1469" i="11" s="1"/>
  <c r="H1721" i="11"/>
  <c r="H2041" i="11"/>
  <c r="E2041" i="11" s="1"/>
  <c r="H2297" i="11"/>
  <c r="F2297" i="11" s="1"/>
  <c r="H786" i="11"/>
  <c r="E786" i="11" s="1"/>
  <c r="H1352" i="11"/>
  <c r="F1352" i="11" s="1"/>
  <c r="H1582" i="11"/>
  <c r="F1582" i="11" s="1"/>
  <c r="H1774" i="11"/>
  <c r="H2010" i="11"/>
  <c r="F2010" i="11" s="1"/>
  <c r="H2202" i="11"/>
  <c r="F2202" i="11" s="1"/>
  <c r="H2370" i="11"/>
  <c r="F2370" i="11" s="1"/>
  <c r="H1473" i="11"/>
  <c r="E1473" i="11" s="1"/>
  <c r="H1872" i="11"/>
  <c r="F1872" i="11" s="1"/>
  <c r="H2296" i="11"/>
  <c r="F2296" i="11" s="1"/>
  <c r="H2507" i="11"/>
  <c r="F2507" i="11" s="1"/>
  <c r="H2635" i="11"/>
  <c r="F2635" i="11" s="1"/>
  <c r="H2783" i="11"/>
  <c r="E2783" i="11" s="1"/>
  <c r="H2955" i="11"/>
  <c r="H599" i="11"/>
  <c r="E599" i="11" s="1"/>
  <c r="H1282" i="11"/>
  <c r="F1282" i="11" s="1"/>
  <c r="H1715" i="11"/>
  <c r="E1715" i="11" s="1"/>
  <c r="H2011" i="11"/>
  <c r="H2315" i="11"/>
  <c r="F2315" i="11" s="1"/>
  <c r="H2512" i="11"/>
  <c r="E2512" i="11" s="1"/>
  <c r="H40" i="11"/>
  <c r="E40" i="11" s="1"/>
  <c r="H337" i="11"/>
  <c r="F337" i="11" s="1"/>
  <c r="H150" i="11"/>
  <c r="H314" i="11"/>
  <c r="F314" i="11" s="1"/>
  <c r="H743" i="11"/>
  <c r="E743" i="11" s="1"/>
  <c r="H1203" i="11"/>
  <c r="H295" i="11"/>
  <c r="E295" i="11" s="1"/>
  <c r="H906" i="11"/>
  <c r="H331" i="11"/>
  <c r="E331" i="11" s="1"/>
  <c r="H721" i="11"/>
  <c r="H913" i="11"/>
  <c r="H1142" i="11"/>
  <c r="E1142" i="11" s="1"/>
  <c r="H1329" i="11"/>
  <c r="F1329" i="11" s="1"/>
  <c r="H518" i="11"/>
  <c r="H1006" i="11"/>
  <c r="E1006" i="11" s="1"/>
  <c r="H1342" i="11"/>
  <c r="E1342" i="11" s="1"/>
  <c r="H1545" i="11"/>
  <c r="E1545" i="11" s="1"/>
  <c r="H1717" i="11"/>
  <c r="H1861" i="11"/>
  <c r="E1861" i="11" s="1"/>
  <c r="H2005" i="11"/>
  <c r="F2005" i="11" s="1"/>
  <c r="H2173" i="11"/>
  <c r="E2173" i="11" s="1"/>
  <c r="H2313" i="11"/>
  <c r="F2313" i="11" s="1"/>
  <c r="H555" i="11"/>
  <c r="F555" i="11" s="1"/>
  <c r="H882" i="11"/>
  <c r="H1192" i="11"/>
  <c r="E1192" i="11" s="1"/>
  <c r="H1408" i="11"/>
  <c r="H1554" i="11"/>
  <c r="E1554" i="11" s="1"/>
  <c r="H1674" i="11"/>
  <c r="F1674" i="11" s="1"/>
  <c r="H1786" i="11"/>
  <c r="F1786" i="11" s="1"/>
  <c r="H1898" i="11"/>
  <c r="H2014" i="11"/>
  <c r="E2014" i="11" s="1"/>
  <c r="H2126" i="11"/>
  <c r="H2238" i="11"/>
  <c r="E2238" i="11" s="1"/>
  <c r="H2354" i="11"/>
  <c r="H866" i="11"/>
  <c r="F866" i="11" s="1"/>
  <c r="H1390" i="11"/>
  <c r="E1390" i="11" s="1"/>
  <c r="H1672" i="11"/>
  <c r="H1896" i="11"/>
  <c r="H2120" i="11"/>
  <c r="H2352" i="11"/>
  <c r="H2475" i="11"/>
  <c r="E2475" i="11" s="1"/>
  <c r="H2587" i="11"/>
  <c r="H2703" i="11"/>
  <c r="H2815" i="11"/>
  <c r="E2815" i="11" s="1"/>
  <c r="H1007" i="11"/>
  <c r="H1411" i="11"/>
  <c r="E1411" i="11" s="1"/>
  <c r="H558" i="11"/>
  <c r="H818" i="11"/>
  <c r="E818" i="11" s="1"/>
  <c r="H1600" i="11"/>
  <c r="E1600" i="11" s="1"/>
  <c r="H2931" i="11"/>
  <c r="H2564" i="11"/>
  <c r="H1583" i="11"/>
  <c r="E1583" i="11" s="1"/>
  <c r="H57" i="11"/>
  <c r="E57" i="11" s="1"/>
  <c r="H495" i="11"/>
  <c r="E495" i="11" s="1"/>
  <c r="H444" i="11"/>
  <c r="H993" i="11"/>
  <c r="E993" i="11" s="1"/>
  <c r="H921" i="11"/>
  <c r="F921" i="11" s="1"/>
  <c r="H1637" i="11"/>
  <c r="E1637" i="11" s="1"/>
  <c r="H1957" i="11"/>
  <c r="H2317" i="11"/>
  <c r="E2317" i="11" s="1"/>
  <c r="H1128" i="11"/>
  <c r="F1128" i="11" s="1"/>
  <c r="H1562" i="11"/>
  <c r="H1858" i="11"/>
  <c r="F1858" i="11" s="1"/>
  <c r="H2094" i="11"/>
  <c r="H2350" i="11"/>
  <c r="E2350" i="11" s="1"/>
  <c r="H1616" i="11"/>
  <c r="H2128" i="11"/>
  <c r="E2128" i="11" s="1"/>
  <c r="H2443" i="11"/>
  <c r="F2443" i="11" s="1"/>
  <c r="H2679" i="11"/>
  <c r="H2871" i="11"/>
  <c r="H196" i="11"/>
  <c r="F196" i="11" s="1"/>
  <c r="H1488" i="11"/>
  <c r="H1843" i="11"/>
  <c r="E1843" i="11" s="1"/>
  <c r="H2227" i="11"/>
  <c r="H2536" i="11"/>
  <c r="F2536" i="11" s="1"/>
  <c r="H82" i="11"/>
  <c r="E82" i="11" s="1"/>
  <c r="H65" i="11"/>
  <c r="H399" i="11"/>
  <c r="E399" i="11" s="1"/>
  <c r="H979" i="11"/>
  <c r="H91" i="11"/>
  <c r="H1061" i="11"/>
  <c r="E1061" i="11" s="1"/>
  <c r="H539" i="11"/>
  <c r="H870" i="11"/>
  <c r="E870" i="11" s="1"/>
  <c r="H1180" i="11"/>
  <c r="E1180" i="11" s="1"/>
  <c r="H177" i="11"/>
  <c r="H857" i="11"/>
  <c r="E857" i="11" s="1"/>
  <c r="H1392" i="11"/>
  <c r="E1392" i="11" s="1"/>
  <c r="H1629" i="11"/>
  <c r="F1629" i="11" s="1"/>
  <c r="H1833" i="11"/>
  <c r="E1833" i="11" s="1"/>
  <c r="H2057" i="11"/>
  <c r="H2229" i="11"/>
  <c r="F2229" i="11" s="1"/>
  <c r="H418" i="11"/>
  <c r="E418" i="11" s="1"/>
  <c r="H968" i="11"/>
  <c r="H1309" i="11"/>
  <c r="H1529" i="11"/>
  <c r="H1698" i="11"/>
  <c r="H1842" i="11"/>
  <c r="E1842" i="11" s="1"/>
  <c r="H1982" i="11"/>
  <c r="F1982" i="11" s="1"/>
  <c r="H2154" i="11"/>
  <c r="H2298" i="11"/>
  <c r="F2298" i="11" s="1"/>
  <c r="H738" i="11"/>
  <c r="F738" i="11" s="1"/>
  <c r="H1484" i="11"/>
  <c r="H1776" i="11"/>
  <c r="H2064" i="11"/>
  <c r="H2391" i="11"/>
  <c r="F2391" i="11" s="1"/>
  <c r="H2535" i="11"/>
  <c r="E2535" i="11" s="1"/>
  <c r="H2671" i="11"/>
  <c r="H2843" i="11"/>
  <c r="F2843" i="11" s="1"/>
  <c r="H2959" i="11"/>
  <c r="E2959" i="11" s="1"/>
  <c r="H294" i="11"/>
  <c r="H1044" i="11"/>
  <c r="H1509" i="11"/>
  <c r="H1739" i="11"/>
  <c r="F1739" i="11" s="1"/>
  <c r="H1963" i="11"/>
  <c r="E1963" i="11" s="1"/>
  <c r="H2195" i="11"/>
  <c r="H2396" i="11"/>
  <c r="F2396" i="11" s="1"/>
  <c r="H2508" i="11"/>
  <c r="H2624" i="11"/>
  <c r="H2712" i="11"/>
  <c r="E2712" i="11" s="1"/>
  <c r="H2796" i="11"/>
  <c r="H2880" i="11"/>
  <c r="E2880" i="11" s="1"/>
  <c r="H2968" i="11"/>
  <c r="F2968" i="11" s="1"/>
  <c r="H3052" i="11"/>
  <c r="H1140" i="11"/>
  <c r="F1140" i="11" s="1"/>
  <c r="H1663" i="11"/>
  <c r="E1663" i="11" s="1"/>
  <c r="H1999" i="11"/>
  <c r="H2335" i="11"/>
  <c r="H2530" i="11"/>
  <c r="H2698" i="11"/>
  <c r="E2698" i="11" s="1"/>
  <c r="H2866" i="11"/>
  <c r="F2866" i="11" s="1"/>
  <c r="H3042" i="11"/>
  <c r="E3042" i="11" s="1"/>
  <c r="H3135" i="11"/>
  <c r="E3135" i="11" s="1"/>
  <c r="H3199" i="11"/>
  <c r="E3199" i="11" s="1"/>
  <c r="H3169" i="11"/>
  <c r="H634" i="11"/>
  <c r="E634" i="11" s="1"/>
  <c r="H1015" i="11"/>
  <c r="H1649" i="11"/>
  <c r="E1649" i="11" s="1"/>
  <c r="H322" i="11"/>
  <c r="F322" i="11" s="1"/>
  <c r="H2883" i="11"/>
  <c r="H2307" i="11"/>
  <c r="E2307" i="11" s="1"/>
  <c r="H841" i="11"/>
  <c r="H2906" i="11"/>
  <c r="E2906" i="11" s="1"/>
  <c r="H200" i="11"/>
  <c r="H198" i="11"/>
  <c r="E198" i="11" s="1"/>
  <c r="H849" i="11"/>
  <c r="F849" i="11" s="1"/>
  <c r="H1420" i="11"/>
  <c r="H1528" i="11"/>
  <c r="H1869" i="11"/>
  <c r="E1869" i="11" s="1"/>
  <c r="H2253" i="11"/>
  <c r="H957" i="11"/>
  <c r="H1454" i="11"/>
  <c r="H1754" i="11"/>
  <c r="E1754" i="11" s="1"/>
  <c r="H2030" i="11"/>
  <c r="E2030" i="11" s="1"/>
  <c r="H2330" i="11"/>
  <c r="H1262" i="11"/>
  <c r="H1960" i="11"/>
  <c r="F1960" i="11" s="1"/>
  <c r="H2423" i="11"/>
  <c r="F2423" i="11" s="1"/>
  <c r="H2615" i="11"/>
  <c r="F2615" i="11" s="1"/>
  <c r="H2847" i="11"/>
  <c r="H3019" i="11"/>
  <c r="H1193" i="11"/>
  <c r="E1193" i="11" s="1"/>
  <c r="H1803" i="11"/>
  <c r="H2187" i="11"/>
  <c r="H2448" i="11"/>
  <c r="F2448" i="11" s="1"/>
  <c r="H78" i="11"/>
  <c r="F78" i="11" s="1"/>
  <c r="H645" i="11"/>
  <c r="F645" i="11" s="1"/>
  <c r="H121" i="11"/>
  <c r="H915" i="11"/>
  <c r="H1371" i="11"/>
  <c r="E1371" i="11" s="1"/>
  <c r="H832" i="11"/>
  <c r="E832" i="11" s="1"/>
  <c r="H448" i="11"/>
  <c r="H838" i="11"/>
  <c r="F838" i="11" s="1"/>
  <c r="H1062" i="11"/>
  <c r="E1062" i="11" s="1"/>
  <c r="H1372" i="11"/>
  <c r="H782" i="11"/>
  <c r="F782" i="11" s="1"/>
  <c r="H1285" i="11"/>
  <c r="F1285" i="11" s="1"/>
  <c r="H1605" i="11"/>
  <c r="F1605" i="11" s="1"/>
  <c r="H1773" i="11"/>
  <c r="H1973" i="11"/>
  <c r="H2201" i="11"/>
  <c r="F2201" i="11" s="1"/>
  <c r="H247" i="11"/>
  <c r="F247" i="11" s="1"/>
  <c r="H808" i="11"/>
  <c r="E808" i="11" s="1"/>
  <c r="H1258" i="11"/>
  <c r="H1492" i="11"/>
  <c r="E1492" i="11" s="1"/>
  <c r="H1642" i="11"/>
  <c r="E1642" i="11" s="1"/>
  <c r="H1810" i="11"/>
  <c r="H1954" i="11"/>
  <c r="H2098" i="11"/>
  <c r="H2270" i="11"/>
  <c r="E2270" i="11" s="1"/>
  <c r="H534" i="11"/>
  <c r="E534" i="11" s="1"/>
  <c r="H1305" i="11"/>
  <c r="H1720" i="11"/>
  <c r="H2008" i="11"/>
  <c r="E2008" i="11" s="1"/>
  <c r="H2288" i="11"/>
  <c r="F2288" i="11" s="1"/>
  <c r="H2503" i="11"/>
  <c r="H2647" i="11"/>
  <c r="F2647" i="11" s="1"/>
  <c r="H2791" i="11"/>
  <c r="E2791" i="11" s="1"/>
  <c r="H2927" i="11"/>
  <c r="H3047" i="11"/>
  <c r="H916" i="11"/>
  <c r="F916" i="11" s="1"/>
  <c r="H1424" i="11"/>
  <c r="E1424" i="11" s="1"/>
  <c r="H1683" i="11"/>
  <c r="H1907" i="11"/>
  <c r="E1907" i="11" s="1"/>
  <c r="H2131" i="11"/>
  <c r="E2131" i="11" s="1"/>
  <c r="H2363" i="11"/>
  <c r="E2363" i="11" s="1"/>
  <c r="H2480" i="11"/>
  <c r="H2592" i="11"/>
  <c r="H2688" i="11"/>
  <c r="H2776" i="11"/>
  <c r="F2776" i="11" s="1"/>
  <c r="H2860" i="11"/>
  <c r="H2944" i="11"/>
  <c r="H3032" i="11"/>
  <c r="E3032" i="11" s="1"/>
  <c r="H926" i="11"/>
  <c r="H1567" i="11"/>
  <c r="H1919" i="11"/>
  <c r="H2255" i="11"/>
  <c r="H2482" i="11"/>
  <c r="F2482" i="11" s="1"/>
  <c r="H2658" i="11"/>
  <c r="H233" i="11"/>
  <c r="F233" i="11" s="1"/>
  <c r="H1569" i="11"/>
  <c r="F1569" i="11" s="1"/>
  <c r="H2707" i="11"/>
  <c r="H2852" i="11"/>
  <c r="E2852" i="11" s="1"/>
  <c r="H211" i="11"/>
  <c r="H616" i="11"/>
  <c r="F616" i="11" s="1"/>
  <c r="H1336" i="11"/>
  <c r="F1336" i="11" s="1"/>
  <c r="H2149" i="11"/>
  <c r="H1394" i="11"/>
  <c r="E1394" i="11" s="1"/>
  <c r="H1922" i="11"/>
  <c r="E1922" i="11" s="1"/>
  <c r="H1037" i="11"/>
  <c r="E1037" i="11" s="1"/>
  <c r="H2379" i="11"/>
  <c r="H2763" i="11"/>
  <c r="E2763" i="11" s="1"/>
  <c r="H1086" i="11"/>
  <c r="H2059" i="11"/>
  <c r="F2059" i="11" s="1"/>
  <c r="H2620" i="11"/>
  <c r="F2620" i="11" s="1"/>
  <c r="H414" i="11"/>
  <c r="H1319" i="11"/>
  <c r="E1319" i="11" s="1"/>
  <c r="H1216" i="11"/>
  <c r="E1216" i="11" s="1"/>
  <c r="H1030" i="11"/>
  <c r="F1030" i="11" s="1"/>
  <c r="H708" i="11"/>
  <c r="H1512" i="11"/>
  <c r="F1512" i="11" s="1"/>
  <c r="H1945" i="11"/>
  <c r="F1945" i="11" s="1"/>
  <c r="H2345" i="11"/>
  <c r="H1106" i="11"/>
  <c r="H1614" i="11"/>
  <c r="F1614" i="11" s="1"/>
  <c r="H1930" i="11"/>
  <c r="F1930" i="11" s="1"/>
  <c r="H2210" i="11"/>
  <c r="H1186" i="11"/>
  <c r="F1186" i="11" s="1"/>
  <c r="H1944" i="11"/>
  <c r="H2447" i="11"/>
  <c r="E2447" i="11" s="1"/>
  <c r="H2759" i="11"/>
  <c r="H3015" i="11"/>
  <c r="H1325" i="11"/>
  <c r="H1851" i="11"/>
  <c r="H2299" i="11"/>
  <c r="H2568" i="11"/>
  <c r="F2568" i="11" s="1"/>
  <c r="H2752" i="11"/>
  <c r="H2924" i="11"/>
  <c r="F2924" i="11" s="1"/>
  <c r="H713" i="11"/>
  <c r="H1823" i="11"/>
  <c r="F1823" i="11" s="1"/>
  <c r="H2442" i="11"/>
  <c r="H2786" i="11"/>
  <c r="E2786" i="11" s="1"/>
  <c r="H2994" i="11"/>
  <c r="F2994" i="11" s="1"/>
  <c r="H3151" i="11"/>
  <c r="F3151" i="11" s="1"/>
  <c r="H3231" i="11"/>
  <c r="H3295" i="11"/>
  <c r="E3295" i="11" s="1"/>
  <c r="H3359" i="11"/>
  <c r="H3423" i="11"/>
  <c r="H3487" i="11"/>
  <c r="F3487" i="11" s="1"/>
  <c r="H3551" i="11"/>
  <c r="F3551" i="11" s="1"/>
  <c r="H3615" i="11"/>
  <c r="F3615" i="11" s="1"/>
  <c r="H3679" i="11"/>
  <c r="H3743" i="11"/>
  <c r="H3807" i="11"/>
  <c r="F3807" i="11" s="1"/>
  <c r="H3871" i="11"/>
  <c r="E3871" i="11" s="1"/>
  <c r="H3935" i="11"/>
  <c r="H3999" i="11"/>
  <c r="F3999" i="11" s="1"/>
  <c r="H1026" i="11"/>
  <c r="H1521" i="11"/>
  <c r="F1521" i="11" s="1"/>
  <c r="H1780" i="11"/>
  <c r="H2036" i="11"/>
  <c r="H2292" i="11"/>
  <c r="E2292" i="11" s="1"/>
  <c r="H2461" i="11"/>
  <c r="H2589" i="11"/>
  <c r="H2717" i="11"/>
  <c r="E2717" i="11" s="1"/>
  <c r="H2845" i="11"/>
  <c r="E2845" i="11" s="1"/>
  <c r="H2973" i="11"/>
  <c r="H3080" i="11"/>
  <c r="H3144" i="11"/>
  <c r="H3208" i="11"/>
  <c r="F3208" i="11" s="1"/>
  <c r="H3272" i="11"/>
  <c r="E3272" i="11" s="1"/>
  <c r="H3336" i="11"/>
  <c r="H3400" i="11"/>
  <c r="E3400" i="11" s="1"/>
  <c r="H3464" i="11"/>
  <c r="H3528" i="11"/>
  <c r="F3528" i="11" s="1"/>
  <c r="H3592" i="11"/>
  <c r="E3592" i="11" s="1"/>
  <c r="H3656" i="11"/>
  <c r="H3720" i="11"/>
  <c r="E3720" i="11" s="1"/>
  <c r="H3784" i="11"/>
  <c r="H3848" i="11"/>
  <c r="H3912" i="11"/>
  <c r="E3912" i="11" s="1"/>
  <c r="H3976" i="11"/>
  <c r="H1204" i="11"/>
  <c r="H1847" i="11"/>
  <c r="H2359" i="11"/>
  <c r="H2622" i="11"/>
  <c r="F2622" i="11" s="1"/>
  <c r="H734" i="11"/>
  <c r="E734" i="11" s="1"/>
  <c r="H1671" i="11"/>
  <c r="H2183" i="11"/>
  <c r="E2183" i="11" s="1"/>
  <c r="H2534" i="11"/>
  <c r="E2534" i="11" s="1"/>
  <c r="H2790" i="11"/>
  <c r="F2790" i="11" s="1"/>
  <c r="H3046" i="11"/>
  <c r="H2012" i="11"/>
  <c r="H2705" i="11"/>
  <c r="E2705" i="11" s="1"/>
  <c r="H3066" i="11"/>
  <c r="E3066" i="11" s="1"/>
  <c r="H3194" i="11"/>
  <c r="H3322" i="11"/>
  <c r="E3322" i="11" s="1"/>
  <c r="H3450" i="11"/>
  <c r="H3578" i="11"/>
  <c r="H3706" i="11"/>
  <c r="H3834" i="11"/>
  <c r="H3962" i="11"/>
  <c r="F3962" i="11" s="1"/>
  <c r="H1772" i="11"/>
  <c r="E1772" i="11" s="1"/>
  <c r="H2585" i="11"/>
  <c r="H3001" i="11"/>
  <c r="E3001" i="11" s="1"/>
  <c r="H3165" i="11"/>
  <c r="E3165" i="11" s="1"/>
  <c r="H3293" i="11"/>
  <c r="H3421" i="11"/>
  <c r="H3549" i="11"/>
  <c r="E3549" i="11" s="1"/>
  <c r="H3677" i="11"/>
  <c r="E3677" i="11" s="1"/>
  <c r="H3805" i="11"/>
  <c r="H3933" i="11"/>
  <c r="H1980" i="11"/>
  <c r="E1980" i="11" s="1"/>
  <c r="H3062" i="11"/>
  <c r="H3318" i="11"/>
  <c r="H3574" i="11"/>
  <c r="H3830" i="11"/>
  <c r="H1740" i="11"/>
  <c r="F1740" i="11" s="1"/>
  <c r="H2990" i="11"/>
  <c r="E2990" i="11" s="1"/>
  <c r="H3289" i="11"/>
  <c r="H3545" i="11"/>
  <c r="H3801" i="11"/>
  <c r="E3801" i="11" s="1"/>
  <c r="H1369" i="11"/>
  <c r="H2881" i="11"/>
  <c r="H3249" i="11"/>
  <c r="H3505" i="11"/>
  <c r="E3505" i="11" s="1"/>
  <c r="H3761" i="11"/>
  <c r="H1048" i="11"/>
  <c r="H3742" i="11"/>
  <c r="H3438" i="11"/>
  <c r="H3150" i="11"/>
  <c r="F3150" i="11" s="1"/>
  <c r="H3326" i="11"/>
  <c r="H3262" i="11"/>
  <c r="H141" i="11"/>
  <c r="E141" i="11" s="1"/>
  <c r="H549" i="11"/>
  <c r="H182" i="11"/>
  <c r="H174" i="11"/>
  <c r="E174" i="11" s="1"/>
  <c r="H596" i="11"/>
  <c r="E596" i="11" s="1"/>
  <c r="H935" i="11"/>
  <c r="H1235" i="11"/>
  <c r="H1531" i="11"/>
  <c r="H778" i="11"/>
  <c r="E778" i="11" s="1"/>
  <c r="H1173" i="11"/>
  <c r="H588" i="11"/>
  <c r="H844" i="11"/>
  <c r="F844" i="11" s="1"/>
  <c r="H1041" i="11"/>
  <c r="H1244" i="11"/>
  <c r="H262" i="11"/>
  <c r="F262" i="11" s="1"/>
  <c r="H825" i="11"/>
  <c r="H1220" i="11"/>
  <c r="E1220" i="11" s="1"/>
  <c r="H1485" i="11"/>
  <c r="H1645" i="11"/>
  <c r="H1797" i="11"/>
  <c r="H1949" i="11"/>
  <c r="E1949" i="11" s="1"/>
  <c r="H2101" i="11"/>
  <c r="H2249" i="11"/>
  <c r="H311" i="11"/>
  <c r="E311" i="11" s="1"/>
  <c r="H850" i="11"/>
  <c r="F850" i="11" s="1"/>
  <c r="H1252" i="11"/>
  <c r="H1497" i="11"/>
  <c r="H307" i="11"/>
  <c r="E307" i="11" s="1"/>
  <c r="H1894" i="11"/>
  <c r="H1859" i="11"/>
  <c r="F1859" i="11" s="1"/>
  <c r="H2778" i="11"/>
  <c r="H923" i="11"/>
  <c r="H1334" i="11"/>
  <c r="E1334" i="11" s="1"/>
  <c r="H1829" i="11"/>
  <c r="H668" i="11"/>
  <c r="F668" i="11" s="1"/>
  <c r="H1690" i="11"/>
  <c r="F1690" i="11" s="1"/>
  <c r="H2242" i="11"/>
  <c r="H1832" i="11"/>
  <c r="F1832" i="11" s="1"/>
  <c r="H2551" i="11"/>
  <c r="H2975" i="11"/>
  <c r="H1627" i="11"/>
  <c r="F1627" i="11" s="1"/>
  <c r="H2428" i="11"/>
  <c r="H565" i="11"/>
  <c r="H691" i="11"/>
  <c r="F691" i="11" s="1"/>
  <c r="H762" i="11"/>
  <c r="F762" i="11" s="1"/>
  <c r="H758" i="11"/>
  <c r="H1292" i="11"/>
  <c r="E1292" i="11" s="1"/>
  <c r="H1166" i="11"/>
  <c r="H1749" i="11"/>
  <c r="F1749" i="11" s="1"/>
  <c r="H2117" i="11"/>
  <c r="H744" i="11"/>
  <c r="H1449" i="11"/>
  <c r="E1449" i="11" s="1"/>
  <c r="H1758" i="11"/>
  <c r="H2066" i="11"/>
  <c r="H236" i="11"/>
  <c r="E236" i="11" s="1"/>
  <c r="H1608" i="11"/>
  <c r="F1608" i="11" s="1"/>
  <c r="H2232" i="11"/>
  <c r="F2232" i="11" s="1"/>
  <c r="H2619" i="11"/>
  <c r="H2903" i="11"/>
  <c r="H766" i="11"/>
  <c r="E766" i="11" s="1"/>
  <c r="H1619" i="11"/>
  <c r="H2075" i="11"/>
  <c r="F2075" i="11" s="1"/>
  <c r="H2456" i="11"/>
  <c r="H2668" i="11"/>
  <c r="F2668" i="11" s="1"/>
  <c r="H2840" i="11"/>
  <c r="E2840" i="11" s="1"/>
  <c r="H3008" i="11"/>
  <c r="F3008" i="11" s="1"/>
  <c r="H1472" i="11"/>
  <c r="H2175" i="11"/>
  <c r="F2175" i="11" s="1"/>
  <c r="H2610" i="11"/>
  <c r="H2914" i="11"/>
  <c r="F2914" i="11" s="1"/>
  <c r="H3091" i="11"/>
  <c r="H3183" i="11"/>
  <c r="H3263" i="11"/>
  <c r="E3263" i="11" s="1"/>
  <c r="H3327" i="11"/>
  <c r="E3327" i="11" s="1"/>
  <c r="H3391" i="11"/>
  <c r="E3391" i="11" s="1"/>
  <c r="H3455" i="11"/>
  <c r="E3455" i="11" s="1"/>
  <c r="H3519" i="11"/>
  <c r="F3519" i="11" s="1"/>
  <c r="H3583" i="11"/>
  <c r="H3647" i="11"/>
  <c r="F3647" i="11" s="1"/>
  <c r="H3711" i="11"/>
  <c r="H3775" i="11"/>
  <c r="F3775" i="11" s="1"/>
  <c r="H3839" i="11"/>
  <c r="E3839" i="11" s="1"/>
  <c r="H3903" i="11"/>
  <c r="E3903" i="11" s="1"/>
  <c r="H3967" i="11"/>
  <c r="E3967" i="11" s="1"/>
  <c r="H685" i="11"/>
  <c r="E685" i="11" s="1"/>
  <c r="H1326" i="11"/>
  <c r="H1652" i="11"/>
  <c r="F1652" i="11" s="1"/>
  <c r="H1908" i="11"/>
  <c r="E1908" i="11" s="1"/>
  <c r="H2164" i="11"/>
  <c r="E2164" i="11" s="1"/>
  <c r="H2397" i="11"/>
  <c r="E2397" i="11" s="1"/>
  <c r="H2525" i="11"/>
  <c r="E2525" i="11" s="1"/>
  <c r="H2653" i="11"/>
  <c r="E2653" i="11" s="1"/>
  <c r="H2781" i="11"/>
  <c r="H2909" i="11"/>
  <c r="H3037" i="11"/>
  <c r="E3037" i="11" s="1"/>
  <c r="H3112" i="11"/>
  <c r="H3176" i="11"/>
  <c r="E3176" i="11" s="1"/>
  <c r="H3240" i="11"/>
  <c r="F3240" i="11" s="1"/>
  <c r="H3304" i="11"/>
  <c r="H3368" i="11"/>
  <c r="E3368" i="11" s="1"/>
  <c r="H3432" i="11"/>
  <c r="E3432" i="11" s="1"/>
  <c r="H3496" i="11"/>
  <c r="H3560" i="11"/>
  <c r="E3560" i="11" s="1"/>
  <c r="H3624" i="11"/>
  <c r="E3624" i="11" s="1"/>
  <c r="H3688" i="11"/>
  <c r="F3688" i="11" s="1"/>
  <c r="H3752" i="11"/>
  <c r="F3752" i="11" s="1"/>
  <c r="H3816" i="11"/>
  <c r="H3880" i="11"/>
  <c r="E3880" i="11" s="1"/>
  <c r="H3944" i="11"/>
  <c r="H443" i="11"/>
  <c r="H1591" i="11"/>
  <c r="F1591" i="11" s="1"/>
  <c r="H2103" i="11"/>
  <c r="H2494" i="11"/>
  <c r="E2494" i="11" s="1"/>
  <c r="H2750" i="11"/>
  <c r="F2750" i="11" s="1"/>
  <c r="H1360" i="11"/>
  <c r="H1927" i="11"/>
  <c r="E1927" i="11" s="1"/>
  <c r="H2406" i="11"/>
  <c r="F2406" i="11" s="1"/>
  <c r="H2662" i="11"/>
  <c r="H2918" i="11"/>
  <c r="H1489" i="11"/>
  <c r="H2449" i="11"/>
  <c r="E2449" i="11" s="1"/>
  <c r="H2910" i="11"/>
  <c r="H3130" i="11"/>
  <c r="H3258" i="11"/>
  <c r="F3258" i="11" s="1"/>
  <c r="H3386" i="11"/>
  <c r="E3386" i="11" s="1"/>
  <c r="H3514" i="11"/>
  <c r="E3514" i="11" s="1"/>
  <c r="H3642" i="11"/>
  <c r="F3642" i="11" s="1"/>
  <c r="H3770" i="11"/>
  <c r="F3770" i="11" s="1"/>
  <c r="H3898" i="11"/>
  <c r="E3898" i="11" s="1"/>
  <c r="H1005" i="11"/>
  <c r="H2284" i="11"/>
  <c r="E2284" i="11" s="1"/>
  <c r="H2830" i="11"/>
  <c r="F2830" i="11" s="1"/>
  <c r="H3101" i="11"/>
  <c r="E3101" i="11" s="1"/>
  <c r="H3229" i="11"/>
  <c r="E3229" i="11" s="1"/>
  <c r="H3357" i="11"/>
  <c r="H3485" i="11"/>
  <c r="H3613" i="11"/>
  <c r="E3613" i="11" s="1"/>
  <c r="H3741" i="11"/>
  <c r="H3869" i="11"/>
  <c r="H3997" i="11"/>
  <c r="F3997" i="11" s="1"/>
  <c r="H2689" i="11"/>
  <c r="H3190" i="11"/>
  <c r="E3190" i="11" s="1"/>
  <c r="H3446" i="11"/>
  <c r="H3702" i="11"/>
  <c r="F3702" i="11" s="1"/>
  <c r="H3958" i="11"/>
  <c r="E3958" i="11" s="1"/>
  <c r="H2569" i="11"/>
  <c r="H3161" i="11"/>
  <c r="H3417" i="11"/>
  <c r="F3417" i="11" s="1"/>
  <c r="H3673" i="11"/>
  <c r="H3929" i="11"/>
  <c r="E3929" i="11" s="1"/>
  <c r="H2409" i="11"/>
  <c r="H3121" i="11"/>
  <c r="F3121" i="11" s="1"/>
  <c r="H3377" i="11"/>
  <c r="E3377" i="11" s="1"/>
  <c r="H3633" i="11"/>
  <c r="H3889" i="11"/>
  <c r="H3230" i="11"/>
  <c r="F3230" i="11" s="1"/>
  <c r="H2657" i="11"/>
  <c r="E2657" i="11" s="1"/>
  <c r="H3950" i="11"/>
  <c r="E3950" i="11" s="1"/>
  <c r="H3662" i="11"/>
  <c r="E3662" i="11" s="1"/>
  <c r="H6" i="11"/>
  <c r="H41" i="11"/>
  <c r="E41" i="11" s="1"/>
  <c r="H369" i="11"/>
  <c r="H117" i="11"/>
  <c r="H398" i="11"/>
  <c r="E398" i="11" s="1"/>
  <c r="H410" i="11"/>
  <c r="H775" i="11"/>
  <c r="E775" i="11" s="1"/>
  <c r="H1075" i="11"/>
  <c r="H1383" i="11"/>
  <c r="H530" i="11"/>
  <c r="F530" i="11" s="1"/>
  <c r="H960" i="11"/>
  <c r="H374" i="11"/>
  <c r="H742" i="11"/>
  <c r="F742" i="11" s="1"/>
  <c r="H945" i="11"/>
  <c r="E945" i="11" s="1"/>
  <c r="H1148" i="11"/>
  <c r="F1148" i="11" s="1"/>
  <c r="H1350" i="11"/>
  <c r="H592" i="11"/>
  <c r="E592" i="11" s="1"/>
  <c r="H1028" i="11"/>
  <c r="F1028" i="11" s="1"/>
  <c r="H1364" i="11"/>
  <c r="H1565" i="11"/>
  <c r="H1725" i="11"/>
  <c r="F1725" i="11" s="1"/>
  <c r="H1877" i="11"/>
  <c r="E1877" i="11" s="1"/>
  <c r="H2025" i="11"/>
  <c r="H2181" i="11"/>
  <c r="E2181" i="11" s="1"/>
  <c r="H2329" i="11"/>
  <c r="F2329" i="11" s="1"/>
  <c r="H626" i="11"/>
  <c r="E626" i="11" s="1"/>
  <c r="H1053" i="11"/>
  <c r="H1380" i="11"/>
  <c r="H1578" i="11"/>
  <c r="F1578" i="11" s="1"/>
  <c r="H1738" i="11"/>
  <c r="F1738" i="11" s="1"/>
  <c r="H1886" i="11"/>
  <c r="E1886" i="11" s="1"/>
  <c r="H2034" i="11"/>
  <c r="H2190" i="11"/>
  <c r="F2190" i="11" s="1"/>
  <c r="H2338" i="11"/>
  <c r="F2338" i="11" s="1"/>
  <c r="H994" i="11"/>
  <c r="H1560" i="11"/>
  <c r="H1864" i="11"/>
  <c r="F1864" i="11" s="1"/>
  <c r="H2160" i="11"/>
  <c r="H273" i="11"/>
  <c r="H1410" i="11"/>
  <c r="H883" i="11"/>
  <c r="H1701" i="11"/>
  <c r="E1701" i="11" s="1"/>
  <c r="H1646" i="11"/>
  <c r="H1656" i="11"/>
  <c r="H2891" i="11"/>
  <c r="E2891" i="11" s="1"/>
  <c r="H2384" i="11"/>
  <c r="H623" i="11"/>
  <c r="H678" i="11"/>
  <c r="H1081" i="11"/>
  <c r="F1081" i="11" s="1"/>
  <c r="H2089" i="11"/>
  <c r="F2089" i="11" s="1"/>
  <c r="H1365" i="11"/>
  <c r="H2042" i="11"/>
  <c r="E2042" i="11" s="1"/>
  <c r="H1552" i="11"/>
  <c r="E1552" i="11" s="1"/>
  <c r="H2559" i="11"/>
  <c r="H571" i="11"/>
  <c r="H2027" i="11"/>
  <c r="E2027" i="11" s="1"/>
  <c r="H2648" i="11"/>
  <c r="H2988" i="11"/>
  <c r="F2988" i="11" s="1"/>
  <c r="H2079" i="11"/>
  <c r="H2826" i="11"/>
  <c r="H3167" i="11"/>
  <c r="F3167" i="11" s="1"/>
  <c r="H3311" i="11"/>
  <c r="F3311" i="11" s="1"/>
  <c r="H3439" i="11"/>
  <c r="H3567" i="11"/>
  <c r="E3567" i="11" s="1"/>
  <c r="H3695" i="11"/>
  <c r="H3823" i="11"/>
  <c r="E3823" i="11" s="1"/>
  <c r="H3951" i="11"/>
  <c r="H1197" i="11"/>
  <c r="H1844" i="11"/>
  <c r="F1844" i="11" s="1"/>
  <c r="H2356" i="11"/>
  <c r="F2356" i="11" s="1"/>
  <c r="H2621" i="11"/>
  <c r="H2877" i="11"/>
  <c r="F2877" i="11" s="1"/>
  <c r="H3096" i="11"/>
  <c r="E3096" i="11" s="1"/>
  <c r="H3224" i="11"/>
  <c r="E3224" i="11" s="1"/>
  <c r="H3352" i="11"/>
  <c r="H3480" i="11"/>
  <c r="H3608" i="11"/>
  <c r="E3608" i="11" s="1"/>
  <c r="H3736" i="11"/>
  <c r="H3864" i="11"/>
  <c r="H3992" i="11"/>
  <c r="E3992" i="11" s="1"/>
  <c r="H1975" i="11"/>
  <c r="H2686" i="11"/>
  <c r="E2686" i="11" s="1"/>
  <c r="H1799" i="11"/>
  <c r="H2598" i="11"/>
  <c r="F2598" i="11" s="1"/>
  <c r="H962" i="11"/>
  <c r="E962" i="11" s="1"/>
  <c r="H2825" i="11"/>
  <c r="H3226" i="11"/>
  <c r="H3482" i="11"/>
  <c r="H3738" i="11"/>
  <c r="E3738" i="11" s="1"/>
  <c r="H3994" i="11"/>
  <c r="F3994" i="11" s="1"/>
  <c r="H2713" i="11"/>
  <c r="H3197" i="11"/>
  <c r="H3453" i="11"/>
  <c r="H3709" i="11"/>
  <c r="E3709" i="11" s="1"/>
  <c r="H3965" i="11"/>
  <c r="H3126" i="11"/>
  <c r="H3638" i="11"/>
  <c r="H2252" i="11"/>
  <c r="E2252" i="11" s="1"/>
  <c r="H3353" i="11"/>
  <c r="H3865" i="11"/>
  <c r="E3865" i="11" s="1"/>
  <c r="H3054" i="11"/>
  <c r="H3569" i="11"/>
  <c r="H2833" i="11"/>
  <c r="H3694" i="11"/>
  <c r="F3694" i="11" s="1"/>
  <c r="H3134" i="11"/>
  <c r="H249" i="11"/>
  <c r="F249" i="11" s="1"/>
  <c r="H296" i="11"/>
  <c r="H699" i="11"/>
  <c r="H1299" i="11"/>
  <c r="F1299" i="11" s="1"/>
  <c r="H874" i="11"/>
  <c r="H689" i="11"/>
  <c r="H1094" i="11"/>
  <c r="H432" i="11"/>
  <c r="H1306" i="11"/>
  <c r="F1306" i="11" s="1"/>
  <c r="H1685" i="11"/>
  <c r="F1685" i="11" s="1"/>
  <c r="H1989" i="11"/>
  <c r="H2293" i="11"/>
  <c r="E2293" i="11" s="1"/>
  <c r="H936" i="11"/>
  <c r="F936" i="11" s="1"/>
  <c r="H1546" i="11"/>
  <c r="H1770" i="11"/>
  <c r="H1962" i="11"/>
  <c r="H2146" i="11"/>
  <c r="E2146" i="11" s="1"/>
  <c r="H169" i="11"/>
  <c r="H1362" i="11"/>
  <c r="H1800" i="11"/>
  <c r="H2248" i="11"/>
  <c r="F2248" i="11" s="1"/>
  <c r="H2459" i="11"/>
  <c r="H2607" i="11"/>
  <c r="H2767" i="11"/>
  <c r="F2767" i="11" s="1"/>
  <c r="H2919" i="11"/>
  <c r="E2919" i="11" s="1"/>
  <c r="H251" i="11"/>
  <c r="H1253" i="11"/>
  <c r="H1651" i="11"/>
  <c r="F1651" i="11" s="1"/>
  <c r="H1947" i="11"/>
  <c r="H2259" i="11"/>
  <c r="H2464" i="11"/>
  <c r="H2616" i="11"/>
  <c r="F2616" i="11" s="1"/>
  <c r="H2736" i="11"/>
  <c r="E2736" i="11" s="1"/>
  <c r="H2848" i="11"/>
  <c r="H2960" i="11"/>
  <c r="H486" i="11"/>
  <c r="F486" i="11" s="1"/>
  <c r="H1535" i="11"/>
  <c r="F1535" i="11" s="1"/>
  <c r="H1983" i="11"/>
  <c r="H2410" i="11"/>
  <c r="H2634" i="11"/>
  <c r="F2634" i="11" s="1"/>
  <c r="H2858" i="11"/>
  <c r="E2858" i="11" s="1"/>
  <c r="H3075" i="11"/>
  <c r="H3175" i="11"/>
  <c r="E3175" i="11" s="1"/>
  <c r="H3259" i="11"/>
  <c r="F3259" i="11" s="1"/>
  <c r="H3347" i="11"/>
  <c r="E3347" i="11" s="1"/>
  <c r="H3431" i="11"/>
  <c r="H3515" i="11"/>
  <c r="H3603" i="11"/>
  <c r="E3603" i="11" s="1"/>
  <c r="H3687" i="11"/>
  <c r="F3687" i="11" s="1"/>
  <c r="H3771" i="11"/>
  <c r="H3859" i="11"/>
  <c r="F3859" i="11" s="1"/>
  <c r="H3943" i="11"/>
  <c r="E3943" i="11" s="1"/>
  <c r="H632" i="11"/>
  <c r="E632" i="11" s="1"/>
  <c r="H1457" i="11"/>
  <c r="H1812" i="11"/>
  <c r="H2148" i="11"/>
  <c r="H2437" i="11"/>
  <c r="E2437" i="11" s="1"/>
  <c r="H2605" i="11"/>
  <c r="H2773" i="11"/>
  <c r="F2773" i="11" s="1"/>
  <c r="H2949" i="11"/>
  <c r="F2949" i="11" s="1"/>
  <c r="H3088" i="11"/>
  <c r="H3172" i="11"/>
  <c r="H3260" i="11"/>
  <c r="H3344" i="11"/>
  <c r="E3344" i="11" s="1"/>
  <c r="H3428" i="11"/>
  <c r="F3428" i="11" s="1"/>
  <c r="H3516" i="11"/>
  <c r="H3600" i="11"/>
  <c r="H3684" i="11"/>
  <c r="F3684" i="11" s="1"/>
  <c r="H3772" i="11"/>
  <c r="E3772" i="11" s="1"/>
  <c r="H3856" i="11"/>
  <c r="H3940" i="11"/>
  <c r="H948" i="11"/>
  <c r="H1911" i="11"/>
  <c r="F1911" i="11" s="1"/>
  <c r="H2478" i="11"/>
  <c r="H358" i="11"/>
  <c r="H1735" i="11"/>
  <c r="F1735" i="11" s="1"/>
  <c r="H2390" i="11"/>
  <c r="H2742" i="11"/>
  <c r="E2742" i="11" s="1"/>
  <c r="H604" i="11"/>
  <c r="H2417" i="11"/>
  <c r="E2417" i="11" s="1"/>
  <c r="H3017" i="11"/>
  <c r="F3017" i="11" s="1"/>
  <c r="H3210" i="11"/>
  <c r="H3378" i="11"/>
  <c r="H3554" i="11"/>
  <c r="F3554" i="11" s="1"/>
  <c r="H3722" i="11"/>
  <c r="F3722" i="11" s="1"/>
  <c r="H3890" i="11"/>
  <c r="H1580" i="11"/>
  <c r="H2649" i="11"/>
  <c r="H3093" i="11"/>
  <c r="E3093" i="11" s="1"/>
  <c r="H3269" i="11"/>
  <c r="E3269" i="11" s="1"/>
  <c r="H3437" i="11"/>
  <c r="H3605" i="11"/>
  <c r="F3605" i="11" s="1"/>
  <c r="H3781" i="11"/>
  <c r="F3781" i="11" s="1"/>
  <c r="H3949" i="11"/>
  <c r="H2625" i="11"/>
  <c r="H3270" i="11"/>
  <c r="E3270" i="11" s="1"/>
  <c r="H3606" i="11"/>
  <c r="F3606" i="11" s="1"/>
  <c r="H3942" i="11"/>
  <c r="E3942" i="11" s="1"/>
  <c r="H2862" i="11"/>
  <c r="H3321" i="11"/>
  <c r="E3321" i="11" s="1"/>
  <c r="H3657" i="11"/>
  <c r="E3657" i="11" s="1"/>
  <c r="H206" i="11"/>
  <c r="H2969" i="11"/>
  <c r="E2969" i="11" s="1"/>
  <c r="H1386" i="11"/>
  <c r="H2095" i="11"/>
  <c r="E2095" i="11" s="1"/>
  <c r="H1308" i="11"/>
  <c r="H396" i="11"/>
  <c r="E396" i="11" s="1"/>
  <c r="H2158" i="11"/>
  <c r="E2158" i="11" s="1"/>
  <c r="H2527" i="11"/>
  <c r="E2527" i="11" s="1"/>
  <c r="H1547" i="11"/>
  <c r="H265" i="11"/>
  <c r="H466" i="11"/>
  <c r="H1212" i="11"/>
  <c r="F1212" i="11" s="1"/>
  <c r="H1661" i="11"/>
  <c r="H654" i="11"/>
  <c r="F654" i="11" s="1"/>
  <c r="H1726" i="11"/>
  <c r="F1726" i="11" s="1"/>
  <c r="H2322" i="11"/>
  <c r="H2184" i="11"/>
  <c r="E2184" i="11" s="1"/>
  <c r="H2875" i="11"/>
  <c r="H1563" i="11"/>
  <c r="E1563" i="11" s="1"/>
  <c r="H2424" i="11"/>
  <c r="E2424" i="11" s="1"/>
  <c r="H2816" i="11"/>
  <c r="H1346" i="11"/>
  <c r="H2570" i="11"/>
  <c r="F2570" i="11" s="1"/>
  <c r="H3071" i="11"/>
  <c r="F3071" i="11" s="1"/>
  <c r="H3247" i="11"/>
  <c r="H3375" i="11"/>
  <c r="H3503" i="11"/>
  <c r="E3503" i="11" s="1"/>
  <c r="H3631" i="11"/>
  <c r="E3631" i="11" s="1"/>
  <c r="H3759" i="11"/>
  <c r="H3887" i="11"/>
  <c r="H428" i="11"/>
  <c r="E428" i="11" s="1"/>
  <c r="H1588" i="11"/>
  <c r="H2100" i="11"/>
  <c r="H2493" i="11"/>
  <c r="H2749" i="11"/>
  <c r="E2749" i="11" s="1"/>
  <c r="H3005" i="11"/>
  <c r="F3005" i="11" s="1"/>
  <c r="H3160" i="11"/>
  <c r="H3288" i="11"/>
  <c r="H3416" i="11"/>
  <c r="E3416" i="11" s="1"/>
  <c r="H3544" i="11"/>
  <c r="F3544" i="11" s="1"/>
  <c r="H3672" i="11"/>
  <c r="H3800" i="11"/>
  <c r="H3928" i="11"/>
  <c r="H1440" i="11"/>
  <c r="F1440" i="11" s="1"/>
  <c r="H2430" i="11"/>
  <c r="H1076" i="11"/>
  <c r="H2311" i="11"/>
  <c r="E2311" i="11" s="1"/>
  <c r="H2854" i="11"/>
  <c r="F2854" i="11" s="1"/>
  <c r="H2268" i="11"/>
  <c r="H3098" i="11"/>
  <c r="F3098" i="11" s="1"/>
  <c r="H3354" i="11"/>
  <c r="E3354" i="11" s="1"/>
  <c r="H3610" i="11"/>
  <c r="E3610" i="11" s="1"/>
  <c r="H3866" i="11"/>
  <c r="H2028" i="11"/>
  <c r="F2028" i="11" s="1"/>
  <c r="H3069" i="11"/>
  <c r="E3069" i="11" s="1"/>
  <c r="H3325" i="11"/>
  <c r="F3325" i="11" s="1"/>
  <c r="H3581" i="11"/>
  <c r="H3837" i="11"/>
  <c r="H2433" i="11"/>
  <c r="H3382" i="11"/>
  <c r="F3382" i="11" s="1"/>
  <c r="H3894" i="11"/>
  <c r="H3097" i="11"/>
  <c r="H3609" i="11"/>
  <c r="H1932" i="11"/>
  <c r="H3313" i="11"/>
  <c r="H3825" i="11"/>
  <c r="H3998" i="11"/>
  <c r="H3406" i="11"/>
  <c r="F3406" i="11" s="1"/>
  <c r="H84" i="11"/>
  <c r="H657" i="11"/>
  <c r="H298" i="11"/>
  <c r="E298" i="11" s="1"/>
  <c r="H999" i="11"/>
  <c r="F999" i="11" s="1"/>
  <c r="H359" i="11"/>
  <c r="H166" i="11"/>
  <c r="H892" i="11"/>
  <c r="F892" i="11" s="1"/>
  <c r="H1297" i="11"/>
  <c r="E1297" i="11" s="1"/>
  <c r="H910" i="11"/>
  <c r="F910" i="11" s="1"/>
  <c r="H1533" i="11"/>
  <c r="F1533" i="11" s="1"/>
  <c r="H1837" i="11"/>
  <c r="H2137" i="11"/>
  <c r="H482" i="11"/>
  <c r="H1322" i="11"/>
  <c r="E1322" i="11" s="1"/>
  <c r="H1658" i="11"/>
  <c r="E1658" i="11" s="1"/>
  <c r="H1850" i="11"/>
  <c r="F1850" i="11" s="1"/>
  <c r="H2078" i="11"/>
  <c r="F2078" i="11" s="1"/>
  <c r="H2258" i="11"/>
  <c r="F2258" i="11" s="1"/>
  <c r="H781" i="11"/>
  <c r="H1640" i="11"/>
  <c r="H2024" i="11"/>
  <c r="H2383" i="11"/>
  <c r="E2383" i="11" s="1"/>
  <c r="H2539" i="11"/>
  <c r="H2687" i="11"/>
  <c r="F2687" i="11" s="1"/>
  <c r="H2839" i="11"/>
  <c r="H2991" i="11"/>
  <c r="H830" i="11"/>
  <c r="H1477" i="11"/>
  <c r="E1477" i="11" s="1"/>
  <c r="H1811" i="11"/>
  <c r="E1811" i="11" s="1"/>
  <c r="H2107" i="11"/>
  <c r="H2392" i="11"/>
  <c r="H2544" i="11"/>
  <c r="E2544" i="11" s="1"/>
  <c r="H2680" i="11"/>
  <c r="F2680" i="11" s="1"/>
  <c r="H2792" i="11"/>
  <c r="F2792" i="11" s="1"/>
  <c r="H2908" i="11"/>
  <c r="H3020" i="11"/>
  <c r="H1097" i="11"/>
  <c r="H1759" i="11"/>
  <c r="H2207" i="11"/>
  <c r="E2207" i="11" s="1"/>
  <c r="H2514" i="11"/>
  <c r="F2514" i="11" s="1"/>
  <c r="H2754" i="11"/>
  <c r="F2754" i="11" s="1"/>
  <c r="H2978" i="11"/>
  <c r="E2978" i="11" s="1"/>
  <c r="H3131" i="11"/>
  <c r="H3219" i="11"/>
  <c r="H3303" i="11"/>
  <c r="H3387" i="11"/>
  <c r="H3475" i="11"/>
  <c r="F3475" i="11" s="1"/>
  <c r="H3559" i="11"/>
  <c r="E3559" i="11" s="1"/>
  <c r="H3643" i="11"/>
  <c r="H3731" i="11"/>
  <c r="H3815" i="11"/>
  <c r="H3899" i="11"/>
  <c r="E3899" i="11" s="1"/>
  <c r="H3987" i="11"/>
  <c r="H1112" i="11"/>
  <c r="H1636" i="11"/>
  <c r="H1988" i="11"/>
  <c r="E1988" i="11" s="1"/>
  <c r="H2324" i="11"/>
  <c r="F2324" i="11" s="1"/>
  <c r="H2517" i="11"/>
  <c r="H2693" i="11"/>
  <c r="H2861" i="11"/>
  <c r="F2861" i="11" s="1"/>
  <c r="H3029" i="11"/>
  <c r="H3132" i="11"/>
  <c r="E3132" i="11" s="1"/>
  <c r="H3216" i="11"/>
  <c r="E3216" i="11" s="1"/>
  <c r="H3300" i="11"/>
  <c r="F3300" i="11" s="1"/>
  <c r="H3388" i="11"/>
  <c r="H3472" i="11"/>
  <c r="H3556" i="11"/>
  <c r="F3556" i="11" s="1"/>
  <c r="H3644" i="11"/>
  <c r="E3644" i="11" s="1"/>
  <c r="H3728" i="11"/>
  <c r="H3812" i="11"/>
  <c r="H3900" i="11"/>
  <c r="E3900" i="11" s="1"/>
  <c r="H3984" i="11"/>
  <c r="E3984" i="11" s="1"/>
  <c r="H1559" i="11"/>
  <c r="H2263" i="11"/>
  <c r="H2654" i="11"/>
  <c r="H1304" i="11"/>
  <c r="H2087" i="11"/>
  <c r="F2087" i="11" s="1"/>
  <c r="H2566" i="11"/>
  <c r="H2902" i="11"/>
  <c r="H1820" i="11"/>
  <c r="E1820" i="11" s="1"/>
  <c r="H2769" i="11"/>
  <c r="H3122" i="11"/>
  <c r="E3122" i="11" s="1"/>
  <c r="H3298" i="11"/>
  <c r="F3298" i="11" s="1"/>
  <c r="H3466" i="11"/>
  <c r="F3466" i="11" s="1"/>
  <c r="H3634" i="11"/>
  <c r="H3810" i="11"/>
  <c r="H3978" i="11"/>
  <c r="H2220" i="11"/>
  <c r="E2220" i="11" s="1"/>
  <c r="H2937" i="11"/>
  <c r="H3181" i="11"/>
  <c r="H3349" i="11"/>
  <c r="H3525" i="11"/>
  <c r="H3693" i="11"/>
  <c r="H3861" i="11"/>
  <c r="H1596" i="11"/>
  <c r="H3094" i="11"/>
  <c r="E3094" i="11" s="1"/>
  <c r="H3430" i="11"/>
  <c r="H3782" i="11"/>
  <c r="H1996" i="11"/>
  <c r="F1996" i="11" s="1"/>
  <c r="H3145" i="11"/>
  <c r="E3145" i="11" s="1"/>
  <c r="H3497" i="11"/>
  <c r="F3497" i="11" s="1"/>
  <c r="H3833" i="11"/>
  <c r="F3833" i="11" s="1"/>
  <c r="H2316" i="11"/>
  <c r="H3201" i="11"/>
  <c r="E3201" i="11" s="1"/>
  <c r="H3537" i="11"/>
  <c r="H3873" i="11"/>
  <c r="F3873" i="11" s="1"/>
  <c r="H3550" i="11"/>
  <c r="H3566" i="11"/>
  <c r="F3566" i="11" s="1"/>
  <c r="H3598" i="11"/>
  <c r="F3598" i="11" s="1"/>
  <c r="H3966" i="11"/>
  <c r="H676" i="11"/>
  <c r="E676" i="11" s="1"/>
  <c r="H1088" i="11"/>
  <c r="F1088" i="11" s="1"/>
  <c r="H1902" i="11"/>
  <c r="E1902" i="11" s="1"/>
  <c r="H745" i="11"/>
  <c r="H1083" i="11"/>
  <c r="F1083" i="11" s="1"/>
  <c r="H1480" i="11"/>
  <c r="H1586" i="11"/>
  <c r="E1586" i="11" s="1"/>
  <c r="H1840" i="11"/>
  <c r="E1840" i="11" s="1"/>
  <c r="H1214" i="11"/>
  <c r="F1214" i="11" s="1"/>
  <c r="H2732" i="11"/>
  <c r="F2732" i="11" s="1"/>
  <c r="H2402" i="11"/>
  <c r="F2402" i="11" s="1"/>
  <c r="H3215" i="11"/>
  <c r="H3471" i="11"/>
  <c r="E3471" i="11" s="1"/>
  <c r="H3727" i="11"/>
  <c r="F3727" i="11" s="1"/>
  <c r="H3983" i="11"/>
  <c r="E3983" i="11" s="1"/>
  <c r="H1972" i="11"/>
  <c r="H2685" i="11"/>
  <c r="E2685" i="11" s="1"/>
  <c r="H3128" i="11"/>
  <c r="E3128" i="11" s="1"/>
  <c r="H3384" i="11"/>
  <c r="E3384" i="11" s="1"/>
  <c r="H3640" i="11"/>
  <c r="H3896" i="11"/>
  <c r="F3896" i="11" s="1"/>
  <c r="H2231" i="11"/>
  <c r="F2231" i="11" s="1"/>
  <c r="H2055" i="11"/>
  <c r="H1756" i="11"/>
  <c r="H3290" i="11"/>
  <c r="H3802" i="11"/>
  <c r="E3802" i="11" s="1"/>
  <c r="H2913" i="11"/>
  <c r="F2913" i="11" s="1"/>
  <c r="H3517" i="11"/>
  <c r="H1446" i="11"/>
  <c r="F1446" i="11" s="1"/>
  <c r="H3766" i="11"/>
  <c r="H3481" i="11"/>
  <c r="E3481" i="11" s="1"/>
  <c r="H3185" i="11"/>
  <c r="H3486" i="11"/>
  <c r="E3486" i="11" s="1"/>
  <c r="H3710" i="11"/>
  <c r="E3710" i="11" s="1"/>
  <c r="H510" i="11"/>
  <c r="H1459" i="11"/>
  <c r="H785" i="11"/>
  <c r="E785" i="11" s="1"/>
  <c r="H729" i="11"/>
  <c r="F729" i="11" s="1"/>
  <c r="H1757" i="11"/>
  <c r="F1757" i="11" s="1"/>
  <c r="H2365" i="11"/>
  <c r="H1618" i="11"/>
  <c r="H1998" i="11"/>
  <c r="H590" i="11"/>
  <c r="F590" i="11" s="1"/>
  <c r="H1936" i="11"/>
  <c r="H2495" i="11"/>
  <c r="E2495" i="11" s="1"/>
  <c r="H2799" i="11"/>
  <c r="F2799" i="11" s="1"/>
  <c r="H656" i="11"/>
  <c r="F656" i="11" s="1"/>
  <c r="H1723" i="11"/>
  <c r="H2331" i="11"/>
  <c r="H2652" i="11"/>
  <c r="F2652" i="11" s="1"/>
  <c r="H2876" i="11"/>
  <c r="F2876" i="11" s="1"/>
  <c r="H798" i="11"/>
  <c r="E798" i="11" s="1"/>
  <c r="H2111" i="11"/>
  <c r="E2111" i="11" s="1"/>
  <c r="H2690" i="11"/>
  <c r="E2690" i="11" s="1"/>
  <c r="H3103" i="11"/>
  <c r="H3283" i="11"/>
  <c r="H3451" i="11"/>
  <c r="H3623" i="11"/>
  <c r="F3623" i="11" s="1"/>
  <c r="H3795" i="11"/>
  <c r="H3963" i="11"/>
  <c r="H1556" i="11"/>
  <c r="E1556" i="11" s="1"/>
  <c r="H2244" i="11"/>
  <c r="H2645" i="11"/>
  <c r="F2645" i="11" s="1"/>
  <c r="H2989" i="11"/>
  <c r="H3196" i="11"/>
  <c r="F3196" i="11" s="1"/>
  <c r="H3364" i="11"/>
  <c r="F3364" i="11" s="1"/>
  <c r="H3536" i="11"/>
  <c r="F3536" i="11" s="1"/>
  <c r="H3708" i="11"/>
  <c r="H3876" i="11"/>
  <c r="H1332" i="11"/>
  <c r="E1332" i="11" s="1"/>
  <c r="H2574" i="11"/>
  <c r="F2574" i="11" s="1"/>
  <c r="H1895" i="11"/>
  <c r="H2822" i="11"/>
  <c r="H2609" i="11"/>
  <c r="E2609" i="11" s="1"/>
  <c r="H3250" i="11"/>
  <c r="E3250" i="11" s="1"/>
  <c r="H3594" i="11"/>
  <c r="H3938" i="11"/>
  <c r="H2809" i="11"/>
  <c r="E2809" i="11" s="1"/>
  <c r="H3309" i="11"/>
  <c r="H3653" i="11"/>
  <c r="H3989" i="11"/>
  <c r="H3350" i="11"/>
  <c r="F3350" i="11" s="1"/>
  <c r="H1256" i="11"/>
  <c r="H3401" i="11"/>
  <c r="H1676" i="11"/>
  <c r="H3361" i="11"/>
  <c r="E3361" i="11" s="1"/>
  <c r="H3793" i="11"/>
  <c r="E3793" i="11" s="1"/>
  <c r="H3870" i="11"/>
  <c r="H2785" i="11"/>
  <c r="F2785" i="11" s="1"/>
  <c r="H3902" i="11"/>
  <c r="E3902" i="11" s="1"/>
  <c r="H108" i="11"/>
  <c r="H393" i="11"/>
  <c r="E393" i="11" s="1"/>
  <c r="H175" i="11"/>
  <c r="H456" i="11"/>
  <c r="F456" i="11" s="1"/>
  <c r="H452" i="11"/>
  <c r="H819" i="11"/>
  <c r="H1115" i="11"/>
  <c r="H1415" i="11"/>
  <c r="F1415" i="11" s="1"/>
  <c r="H600" i="11"/>
  <c r="H1018" i="11"/>
  <c r="H416" i="11"/>
  <c r="H774" i="11"/>
  <c r="H972" i="11"/>
  <c r="H1169" i="11"/>
  <c r="H1377" i="11"/>
  <c r="H663" i="11"/>
  <c r="E663" i="11" s="1"/>
  <c r="H1070" i="11"/>
  <c r="H1400" i="11"/>
  <c r="H1589" i="11"/>
  <c r="H1737" i="11"/>
  <c r="E1737" i="11" s="1"/>
  <c r="H1897" i="11"/>
  <c r="H2045" i="11"/>
  <c r="E2045" i="11" s="1"/>
  <c r="H2197" i="11"/>
  <c r="H2349" i="11"/>
  <c r="H701" i="11"/>
  <c r="E701" i="11" s="1"/>
  <c r="H1096" i="11"/>
  <c r="H1422" i="11"/>
  <c r="H1598" i="11"/>
  <c r="E1598" i="11" s="1"/>
  <c r="H1746" i="11"/>
  <c r="H1906" i="11"/>
  <c r="H2058" i="11"/>
  <c r="H2206" i="11"/>
  <c r="F2206" i="11" s="1"/>
  <c r="H2362" i="11"/>
  <c r="E2362" i="11" s="1"/>
  <c r="H1101" i="11"/>
  <c r="H1592" i="11"/>
  <c r="H1904" i="11"/>
  <c r="H2200" i="11"/>
  <c r="H2439" i="11"/>
  <c r="F2439" i="11" s="1"/>
  <c r="H2599" i="11"/>
  <c r="E2599" i="11" s="1"/>
  <c r="H2747" i="11"/>
  <c r="F2747" i="11" s="1"/>
  <c r="H2895" i="11"/>
  <c r="F2895" i="11" s="1"/>
  <c r="H3051" i="11"/>
  <c r="F3051" i="11" s="1"/>
  <c r="H1129" i="11"/>
  <c r="E1129" i="11" s="1"/>
  <c r="H1611" i="11"/>
  <c r="H1915" i="11"/>
  <c r="H2219" i="11"/>
  <c r="H2444" i="11"/>
  <c r="E2444" i="11" s="1"/>
  <c r="H2604" i="11"/>
  <c r="F2604" i="11" s="1"/>
  <c r="H2720" i="11"/>
  <c r="H2832" i="11"/>
  <c r="H2952" i="11"/>
  <c r="E2952" i="11" s="1"/>
  <c r="H59" i="11"/>
  <c r="E59" i="11" s="1"/>
  <c r="H1450" i="11"/>
  <c r="H1935" i="11"/>
  <c r="H2378" i="11"/>
  <c r="E2378" i="11" s="1"/>
  <c r="H2602" i="11"/>
  <c r="F2602" i="11" s="1"/>
  <c r="H2834" i="11"/>
  <c r="H608" i="11"/>
  <c r="F608" i="11" s="1"/>
  <c r="H353" i="11"/>
  <c r="F353" i="11" s="1"/>
  <c r="H1181" i="11"/>
  <c r="E1181" i="11" s="1"/>
  <c r="H2719" i="11"/>
  <c r="H254" i="11"/>
  <c r="H368" i="11"/>
  <c r="E368" i="11" s="1"/>
  <c r="H1042" i="11"/>
  <c r="E1042" i="11" s="1"/>
  <c r="H1016" i="11"/>
  <c r="E1016" i="11" s="1"/>
  <c r="H2987" i="11"/>
  <c r="H2540" i="11"/>
  <c r="H1743" i="11"/>
  <c r="H3115" i="11"/>
  <c r="H3407" i="11"/>
  <c r="E3407" i="11" s="1"/>
  <c r="H3663" i="11"/>
  <c r="F3663" i="11" s="1"/>
  <c r="H3919" i="11"/>
  <c r="F3919" i="11" s="1"/>
  <c r="H1716" i="11"/>
  <c r="E1716" i="11" s="1"/>
  <c r="H2557" i="11"/>
  <c r="H3064" i="11"/>
  <c r="F3064" i="11" s="1"/>
  <c r="H3320" i="11"/>
  <c r="F3320" i="11" s="1"/>
  <c r="H3576" i="11"/>
  <c r="E3576" i="11" s="1"/>
  <c r="H3832" i="11"/>
  <c r="H1719" i="11"/>
  <c r="H1543" i="11"/>
  <c r="E1543" i="11" s="1"/>
  <c r="H2982" i="11"/>
  <c r="F2982" i="11" s="1"/>
  <c r="H3162" i="11"/>
  <c r="F3162" i="11" s="1"/>
  <c r="H3674" i="11"/>
  <c r="E3674" i="11" s="1"/>
  <c r="H2457" i="11"/>
  <c r="H3389" i="11"/>
  <c r="F3389" i="11" s="1"/>
  <c r="H3901" i="11"/>
  <c r="H3510" i="11"/>
  <c r="H3225" i="11"/>
  <c r="F3225" i="11" s="1"/>
  <c r="H2665" i="11"/>
  <c r="F2665" i="11" s="1"/>
  <c r="H3953" i="11"/>
  <c r="H3918" i="11"/>
  <c r="E3918" i="11" s="1"/>
  <c r="H199" i="11"/>
  <c r="F199" i="11" s="1"/>
  <c r="H1159" i="11"/>
  <c r="E1159" i="11" s="1"/>
  <c r="H491" i="11"/>
  <c r="F491" i="11" s="1"/>
  <c r="H1398" i="11"/>
  <c r="H1609" i="11"/>
  <c r="E1609" i="11" s="1"/>
  <c r="H2217" i="11"/>
  <c r="H1444" i="11"/>
  <c r="F1444" i="11" s="1"/>
  <c r="H1918" i="11"/>
  <c r="H2302" i="11"/>
  <c r="E2302" i="11" s="1"/>
  <c r="H1712" i="11"/>
  <c r="E1712" i="11" s="1"/>
  <c r="H2427" i="11"/>
  <c r="H2727" i="11"/>
  <c r="H3031" i="11"/>
  <c r="F3031" i="11" s="1"/>
  <c r="H1579" i="11"/>
  <c r="H2171" i="11"/>
  <c r="H2584" i="11"/>
  <c r="H2824" i="11"/>
  <c r="E2824" i="11" s="1"/>
  <c r="H3048" i="11"/>
  <c r="H1871" i="11"/>
  <c r="E1871" i="11" s="1"/>
  <c r="H2578" i="11"/>
  <c r="H3026" i="11"/>
  <c r="E3026" i="11" s="1"/>
  <c r="H3239" i="11"/>
  <c r="H3411" i="11"/>
  <c r="H3579" i="11"/>
  <c r="H3751" i="11"/>
  <c r="F3751" i="11" s="1"/>
  <c r="H3923" i="11"/>
  <c r="E3923" i="11" s="1"/>
  <c r="H1298" i="11"/>
  <c r="E1298" i="11" s="1"/>
  <c r="H2068" i="11"/>
  <c r="F2068" i="11" s="1"/>
  <c r="H2565" i="11"/>
  <c r="E2565" i="11" s="1"/>
  <c r="H2901" i="11"/>
  <c r="H3152" i="11"/>
  <c r="H3324" i="11"/>
  <c r="E3324" i="11" s="1"/>
  <c r="H3492" i="11"/>
  <c r="H3664" i="11"/>
  <c r="F3664" i="11" s="1"/>
  <c r="H3836" i="11"/>
  <c r="H272" i="11"/>
  <c r="H2398" i="11"/>
  <c r="E2398" i="11" s="1"/>
  <c r="H1575" i="11"/>
  <c r="H2646" i="11"/>
  <c r="H2140" i="11"/>
  <c r="H3170" i="11"/>
  <c r="H3506" i="11"/>
  <c r="E3506" i="11" s="1"/>
  <c r="H3850" i="11"/>
  <c r="H2489" i="11"/>
  <c r="F2489" i="11" s="1"/>
  <c r="H3221" i="11"/>
  <c r="E3221" i="11" s="1"/>
  <c r="H3565" i="11"/>
  <c r="H3909" i="11"/>
  <c r="H3174" i="11"/>
  <c r="H3862" i="11"/>
  <c r="H3241" i="11"/>
  <c r="H3913" i="11"/>
  <c r="H3281" i="11"/>
  <c r="F3281" i="11" s="1"/>
  <c r="H3713" i="11"/>
  <c r="F3713" i="11" s="1"/>
  <c r="H3166" i="11"/>
  <c r="H3886" i="11"/>
  <c r="E3886" i="11" s="1"/>
  <c r="H3838" i="11"/>
  <c r="E3838" i="11" s="1"/>
  <c r="H45" i="11"/>
  <c r="E45" i="11" s="1"/>
  <c r="H309" i="11"/>
  <c r="H50" i="11"/>
  <c r="F50" i="11" s="1"/>
  <c r="H355" i="11"/>
  <c r="H356" i="11"/>
  <c r="F356" i="11" s="1"/>
  <c r="H731" i="11"/>
  <c r="E731" i="11" s="1"/>
  <c r="H1043" i="11"/>
  <c r="H1339" i="11"/>
  <c r="H412" i="11"/>
  <c r="H933" i="11"/>
  <c r="H310" i="11"/>
  <c r="E310" i="11" s="1"/>
  <c r="H716" i="11"/>
  <c r="H924" i="11"/>
  <c r="E924" i="11" s="1"/>
  <c r="H1121" i="11"/>
  <c r="F1121" i="11" s="1"/>
  <c r="H1318" i="11"/>
  <c r="H535" i="11"/>
  <c r="H964" i="11"/>
  <c r="H1328" i="11"/>
  <c r="H1557" i="11"/>
  <c r="F1557" i="11" s="1"/>
  <c r="H1705" i="11"/>
  <c r="H1853" i="11"/>
  <c r="E1853" i="11" s="1"/>
  <c r="H2009" i="11"/>
  <c r="H2157" i="11"/>
  <c r="F2157" i="11" s="1"/>
  <c r="H2309" i="11"/>
  <c r="H568" i="11"/>
  <c r="F568" i="11" s="1"/>
  <c r="H1000" i="11"/>
  <c r="H1344" i="11"/>
  <c r="H1566" i="11"/>
  <c r="H1714" i="11"/>
  <c r="F1714" i="11" s="1"/>
  <c r="H1866" i="11"/>
  <c r="F1866" i="11" s="1"/>
  <c r="H2018" i="11"/>
  <c r="H2170" i="11"/>
  <c r="F2170" i="11" s="1"/>
  <c r="H2318" i="11"/>
  <c r="H909" i="11"/>
  <c r="H1516" i="11"/>
  <c r="H1816" i="11"/>
  <c r="E1816" i="11" s="1"/>
  <c r="H2136" i="11"/>
  <c r="F2136" i="11" s="1"/>
  <c r="H2407" i="11"/>
  <c r="F2407" i="11" s="1"/>
  <c r="H2555" i="11"/>
  <c r="E2555" i="11" s="1"/>
  <c r="H2711" i="11"/>
  <c r="E2711" i="11" s="1"/>
  <c r="H2859" i="11"/>
  <c r="E2859" i="11" s="1"/>
  <c r="H3007" i="11"/>
  <c r="H937" i="11"/>
  <c r="F937" i="11" s="1"/>
  <c r="H1530" i="11"/>
  <c r="F1530" i="11" s="1"/>
  <c r="H1835" i="11"/>
  <c r="E1835" i="11" s="1"/>
  <c r="H2155" i="11"/>
  <c r="E2155" i="11" s="1"/>
  <c r="H2412" i="11"/>
  <c r="F2412" i="11" s="1"/>
  <c r="H2560" i="11"/>
  <c r="H2696" i="11"/>
  <c r="F2696" i="11" s="1"/>
  <c r="H2808" i="11"/>
  <c r="H2920" i="11"/>
  <c r="H3036" i="11"/>
  <c r="H1261" i="11"/>
  <c r="F1261" i="11" s="1"/>
  <c r="H1807" i="11"/>
  <c r="H2271" i="11"/>
  <c r="F2271" i="11" s="1"/>
  <c r="H2546" i="11"/>
  <c r="H2770" i="11"/>
  <c r="F2770" i="11" s="1"/>
  <c r="H3010" i="11"/>
  <c r="F3010" i="11" s="1"/>
  <c r="H3143" i="11"/>
  <c r="E3143" i="11" s="1"/>
  <c r="H3227" i="11"/>
  <c r="H3315" i="11"/>
  <c r="F3315" i="11" s="1"/>
  <c r="H3399" i="11"/>
  <c r="E3399" i="11" s="1"/>
  <c r="H3483" i="11"/>
  <c r="E3483" i="11" s="1"/>
  <c r="H3571" i="11"/>
  <c r="H3655" i="11"/>
  <c r="F3655" i="11" s="1"/>
  <c r="H3739" i="11"/>
  <c r="H3827" i="11"/>
  <c r="E3827" i="11" s="1"/>
  <c r="H3911" i="11"/>
  <c r="H3995" i="11"/>
  <c r="E3995" i="11" s="1"/>
  <c r="H1240" i="11"/>
  <c r="F1240" i="11" s="1"/>
  <c r="H1684" i="11"/>
  <c r="H2020" i="11"/>
  <c r="E2020" i="11" s="1"/>
  <c r="H2372" i="11"/>
  <c r="E2372" i="11" s="1"/>
  <c r="H2541" i="11"/>
  <c r="H2709" i="11"/>
  <c r="F2709" i="11" s="1"/>
  <c r="H2885" i="11"/>
  <c r="H3053" i="11"/>
  <c r="E3053" i="11" s="1"/>
  <c r="H3140" i="11"/>
  <c r="E3140" i="11" s="1"/>
  <c r="H3228" i="11"/>
  <c r="F3228" i="11" s="1"/>
  <c r="H3312" i="11"/>
  <c r="H2820" i="11"/>
  <c r="H2168" i="11"/>
  <c r="F2168" i="11" s="1"/>
  <c r="H988" i="11"/>
  <c r="H2186" i="11"/>
  <c r="H2251" i="11"/>
  <c r="E2251" i="11" s="1"/>
  <c r="H2954" i="11"/>
  <c r="E2954" i="11" s="1"/>
  <c r="H3599" i="11"/>
  <c r="E3599" i="11" s="1"/>
  <c r="H1436" i="11"/>
  <c r="E1436" i="11" s="1"/>
  <c r="H2941" i="11"/>
  <c r="H3512" i="11"/>
  <c r="E3512" i="11" s="1"/>
  <c r="H862" i="11"/>
  <c r="H2726" i="11"/>
  <c r="F2726" i="11" s="1"/>
  <c r="H3546" i="11"/>
  <c r="E3546" i="11" s="1"/>
  <c r="H3261" i="11"/>
  <c r="F3261" i="11" s="1"/>
  <c r="H3254" i="11"/>
  <c r="E3254" i="11" s="1"/>
  <c r="H3993" i="11"/>
  <c r="F3993" i="11" s="1"/>
  <c r="H2529" i="11"/>
  <c r="H851" i="11"/>
  <c r="F851" i="11" s="1"/>
  <c r="H1201" i="11"/>
  <c r="H2069" i="11"/>
  <c r="H1806" i="11"/>
  <c r="E1806" i="11" s="1"/>
  <c r="H1462" i="11"/>
  <c r="E1462" i="11" s="1"/>
  <c r="H2651" i="11"/>
  <c r="F2651" i="11" s="1"/>
  <c r="H1381" i="11"/>
  <c r="H2504" i="11"/>
  <c r="H2992" i="11"/>
  <c r="H2466" i="11"/>
  <c r="E2466" i="11" s="1"/>
  <c r="H3195" i="11"/>
  <c r="E3195" i="11" s="1"/>
  <c r="H3539" i="11"/>
  <c r="E3539" i="11" s="1"/>
  <c r="H3879" i="11"/>
  <c r="H1892" i="11"/>
  <c r="F1892" i="11" s="1"/>
  <c r="H2821" i="11"/>
  <c r="F2821" i="11" s="1"/>
  <c r="H3280" i="11"/>
  <c r="F3280" i="11" s="1"/>
  <c r="H3620" i="11"/>
  <c r="F3620" i="11" s="1"/>
  <c r="H3964" i="11"/>
  <c r="F3964" i="11" s="1"/>
  <c r="H905" i="11"/>
  <c r="H1397" i="11"/>
  <c r="F1397" i="11" s="1"/>
  <c r="H3426" i="11"/>
  <c r="E3426" i="11" s="1"/>
  <c r="H1900" i="11"/>
  <c r="F1900" i="11" s="1"/>
  <c r="H3477" i="11"/>
  <c r="H2942" i="11"/>
  <c r="F2942" i="11" s="1"/>
  <c r="H3065" i="11"/>
  <c r="F3065" i="11" s="1"/>
  <c r="H3105" i="11"/>
  <c r="F3105" i="11" s="1"/>
  <c r="H2300" i="11"/>
  <c r="E2300" i="11" s="1"/>
  <c r="H3982" i="11"/>
  <c r="E3982" i="11" s="1"/>
  <c r="H209" i="11"/>
  <c r="H243" i="11"/>
  <c r="H655" i="11"/>
  <c r="E655" i="11" s="1"/>
  <c r="H1275" i="11"/>
  <c r="H821" i="11"/>
  <c r="H646" i="11"/>
  <c r="F646" i="11" s="1"/>
  <c r="H1073" i="11"/>
  <c r="E1073" i="11" s="1"/>
  <c r="H304" i="11"/>
  <c r="F304" i="11" s="1"/>
  <c r="H1272" i="11"/>
  <c r="H1669" i="11"/>
  <c r="H1965" i="11"/>
  <c r="H2269" i="11"/>
  <c r="F2269" i="11" s="1"/>
  <c r="H914" i="11"/>
  <c r="F914" i="11" s="1"/>
  <c r="H1518" i="11"/>
  <c r="H1826" i="11"/>
  <c r="F1826" i="11" s="1"/>
  <c r="H2130" i="11"/>
  <c r="F2130" i="11" s="1"/>
  <c r="H674" i="11"/>
  <c r="F674" i="11" s="1"/>
  <c r="H1752" i="11"/>
  <c r="H2360" i="11"/>
  <c r="E2360" i="11" s="1"/>
  <c r="H2667" i="11"/>
  <c r="F2667" i="11" s="1"/>
  <c r="H2971" i="11"/>
  <c r="H1445" i="11"/>
  <c r="H2067" i="11"/>
  <c r="E2067" i="11" s="1"/>
  <c r="H2524" i="11"/>
  <c r="E2524" i="11" s="1"/>
  <c r="H2780" i="11"/>
  <c r="H3004" i="11"/>
  <c r="H1695" i="11"/>
  <c r="H2498" i="11"/>
  <c r="H2946" i="11"/>
  <c r="F2946" i="11" s="1"/>
  <c r="H3163" i="11"/>
  <c r="F3163" i="11" s="1"/>
  <c r="H3271" i="11"/>
  <c r="F3271" i="11" s="1"/>
  <c r="H3379" i="11"/>
  <c r="E3379" i="11" s="1"/>
  <c r="H3507" i="11"/>
  <c r="E3507" i="11" s="1"/>
  <c r="H3611" i="11"/>
  <c r="E3611" i="11" s="1"/>
  <c r="H3719" i="11"/>
  <c r="H3847" i="11"/>
  <c r="H3955" i="11"/>
  <c r="H984" i="11"/>
  <c r="H1764" i="11"/>
  <c r="F1764" i="11" s="1"/>
  <c r="H2196" i="11"/>
  <c r="E2196" i="11" s="1"/>
  <c r="H2501" i="11"/>
  <c r="F2501" i="11" s="1"/>
  <c r="H2757" i="11"/>
  <c r="F2757" i="11" s="1"/>
  <c r="H2965" i="11"/>
  <c r="F2965" i="11" s="1"/>
  <c r="H3120" i="11"/>
  <c r="H3248" i="11"/>
  <c r="E3248" i="11" s="1"/>
  <c r="H3356" i="11"/>
  <c r="E3356" i="11" s="1"/>
  <c r="H3440" i="11"/>
  <c r="E3440" i="11" s="1"/>
  <c r="H3524" i="11"/>
  <c r="E3524" i="11" s="1"/>
  <c r="H3612" i="11"/>
  <c r="H3696" i="11"/>
  <c r="H3780" i="11"/>
  <c r="H3868" i="11"/>
  <c r="H3952" i="11"/>
  <c r="H1118" i="11"/>
  <c r="E1118" i="11" s="1"/>
  <c r="H2007" i="11"/>
  <c r="F2007" i="11" s="1"/>
  <c r="H2526" i="11"/>
  <c r="E2526" i="11" s="1"/>
  <c r="H642" i="11"/>
  <c r="F642" i="11" s="1"/>
  <c r="H1831" i="11"/>
  <c r="H2438" i="11"/>
  <c r="F2438" i="11" s="1"/>
  <c r="H2774" i="11"/>
  <c r="F2774" i="11" s="1"/>
  <c r="H1133" i="11"/>
  <c r="H2513" i="11"/>
  <c r="H3057" i="11"/>
  <c r="F3057" i="11" s="1"/>
  <c r="H3234" i="11"/>
  <c r="E3234" i="11" s="1"/>
  <c r="H3402" i="11"/>
  <c r="H3570" i="11"/>
  <c r="H3746" i="11"/>
  <c r="H3914" i="11"/>
  <c r="F3914" i="11" s="1"/>
  <c r="H1708" i="11"/>
  <c r="H2745" i="11"/>
  <c r="H3117" i="11"/>
  <c r="E3117" i="11" s="1"/>
  <c r="H3285" i="11"/>
  <c r="E3285" i="11" s="1"/>
  <c r="H3461" i="11"/>
  <c r="H3629" i="11"/>
  <c r="H3797" i="11"/>
  <c r="F3797" i="11" s="1"/>
  <c r="H3973" i="11"/>
  <c r="H2814" i="11"/>
  <c r="H3302" i="11"/>
  <c r="H119" i="11"/>
  <c r="E119" i="11" s="1"/>
  <c r="H118" i="11"/>
  <c r="F118" i="11" s="1"/>
  <c r="H580" i="11"/>
  <c r="H1211" i="11"/>
  <c r="H736" i="11"/>
  <c r="H582" i="11"/>
  <c r="H1036" i="11"/>
  <c r="H134" i="11"/>
  <c r="H1198" i="11"/>
  <c r="E1198" i="11" s="1"/>
  <c r="H1641" i="11"/>
  <c r="F1641" i="11" s="1"/>
  <c r="H1941" i="11"/>
  <c r="H2245" i="11"/>
  <c r="H829" i="11"/>
  <c r="F829" i="11" s="1"/>
  <c r="H1476" i="11"/>
  <c r="E1476" i="11" s="1"/>
  <c r="H1802" i="11"/>
  <c r="H2106" i="11"/>
  <c r="E2106" i="11" s="1"/>
  <c r="H450" i="11"/>
  <c r="F450" i="11" s="1"/>
  <c r="H1688" i="11"/>
  <c r="F1688" i="11" s="1"/>
  <c r="H2312" i="11"/>
  <c r="H2639" i="11"/>
  <c r="H2943" i="11"/>
  <c r="H1338" i="11"/>
  <c r="F1338" i="11" s="1"/>
  <c r="H2003" i="11"/>
  <c r="H2496" i="11"/>
  <c r="H2760" i="11"/>
  <c r="H2984" i="11"/>
  <c r="F2984" i="11" s="1"/>
  <c r="H1615" i="11"/>
  <c r="H2450" i="11"/>
  <c r="H2898" i="11"/>
  <c r="H3191" i="11"/>
  <c r="H3363" i="11"/>
  <c r="H3531" i="11"/>
  <c r="H3703" i="11"/>
  <c r="H3875" i="11"/>
  <c r="F3875" i="11" s="1"/>
  <c r="H813" i="11"/>
  <c r="H1876" i="11"/>
  <c r="H2469" i="11"/>
  <c r="H2805" i="11"/>
  <c r="H3104" i="11"/>
  <c r="H3276" i="11"/>
  <c r="H3444" i="11"/>
  <c r="H3616" i="11"/>
  <c r="F3616" i="11" s="1"/>
  <c r="H3788" i="11"/>
  <c r="H3956" i="11"/>
  <c r="H2039" i="11"/>
  <c r="E2039" i="11" s="1"/>
  <c r="H820" i="11"/>
  <c r="E820" i="11" s="1"/>
  <c r="H2454" i="11"/>
  <c r="H1284" i="11"/>
  <c r="E1284" i="11" s="1"/>
  <c r="H3074" i="11"/>
  <c r="H3410" i="11"/>
  <c r="E3410" i="11" s="1"/>
  <c r="H3754" i="11"/>
  <c r="H1836" i="11"/>
  <c r="H3125" i="11"/>
  <c r="H3469" i="11"/>
  <c r="E3469" i="11" s="1"/>
  <c r="H3813" i="11"/>
  <c r="H2857" i="11"/>
  <c r="H3622" i="11"/>
  <c r="H1612" i="11"/>
  <c r="E1612" i="11" s="1"/>
  <c r="H3209" i="11"/>
  <c r="F3209" i="11" s="1"/>
  <c r="H3689" i="11"/>
  <c r="H2060" i="11"/>
  <c r="F2060" i="11" s="1"/>
  <c r="H3265" i="11"/>
  <c r="E3265" i="11" s="1"/>
  <c r="H3729" i="11"/>
  <c r="F3729" i="11" s="1"/>
  <c r="H3358" i="11"/>
  <c r="H3822" i="11"/>
  <c r="F3822" i="11" s="1"/>
  <c r="H2465" i="11"/>
  <c r="F2465" i="11" s="1"/>
  <c r="H140" i="11"/>
  <c r="E140" i="11" s="1"/>
  <c r="H191" i="11"/>
  <c r="H484" i="11"/>
  <c r="E484" i="11" s="1"/>
  <c r="H1127" i="11"/>
  <c r="F1127" i="11" s="1"/>
  <c r="H643" i="11"/>
  <c r="F643" i="11" s="1"/>
  <c r="H480" i="11"/>
  <c r="F480" i="11" s="1"/>
  <c r="H977" i="11"/>
  <c r="H1382" i="11"/>
  <c r="E1382" i="11" s="1"/>
  <c r="H1113" i="11"/>
  <c r="F1113" i="11" s="1"/>
  <c r="H1597" i="11"/>
  <c r="F1597" i="11" s="1"/>
  <c r="H1901" i="11"/>
  <c r="H2205" i="11"/>
  <c r="E2205" i="11" s="1"/>
  <c r="H712" i="11"/>
  <c r="F712" i="11" s="1"/>
  <c r="H1433" i="11"/>
  <c r="F1433" i="11" s="1"/>
  <c r="H1762" i="11"/>
  <c r="H2062" i="11"/>
  <c r="E2062" i="11" s="1"/>
  <c r="H2366" i="11"/>
  <c r="H1624" i="11"/>
  <c r="H2224" i="11"/>
  <c r="E2224" i="11" s="1"/>
  <c r="H2603" i="11"/>
  <c r="F2603" i="11" s="1"/>
  <c r="H2907" i="11"/>
  <c r="H1172" i="11"/>
  <c r="H1939" i="11"/>
  <c r="F1939" i="11" s="1"/>
  <c r="H2460" i="11"/>
  <c r="F2460" i="11" s="1"/>
  <c r="H2728" i="11"/>
  <c r="H2956" i="11"/>
  <c r="H1493" i="11"/>
  <c r="F1493" i="11" s="1"/>
  <c r="H2386" i="11"/>
  <c r="H2850" i="11"/>
  <c r="H3171" i="11"/>
  <c r="H3339" i="11"/>
  <c r="E3339" i="11" s="1"/>
  <c r="H3511" i="11"/>
  <c r="F3511" i="11" s="1"/>
  <c r="H3683" i="11"/>
  <c r="H3851" i="11"/>
  <c r="F3851" i="11" s="1"/>
  <c r="H576" i="11"/>
  <c r="E576" i="11" s="1"/>
  <c r="H1796" i="11"/>
  <c r="F1796" i="11" s="1"/>
  <c r="H2421" i="11"/>
  <c r="H2765" i="11"/>
  <c r="H3084" i="11"/>
  <c r="H3252" i="11"/>
  <c r="F3252" i="11" s="1"/>
  <c r="H3424" i="11"/>
  <c r="H3596" i="11"/>
  <c r="E3596" i="11" s="1"/>
  <c r="H3764" i="11"/>
  <c r="H3936" i="11"/>
  <c r="H1879" i="11"/>
  <c r="H2798" i="11"/>
  <c r="H2374" i="11"/>
  <c r="H300" i="11"/>
  <c r="F300" i="11" s="1"/>
  <c r="H2974" i="11"/>
  <c r="H3370" i="11"/>
  <c r="H3714" i="11"/>
  <c r="H1425" i="11"/>
  <c r="F1425" i="11" s="1"/>
  <c r="H3085" i="11"/>
  <c r="F3085" i="11" s="1"/>
  <c r="H3429" i="11"/>
  <c r="E3429" i="11" s="1"/>
  <c r="H3765" i="11"/>
  <c r="H2561" i="11"/>
  <c r="F2561" i="11" s="1"/>
  <c r="H3558" i="11"/>
  <c r="H547" i="11"/>
  <c r="E547" i="11" s="1"/>
  <c r="H3177" i="11"/>
  <c r="F3177" i="11" s="1"/>
  <c r="H3625" i="11"/>
  <c r="F3625" i="11" s="1"/>
  <c r="H1548" i="11"/>
  <c r="H3217" i="11"/>
  <c r="H3665" i="11"/>
  <c r="H3102" i="11"/>
  <c r="F3102" i="11" s="1"/>
  <c r="H3630" i="11"/>
  <c r="H3070" i="11"/>
  <c r="H481" i="11"/>
  <c r="H871" i="11"/>
  <c r="F871" i="11" s="1"/>
  <c r="H1104" i="11"/>
  <c r="F1104" i="11" s="1"/>
  <c r="H1206" i="11"/>
  <c r="F1206" i="11" s="1"/>
  <c r="H1448" i="11"/>
  <c r="H2073" i="11"/>
  <c r="E2073" i="11" s="1"/>
  <c r="H1170" i="11"/>
  <c r="H1934" i="11"/>
  <c r="F1934" i="11" s="1"/>
  <c r="H1248" i="11"/>
  <c r="H2471" i="11"/>
  <c r="E2471" i="11" s="1"/>
  <c r="H379" i="11"/>
  <c r="F379" i="11" s="1"/>
  <c r="H2283" i="11"/>
  <c r="H2856" i="11"/>
  <c r="H2015" i="11"/>
  <c r="E2015" i="11" s="1"/>
  <c r="H3083" i="11"/>
  <c r="H3435" i="11"/>
  <c r="E3435" i="11" s="1"/>
  <c r="H3779" i="11"/>
  <c r="H1478" i="11"/>
  <c r="E1478" i="11" s="1"/>
  <c r="H2613" i="11"/>
  <c r="E2613" i="11" s="1"/>
  <c r="H3180" i="11"/>
  <c r="F3180" i="11" s="1"/>
  <c r="H3520" i="11"/>
  <c r="H3860" i="11"/>
  <c r="F3860" i="11" s="1"/>
  <c r="H2510" i="11"/>
  <c r="H2758" i="11"/>
  <c r="H3218" i="11"/>
  <c r="H3906" i="11"/>
  <c r="H3277" i="11"/>
  <c r="H3957" i="11"/>
  <c r="H3814" i="11"/>
  <c r="H3433" i="11"/>
  <c r="E3433" i="11" s="1"/>
  <c r="H2926" i="11"/>
  <c r="F2926" i="11" s="1"/>
  <c r="H3921" i="11"/>
  <c r="E3921" i="11" s="1"/>
  <c r="H3342" i="11"/>
  <c r="H281" i="11"/>
  <c r="E281" i="11" s="1"/>
  <c r="H723" i="11"/>
  <c r="E723" i="11" s="1"/>
  <c r="H890" i="11"/>
  <c r="H1116" i="11"/>
  <c r="H1314" i="11"/>
  <c r="F1314" i="11" s="1"/>
  <c r="H1993" i="11"/>
  <c r="H978" i="11"/>
  <c r="H1854" i="11"/>
  <c r="F1854" i="11" s="1"/>
  <c r="H845" i="11"/>
  <c r="F845" i="11" s="1"/>
  <c r="H2395" i="11"/>
  <c r="F2395" i="11" s="1"/>
  <c r="H3003" i="11"/>
  <c r="F3003" i="11" s="1"/>
  <c r="H2123" i="11"/>
  <c r="H2800" i="11"/>
  <c r="F2800" i="11" s="1"/>
  <c r="H1791" i="11"/>
  <c r="H2986" i="11"/>
  <c r="H3395" i="11"/>
  <c r="H3735" i="11"/>
  <c r="E3735" i="11" s="1"/>
  <c r="H1154" i="11"/>
  <c r="F1154" i="11" s="1"/>
  <c r="H2533" i="11"/>
  <c r="F2533" i="11" s="1"/>
  <c r="H3136" i="11"/>
  <c r="E3136" i="11" s="1"/>
  <c r="H3476" i="11"/>
  <c r="F3476" i="11" s="1"/>
  <c r="H3820" i="11"/>
  <c r="E3820" i="11" s="1"/>
  <c r="H2295" i="11"/>
  <c r="E2295" i="11" s="1"/>
  <c r="H2582" i="11"/>
  <c r="H3138" i="11"/>
  <c r="E3138" i="11" s="1"/>
  <c r="H3818" i="11"/>
  <c r="F3818" i="11" s="1"/>
  <c r="H3189" i="11"/>
  <c r="H3877" i="11"/>
  <c r="H3718" i="11"/>
  <c r="F3718" i="11" s="1"/>
  <c r="H3305" i="11"/>
  <c r="E3305" i="11" s="1"/>
  <c r="H2537" i="11"/>
  <c r="H3809" i="11"/>
  <c r="H2172" i="11"/>
  <c r="H3086" i="11"/>
  <c r="E3086" i="11" s="1"/>
  <c r="H2793" i="11"/>
  <c r="E2793" i="11" s="1"/>
  <c r="H3750" i="11"/>
  <c r="H3237" i="11"/>
  <c r="E3237" i="11" s="1"/>
  <c r="H3178" i="11"/>
  <c r="F3178" i="11" s="1"/>
  <c r="H2414" i="11"/>
  <c r="E2414" i="11" s="1"/>
  <c r="H3500" i="11"/>
  <c r="H2573" i="11"/>
  <c r="E2573" i="11" s="1"/>
  <c r="H3755" i="11"/>
  <c r="F3755" i="11" s="1"/>
  <c r="H3050" i="11"/>
  <c r="E3050" i="11" s="1"/>
  <c r="H2828" i="11"/>
  <c r="E2828" i="11" s="1"/>
  <c r="H3035" i="11"/>
  <c r="E3035" i="11" s="1"/>
  <c r="H1080" i="11"/>
  <c r="F1080" i="11" s="1"/>
  <c r="H1085" i="11"/>
  <c r="F1085" i="11" s="1"/>
  <c r="H1385" i="11"/>
  <c r="H1002" i="11"/>
  <c r="E1002" i="11" s="1"/>
  <c r="H377" i="11"/>
  <c r="E377" i="11" s="1"/>
  <c r="H2085" i="11"/>
  <c r="H2556" i="11"/>
  <c r="H2285" i="11"/>
  <c r="F2285" i="11" s="1"/>
  <c r="H2731" i="11"/>
  <c r="H315" i="11"/>
  <c r="H3343" i="11"/>
  <c r="F3343" i="11" s="1"/>
  <c r="H3855" i="11"/>
  <c r="E3855" i="11" s="1"/>
  <c r="H2429" i="11"/>
  <c r="H3256" i="11"/>
  <c r="H3768" i="11"/>
  <c r="F3768" i="11" s="1"/>
  <c r="H155" i="11"/>
  <c r="E155" i="11" s="1"/>
  <c r="H2993" i="11"/>
  <c r="H1510" i="11"/>
  <c r="E1510" i="11" s="1"/>
  <c r="H3773" i="11"/>
  <c r="F3773" i="11" s="1"/>
  <c r="H2817" i="11"/>
  <c r="E2817" i="11" s="1"/>
  <c r="H3697" i="11"/>
  <c r="H453" i="11"/>
  <c r="H1077" i="11"/>
  <c r="E1077" i="11" s="1"/>
  <c r="H1426" i="11"/>
  <c r="E1426" i="11" s="1"/>
  <c r="H1149" i="11"/>
  <c r="F1149" i="11" s="1"/>
  <c r="H2226" i="11"/>
  <c r="H2320" i="11"/>
  <c r="H2951" i="11"/>
  <c r="E2951" i="11" s="1"/>
  <c r="H2035" i="11"/>
  <c r="F2035" i="11" s="1"/>
  <c r="H2764" i="11"/>
  <c r="E2764" i="11" s="1"/>
  <c r="H1631" i="11"/>
  <c r="H2922" i="11"/>
  <c r="E2922" i="11" s="1"/>
  <c r="H3367" i="11"/>
  <c r="F3367" i="11" s="1"/>
  <c r="H3707" i="11"/>
  <c r="E3707" i="11" s="1"/>
  <c r="H898" i="11"/>
  <c r="E898" i="11" s="1"/>
  <c r="H2477" i="11"/>
  <c r="E2477" i="11" s="1"/>
  <c r="H3108" i="11"/>
  <c r="F3108" i="11" s="1"/>
  <c r="H3452" i="11"/>
  <c r="H3792" i="11"/>
  <c r="F3792" i="11" s="1"/>
  <c r="H2071" i="11"/>
  <c r="F2071" i="11" s="1"/>
  <c r="H2486" i="11"/>
  <c r="F2486" i="11" s="1"/>
  <c r="H3082" i="11"/>
  <c r="H3762" i="11"/>
  <c r="E3762" i="11" s="1"/>
  <c r="H3141" i="11"/>
  <c r="E3141" i="11" s="1"/>
  <c r="H3821" i="11"/>
  <c r="F3821" i="11" s="1"/>
  <c r="H3686" i="11"/>
  <c r="H3753" i="11"/>
  <c r="H3617" i="11"/>
  <c r="F3617" i="11" s="1"/>
  <c r="H3246" i="11"/>
  <c r="H24" i="11"/>
  <c r="H609" i="11"/>
  <c r="H255" i="11"/>
  <c r="F255" i="11" s="1"/>
  <c r="H955" i="11"/>
  <c r="H242" i="11"/>
  <c r="H1232" i="11"/>
  <c r="H865" i="11"/>
  <c r="F865" i="11" s="1"/>
  <c r="H1270" i="11"/>
  <c r="H878" i="11"/>
  <c r="F878" i="11" s="1"/>
  <c r="H1506" i="11"/>
  <c r="F1506" i="11" s="1"/>
  <c r="H1817" i="11"/>
  <c r="F1817" i="11" s="1"/>
  <c r="H2121" i="11"/>
  <c r="F2121" i="11" s="1"/>
  <c r="H375" i="11"/>
  <c r="H1288" i="11"/>
  <c r="F1288" i="11" s="1"/>
  <c r="H1678" i="11"/>
  <c r="F1678" i="11" s="1"/>
  <c r="H1978" i="11"/>
  <c r="F1978" i="11" s="1"/>
  <c r="H2282" i="11"/>
  <c r="F2282" i="11" s="1"/>
  <c r="H1430" i="11"/>
  <c r="H2056" i="11"/>
  <c r="H2519" i="11"/>
  <c r="E2519" i="11" s="1"/>
  <c r="H2823" i="11"/>
  <c r="E2823" i="11" s="1"/>
  <c r="H702" i="11"/>
  <c r="H1771" i="11"/>
  <c r="E1771" i="11" s="1"/>
  <c r="H2376" i="11"/>
  <c r="F2376" i="11" s="1"/>
  <c r="H2664" i="11"/>
  <c r="F2664" i="11" s="1"/>
  <c r="H2892" i="11"/>
  <c r="H969" i="11"/>
  <c r="E969" i="11" s="1"/>
  <c r="H2143" i="11"/>
  <c r="F2143" i="11" s="1"/>
  <c r="H2722" i="11"/>
  <c r="E2722" i="11" s="1"/>
  <c r="H3087" i="11"/>
  <c r="H3207" i="11"/>
  <c r="E3207" i="11" s="1"/>
  <c r="H3335" i="11"/>
  <c r="E3335" i="11" s="1"/>
  <c r="H3443" i="11"/>
  <c r="F3443" i="11" s="1"/>
  <c r="H3547" i="11"/>
  <c r="F3547" i="11" s="1"/>
  <c r="H3675" i="11"/>
  <c r="E3675" i="11" s="1"/>
  <c r="H3783" i="11"/>
  <c r="H3891" i="11"/>
  <c r="H514" i="11"/>
  <c r="F514" i="11" s="1"/>
  <c r="H1500" i="11"/>
  <c r="E1500" i="11" s="1"/>
  <c r="H1940" i="11"/>
  <c r="E1940" i="11" s="1"/>
  <c r="H2413" i="11"/>
  <c r="H2629" i="11"/>
  <c r="H2837" i="11"/>
  <c r="E2837" i="11" s="1"/>
  <c r="H3076" i="11"/>
  <c r="F3076" i="11" s="1"/>
  <c r="H3184" i="11"/>
  <c r="F3184" i="11" s="1"/>
  <c r="H3292" i="11"/>
  <c r="H3396" i="11"/>
  <c r="E3396" i="11" s="1"/>
  <c r="H3484" i="11"/>
  <c r="F3484" i="11" s="1"/>
  <c r="H3568" i="11"/>
  <c r="H3652" i="11"/>
  <c r="E3652" i="11" s="1"/>
  <c r="H3740" i="11"/>
  <c r="F3740" i="11" s="1"/>
  <c r="H3824" i="11"/>
  <c r="E3824" i="11" s="1"/>
  <c r="H3908" i="11"/>
  <c r="H3996" i="11"/>
  <c r="F3996" i="11" s="1"/>
  <c r="H1655" i="11"/>
  <c r="E1655" i="11" s="1"/>
  <c r="H2327" i="11"/>
  <c r="E2327" i="11" s="1"/>
  <c r="H2702" i="11"/>
  <c r="F2702" i="11" s="1"/>
  <c r="H1461" i="11"/>
  <c r="H2151" i="11"/>
  <c r="H2614" i="11"/>
  <c r="F2614" i="11" s="1"/>
  <c r="H2950" i="11"/>
  <c r="H1948" i="11"/>
  <c r="F1948" i="11" s="1"/>
  <c r="H2846" i="11"/>
  <c r="F2846" i="11" s="1"/>
  <c r="H3146" i="11"/>
  <c r="E3146" i="11" s="1"/>
  <c r="H3314" i="11"/>
  <c r="F3314" i="11" s="1"/>
  <c r="H3490" i="11"/>
  <c r="H3658" i="11"/>
  <c r="F3658" i="11" s="1"/>
  <c r="H3826" i="11"/>
  <c r="F3826" i="11" s="1"/>
  <c r="H386" i="11"/>
  <c r="H2393" i="11"/>
  <c r="H2977" i="11"/>
  <c r="F2977" i="11" s="1"/>
  <c r="H3205" i="11"/>
  <c r="E3205" i="11" s="1"/>
  <c r="H3373" i="11"/>
  <c r="H3541" i="11"/>
  <c r="H3717" i="11"/>
  <c r="H3885" i="11"/>
  <c r="H1852" i="11"/>
  <c r="E1852" i="11" s="1"/>
  <c r="H3142" i="11"/>
  <c r="H3478" i="11"/>
  <c r="F3478" i="11" s="1"/>
  <c r="H537" i="11"/>
  <c r="E537" i="11" s="1"/>
  <c r="H153" i="11"/>
  <c r="E153" i="11" s="1"/>
  <c r="H903" i="11"/>
  <c r="H1511" i="11"/>
  <c r="E1511" i="11" s="1"/>
  <c r="H1162" i="11"/>
  <c r="E1162" i="11" s="1"/>
  <c r="H828" i="11"/>
  <c r="H1233" i="11"/>
  <c r="H793" i="11"/>
  <c r="H1464" i="11"/>
  <c r="F1464" i="11" s="1"/>
  <c r="H1789" i="11"/>
  <c r="H2093" i="11"/>
  <c r="H222" i="11"/>
  <c r="E222" i="11" s="1"/>
  <c r="H1224" i="11"/>
  <c r="H1650" i="11"/>
  <c r="H1950" i="11"/>
  <c r="H2254" i="11"/>
  <c r="F2254" i="11" s="1"/>
  <c r="H1320" i="11"/>
  <c r="F1320" i="11" s="1"/>
  <c r="H1992" i="11"/>
  <c r="H2491" i="11"/>
  <c r="F2491" i="11" s="1"/>
  <c r="H2795" i="11"/>
  <c r="E2795" i="11" s="1"/>
  <c r="H542" i="11"/>
  <c r="E542" i="11" s="1"/>
  <c r="H1707" i="11"/>
  <c r="F1707" i="11" s="1"/>
  <c r="H2323" i="11"/>
  <c r="H2640" i="11"/>
  <c r="E2640" i="11" s="1"/>
  <c r="H2872" i="11"/>
  <c r="E2872" i="11" s="1"/>
  <c r="H756" i="11"/>
  <c r="E756" i="11" s="1"/>
  <c r="H2063" i="11"/>
  <c r="E2063" i="11" s="1"/>
  <c r="H2674" i="11"/>
  <c r="F2674" i="11" s="1"/>
  <c r="H3099" i="11"/>
  <c r="F3099" i="11" s="1"/>
  <c r="H3275" i="11"/>
  <c r="E3275" i="11" s="1"/>
  <c r="H3447" i="11"/>
  <c r="E3447" i="11" s="1"/>
  <c r="H3619" i="11"/>
  <c r="H3787" i="11"/>
  <c r="F3787" i="11" s="1"/>
  <c r="H3959" i="11"/>
  <c r="E3959" i="11" s="1"/>
  <c r="H1540" i="11"/>
  <c r="F1540" i="11" s="1"/>
  <c r="H2212" i="11"/>
  <c r="H2637" i="11"/>
  <c r="F2637" i="11" s="1"/>
  <c r="H2981" i="11"/>
  <c r="H3188" i="11"/>
  <c r="H3360" i="11"/>
  <c r="F3360" i="11" s="1"/>
  <c r="H3532" i="11"/>
  <c r="F3532" i="11" s="1"/>
  <c r="H3700" i="11"/>
  <c r="E3700" i="11" s="1"/>
  <c r="H3872" i="11"/>
  <c r="H1274" i="11"/>
  <c r="F1274" i="11" s="1"/>
  <c r="H2542" i="11"/>
  <c r="E2542" i="11" s="1"/>
  <c r="H1863" i="11"/>
  <c r="F1863" i="11" s="1"/>
  <c r="H2806" i="11"/>
  <c r="E2806" i="11" s="1"/>
  <c r="H2545" i="11"/>
  <c r="F2545" i="11" s="1"/>
  <c r="H3242" i="11"/>
  <c r="F3242" i="11" s="1"/>
  <c r="H3586" i="11"/>
  <c r="E3586" i="11" s="1"/>
  <c r="H3922" i="11"/>
  <c r="E3922" i="11" s="1"/>
  <c r="H2777" i="11"/>
  <c r="E2777" i="11" s="1"/>
  <c r="H3301" i="11"/>
  <c r="E3301" i="11" s="1"/>
  <c r="H3637" i="11"/>
  <c r="F3637" i="11" s="1"/>
  <c r="H3981" i="11"/>
  <c r="H3334" i="11"/>
  <c r="H3846" i="11"/>
  <c r="E3846" i="11" s="1"/>
  <c r="H2905" i="11"/>
  <c r="H3449" i="11"/>
  <c r="H3897" i="11"/>
  <c r="E3897" i="11" s="1"/>
  <c r="H3009" i="11"/>
  <c r="E3009" i="11" s="1"/>
  <c r="H3489" i="11"/>
  <c r="E3489" i="11" s="1"/>
  <c r="H3937" i="11"/>
  <c r="H2878" i="11"/>
  <c r="E2878" i="11" s="1"/>
  <c r="H3470" i="11"/>
  <c r="E3470" i="11" s="1"/>
  <c r="H3518" i="11"/>
  <c r="F3518" i="11" s="1"/>
  <c r="H437" i="11"/>
  <c r="H467" i="11"/>
  <c r="F467" i="11" s="1"/>
  <c r="H827" i="11"/>
  <c r="E827" i="11" s="1"/>
  <c r="H1447" i="11"/>
  <c r="H1045" i="11"/>
  <c r="E1045" i="11" s="1"/>
  <c r="H780" i="11"/>
  <c r="F780" i="11" s="1"/>
  <c r="H1185" i="11"/>
  <c r="F1185" i="11" s="1"/>
  <c r="H686" i="11"/>
  <c r="F686" i="11" s="1"/>
  <c r="H1421" i="11"/>
  <c r="E1421" i="11" s="1"/>
  <c r="H1753" i="11"/>
  <c r="E1753" i="11" s="1"/>
  <c r="H2053" i="11"/>
  <c r="E2053" i="11" s="1"/>
  <c r="H2357" i="11"/>
  <c r="E2357" i="11" s="1"/>
  <c r="H1138" i="11"/>
  <c r="H1610" i="11"/>
  <c r="F1610" i="11" s="1"/>
  <c r="H1914" i="11"/>
  <c r="E1914" i="11" s="1"/>
  <c r="H2218" i="11"/>
  <c r="E2218" i="11" s="1"/>
  <c r="H1122" i="11"/>
  <c r="H1928" i="11"/>
  <c r="H2455" i="11"/>
  <c r="E2455" i="11" s="1"/>
  <c r="H2751" i="11"/>
  <c r="E2751" i="11" s="1"/>
  <c r="H3055" i="11"/>
  <c r="H1643" i="11"/>
  <c r="E1643" i="11" s="1"/>
  <c r="H2235" i="11"/>
  <c r="F2235" i="11" s="1"/>
  <c r="H2608" i="11"/>
  <c r="H2844" i="11"/>
  <c r="F2844" i="11" s="1"/>
  <c r="H228" i="11"/>
  <c r="F228" i="11" s="1"/>
  <c r="H1951" i="11"/>
  <c r="E1951" i="11" s="1"/>
  <c r="H2626" i="11"/>
  <c r="H3067" i="11"/>
  <c r="H3255" i="11"/>
  <c r="H3427" i="11"/>
  <c r="E3427" i="11" s="1"/>
  <c r="H3595" i="11"/>
  <c r="E3595" i="11" s="1"/>
  <c r="H3767" i="11"/>
  <c r="F3767" i="11" s="1"/>
  <c r="H3939" i="11"/>
  <c r="E3939" i="11" s="1"/>
  <c r="H1412" i="11"/>
  <c r="E1412" i="11" s="1"/>
  <c r="H2132" i="11"/>
  <c r="F2132" i="11" s="1"/>
  <c r="H2597" i="11"/>
  <c r="H2933" i="11"/>
  <c r="H3168" i="11"/>
  <c r="F3168" i="11" s="1"/>
  <c r="H3340" i="11"/>
  <c r="E3340" i="11" s="1"/>
  <c r="H3508" i="11"/>
  <c r="F3508" i="11" s="1"/>
  <c r="H3680" i="11"/>
  <c r="F3680" i="11" s="1"/>
  <c r="H3852" i="11"/>
  <c r="F3852" i="11" s="1"/>
  <c r="H777" i="11"/>
  <c r="H2462" i="11"/>
  <c r="E2462" i="11" s="1"/>
  <c r="H1703" i="11"/>
  <c r="F1703" i="11" s="1"/>
  <c r="H2710" i="11"/>
  <c r="E2710" i="11" s="1"/>
  <c r="H2385" i="11"/>
  <c r="H3202" i="11"/>
  <c r="H3538" i="11"/>
  <c r="E3538" i="11" s="1"/>
  <c r="H3882" i="11"/>
  <c r="F3882" i="11" s="1"/>
  <c r="H2617" i="11"/>
  <c r="H3253" i="11"/>
  <c r="H3597" i="11"/>
  <c r="F3597" i="11" s="1"/>
  <c r="H3941" i="11"/>
  <c r="E3941" i="11" s="1"/>
  <c r="H3238" i="11"/>
  <c r="H3798" i="11"/>
  <c r="H2697" i="11"/>
  <c r="H3385" i="11"/>
  <c r="F3385" i="11" s="1"/>
  <c r="H3849" i="11"/>
  <c r="H2841" i="11"/>
  <c r="H3425" i="11"/>
  <c r="F3425" i="11" s="1"/>
  <c r="H3905" i="11"/>
  <c r="H1341" i="11"/>
  <c r="E1341" i="11" s="1"/>
  <c r="H3214" i="11"/>
  <c r="E3214" i="11" s="1"/>
  <c r="H1532" i="11"/>
  <c r="F1532" i="11" s="1"/>
  <c r="H526" i="11"/>
  <c r="F526" i="11" s="1"/>
  <c r="H1467" i="11"/>
  <c r="E1467" i="11" s="1"/>
  <c r="H806" i="11"/>
  <c r="F806" i="11" s="1"/>
  <c r="H740" i="11"/>
  <c r="E740" i="11" s="1"/>
  <c r="H1769" i="11"/>
  <c r="E1769" i="11" s="1"/>
  <c r="H49" i="11"/>
  <c r="F49" i="11" s="1"/>
  <c r="H1630" i="11"/>
  <c r="H2234" i="11"/>
  <c r="E2234" i="11" s="1"/>
  <c r="H1968" i="11"/>
  <c r="E1968" i="11" s="1"/>
  <c r="H2775" i="11"/>
  <c r="E2775" i="11" s="1"/>
  <c r="H1659" i="11"/>
  <c r="H2632" i="11"/>
  <c r="H556" i="11"/>
  <c r="F556" i="11" s="1"/>
  <c r="H2642" i="11"/>
  <c r="E2642" i="11" s="1"/>
  <c r="H3267" i="11"/>
  <c r="F3267" i="11" s="1"/>
  <c r="H3607" i="11"/>
  <c r="F3607" i="11" s="1"/>
  <c r="H3947" i="11"/>
  <c r="E3947" i="11" s="1"/>
  <c r="H2180" i="11"/>
  <c r="E2180" i="11" s="1"/>
  <c r="H2957" i="11"/>
  <c r="E2957" i="11" s="1"/>
  <c r="H3348" i="11"/>
  <c r="E3348" i="11" s="1"/>
  <c r="H3692" i="11"/>
  <c r="E3692" i="11" s="1"/>
  <c r="H1033" i="11"/>
  <c r="F1033" i="11" s="1"/>
  <c r="H1767" i="11"/>
  <c r="E1767" i="11" s="1"/>
  <c r="H2481" i="11"/>
  <c r="H3562" i="11"/>
  <c r="F3562" i="11" s="1"/>
  <c r="H2681" i="11"/>
  <c r="E2681" i="11" s="1"/>
  <c r="H3621" i="11"/>
  <c r="E3621" i="11" s="1"/>
  <c r="H3286" i="11"/>
  <c r="F3286" i="11" s="1"/>
  <c r="H2761" i="11"/>
  <c r="E2761" i="11" s="1"/>
  <c r="H3881" i="11"/>
  <c r="F3881" i="11" s="1"/>
  <c r="H3473" i="11"/>
  <c r="H1916" i="11"/>
  <c r="E1916" i="11" s="1"/>
  <c r="H2921" i="11"/>
  <c r="F2921" i="11" s="1"/>
  <c r="H312" i="11"/>
  <c r="E312" i="11" s="1"/>
  <c r="H1331" i="11"/>
  <c r="H694" i="11"/>
  <c r="F694" i="11" s="1"/>
  <c r="H475" i="11"/>
  <c r="E475" i="11" s="1"/>
  <c r="H1693" i="11"/>
  <c r="H2301" i="11"/>
  <c r="F2301" i="11" s="1"/>
  <c r="H1550" i="11"/>
  <c r="E1550" i="11" s="1"/>
  <c r="H2162" i="11"/>
  <c r="E2162" i="11" s="1"/>
  <c r="H1808" i="11"/>
  <c r="E1808" i="11" s="1"/>
  <c r="H2695" i="11"/>
  <c r="H1520" i="11"/>
  <c r="E1520" i="11" s="1"/>
  <c r="H2552" i="11"/>
  <c r="E2552" i="11" s="1"/>
  <c r="H3024" i="11"/>
  <c r="E3024" i="11" s="1"/>
  <c r="H2538" i="11"/>
  <c r="H3223" i="11"/>
  <c r="F3223" i="11" s="1"/>
  <c r="H3563" i="11"/>
  <c r="E3563" i="11" s="1"/>
  <c r="H3907" i="11"/>
  <c r="H2004" i="11"/>
  <c r="F2004" i="11" s="1"/>
  <c r="H2869" i="11"/>
  <c r="E2869" i="11" s="1"/>
  <c r="H3308" i="11"/>
  <c r="E3308" i="11" s="1"/>
  <c r="H3648" i="11"/>
  <c r="H3988" i="11"/>
  <c r="H1417" i="11"/>
  <c r="H1884" i="11"/>
  <c r="F1884" i="11" s="1"/>
  <c r="H3474" i="11"/>
  <c r="F3474" i="11" s="1"/>
  <c r="H2348" i="11"/>
  <c r="F2348" i="11" s="1"/>
  <c r="H3533" i="11"/>
  <c r="H3110" i="11"/>
  <c r="E3110" i="11" s="1"/>
  <c r="H2377" i="11"/>
  <c r="E2377" i="11" s="1"/>
  <c r="H3769" i="11"/>
  <c r="H3345" i="11"/>
  <c r="F3345" i="11" s="1"/>
  <c r="H3678" i="11"/>
  <c r="F3678" i="11" s="1"/>
  <c r="H2721" i="11"/>
  <c r="F2721" i="11" s="1"/>
  <c r="H3857" i="11"/>
  <c r="H3369" i="11"/>
  <c r="F3369" i="11" s="1"/>
  <c r="H3917" i="11"/>
  <c r="H3858" i="11"/>
  <c r="E3858" i="11" s="1"/>
  <c r="H2678" i="11"/>
  <c r="H3840" i="11"/>
  <c r="F3840" i="11" s="1"/>
  <c r="H3156" i="11"/>
  <c r="F3156" i="11" s="1"/>
  <c r="H1354" i="11"/>
  <c r="F1354" i="11" s="1"/>
  <c r="H3415" i="11"/>
  <c r="H1887" i="11"/>
  <c r="H2203" i="11"/>
  <c r="H2431" i="11"/>
  <c r="E2431" i="11" s="1"/>
  <c r="H1890" i="11"/>
  <c r="H2037" i="11"/>
  <c r="F2037" i="11" s="1"/>
  <c r="H1158" i="11"/>
  <c r="E1158" i="11" s="1"/>
  <c r="H787" i="11"/>
  <c r="E787" i="11" s="1"/>
  <c r="H2272" i="11"/>
  <c r="F2272" i="11" s="1"/>
  <c r="H824" i="11"/>
  <c r="F824" i="11" s="1"/>
  <c r="H1130" i="11"/>
  <c r="E1130" i="11" s="1"/>
  <c r="H1870" i="11"/>
  <c r="E1870" i="11" s="1"/>
  <c r="H1403" i="11"/>
  <c r="H2333" i="11"/>
  <c r="F2333" i="11" s="1"/>
  <c r="H2735" i="11"/>
  <c r="E2735" i="11" s="1"/>
  <c r="H2594" i="11"/>
  <c r="E2594" i="11" s="1"/>
  <c r="H2084" i="11"/>
  <c r="H584" i="11"/>
  <c r="E584" i="11" s="1"/>
  <c r="H2521" i="11"/>
  <c r="H3817" i="11"/>
  <c r="F3817" i="11" s="1"/>
  <c r="H3790" i="11"/>
  <c r="H3137" i="11"/>
  <c r="F3137" i="11" s="1"/>
  <c r="H3926" i="11"/>
  <c r="F3926" i="11" s="1"/>
  <c r="H3365" i="11"/>
  <c r="E3365" i="11" s="1"/>
  <c r="H3306" i="11"/>
  <c r="E3306" i="11" s="1"/>
  <c r="H2670" i="11"/>
  <c r="F2670" i="11" s="1"/>
  <c r="H3564" i="11"/>
  <c r="E3564" i="11" s="1"/>
  <c r="H2701" i="11"/>
  <c r="E2701" i="11" s="1"/>
  <c r="H3819" i="11"/>
  <c r="H3139" i="11"/>
  <c r="H2912" i="11"/>
  <c r="F2912" i="11" s="1"/>
  <c r="H873" i="11"/>
  <c r="E873" i="11" s="1"/>
  <c r="H1505" i="11"/>
  <c r="E1505" i="11" s="1"/>
  <c r="H1337" i="11"/>
  <c r="E1337" i="11" s="1"/>
  <c r="H1541" i="11"/>
  <c r="F1541" i="11" s="1"/>
  <c r="H246" i="11"/>
  <c r="E246" i="11" s="1"/>
  <c r="H665" i="11"/>
  <c r="H3294" i="11"/>
  <c r="H3641" i="11"/>
  <c r="F3641" i="11" s="1"/>
  <c r="H2753" i="11"/>
  <c r="F2753" i="11" s="1"/>
  <c r="H1644" i="11"/>
  <c r="E1644" i="11" s="1"/>
  <c r="H792" i="11"/>
  <c r="H3948" i="11"/>
  <c r="H3264" i="11"/>
  <c r="E3264" i="11" s="1"/>
  <c r="H1828" i="11"/>
  <c r="H3523" i="11"/>
  <c r="E3523" i="11" s="1"/>
  <c r="H2418" i="11"/>
  <c r="F2418" i="11" s="1"/>
  <c r="H2476" i="11"/>
  <c r="H2623" i="11"/>
  <c r="E2623" i="11" s="1"/>
  <c r="H2082" i="11"/>
  <c r="H2221" i="11"/>
  <c r="E2221" i="11" s="1"/>
  <c r="H1414" i="11"/>
  <c r="H1171" i="11"/>
  <c r="H3646" i="11"/>
  <c r="E3646" i="11" s="1"/>
  <c r="H3614" i="11"/>
  <c r="F3614" i="11" s="1"/>
  <c r="H3329" i="11"/>
  <c r="E3329" i="11" s="1"/>
  <c r="H3721" i="11"/>
  <c r="H2124" i="11"/>
  <c r="F2124" i="11" s="1"/>
  <c r="H3078" i="11"/>
  <c r="F3078" i="11" s="1"/>
  <c r="H3509" i="11"/>
  <c r="F3509" i="11" s="1"/>
  <c r="H2156" i="11"/>
  <c r="H3458" i="11"/>
  <c r="H1692" i="11"/>
  <c r="F1692" i="11" s="1"/>
  <c r="H1246" i="11"/>
  <c r="H3980" i="11"/>
  <c r="H3636" i="11"/>
  <c r="E3636" i="11" s="1"/>
  <c r="H3296" i="11"/>
  <c r="F3296" i="11" s="1"/>
  <c r="H2853" i="11"/>
  <c r="E2853" i="11" s="1"/>
  <c r="H1956" i="11"/>
  <c r="H3895" i="11"/>
  <c r="E3895" i="11" s="1"/>
  <c r="H3555" i="11"/>
  <c r="E3555" i="11" s="1"/>
  <c r="H3211" i="11"/>
  <c r="E3211" i="11" s="1"/>
  <c r="H2506" i="11"/>
  <c r="H3016" i="11"/>
  <c r="F3016" i="11" s="1"/>
  <c r="H2528" i="11"/>
  <c r="F2528" i="11" s="1"/>
  <c r="H1466" i="11"/>
  <c r="F1466" i="11" s="1"/>
  <c r="H2683" i="11"/>
  <c r="F2683" i="11" s="1"/>
  <c r="H1768" i="11"/>
  <c r="F1768" i="11" s="1"/>
  <c r="H2142" i="11"/>
  <c r="E2142" i="11" s="1"/>
  <c r="H1534" i="11"/>
  <c r="E1534" i="11" s="1"/>
  <c r="H2281" i="11"/>
  <c r="H1673" i="11"/>
  <c r="F1673" i="11" s="1"/>
  <c r="H390" i="11"/>
  <c r="E390" i="11" s="1"/>
  <c r="H652" i="11"/>
  <c r="F652" i="11" s="1"/>
  <c r="H1287" i="11"/>
  <c r="H286" i="11"/>
  <c r="E286" i="11" s="1"/>
  <c r="H3198" i="11"/>
  <c r="F3198" i="11" s="1"/>
  <c r="H3806" i="11"/>
  <c r="F3806" i="11" s="1"/>
  <c r="H3393" i="11"/>
  <c r="H3785" i="11"/>
  <c r="F3785" i="11" s="1"/>
  <c r="H2441" i="11"/>
  <c r="F2441" i="11" s="1"/>
  <c r="H3158" i="11"/>
  <c r="H3557" i="11"/>
  <c r="E3557" i="11" s="1"/>
  <c r="H2425" i="11"/>
  <c r="F2425" i="11" s="1"/>
  <c r="H3498" i="11"/>
  <c r="F3498" i="11" s="1"/>
  <c r="H2076" i="11"/>
  <c r="E2076" i="11" s="1"/>
  <c r="H1504" i="11"/>
  <c r="H4000" i="11"/>
  <c r="F4000" i="11" s="1"/>
  <c r="H3660" i="11"/>
  <c r="H3316" i="11"/>
  <c r="E3316" i="11" s="1"/>
  <c r="H2893" i="11"/>
  <c r="H2052" i="11"/>
  <c r="E2052" i="11" s="1"/>
  <c r="H3915" i="11"/>
  <c r="F3915" i="11" s="1"/>
  <c r="H3575" i="11"/>
  <c r="F3575" i="11" s="1"/>
  <c r="H3235" i="11"/>
  <c r="H2562" i="11"/>
  <c r="E2562" i="11" s="1"/>
  <c r="H3040" i="11"/>
  <c r="F3040" i="11" s="1"/>
  <c r="H2572" i="11"/>
  <c r="H1555" i="11"/>
  <c r="E1555" i="11" s="1"/>
  <c r="H2715" i="11"/>
  <c r="F2715" i="11" s="1"/>
  <c r="H1848" i="11"/>
  <c r="F1848" i="11" s="1"/>
  <c r="H2174" i="11"/>
  <c r="E2174" i="11" s="1"/>
  <c r="H1570" i="11"/>
  <c r="H2325" i="11"/>
  <c r="F2325" i="11" s="1"/>
  <c r="H1709" i="11"/>
  <c r="F1709" i="11" s="1"/>
  <c r="H578" i="11"/>
  <c r="H732" i="11"/>
  <c r="H1363" i="11"/>
  <c r="E1363" i="11" s="1"/>
  <c r="H371" i="11"/>
  <c r="E371" i="11" s="1"/>
  <c r="H3398" i="11"/>
  <c r="F3398" i="11" s="1"/>
  <c r="H877" i="11"/>
  <c r="H3669" i="11"/>
  <c r="F3669" i="11" s="1"/>
  <c r="H3333" i="11"/>
  <c r="H2873" i="11"/>
  <c r="F2873" i="11" s="1"/>
  <c r="H3954" i="11"/>
  <c r="H3618" i="11"/>
  <c r="F3618" i="11" s="1"/>
  <c r="H3274" i="11"/>
  <c r="E3274" i="11" s="1"/>
  <c r="H2673" i="11"/>
  <c r="H2870" i="11"/>
  <c r="H1991" i="11"/>
  <c r="F1991" i="11" s="1"/>
  <c r="H2606" i="11"/>
  <c r="F2606" i="11" s="1"/>
  <c r="H1482" i="11"/>
  <c r="H3888" i="11"/>
  <c r="H3716" i="11"/>
  <c r="H3548" i="11"/>
  <c r="F3548" i="11" s="1"/>
  <c r="H3376" i="11"/>
  <c r="F3376" i="11" s="1"/>
  <c r="H3164" i="11"/>
  <c r="H2797" i="11"/>
  <c r="E2797" i="11" s="1"/>
  <c r="H2276" i="11"/>
  <c r="H1384" i="11"/>
  <c r="E1384" i="11" s="1"/>
  <c r="H3867" i="11"/>
  <c r="H3635" i="11"/>
  <c r="F3635" i="11" s="1"/>
  <c r="H3419" i="11"/>
  <c r="F3419" i="11" s="1"/>
  <c r="H3187" i="11"/>
  <c r="H2666" i="11"/>
  <c r="F2666" i="11" s="1"/>
  <c r="H614" i="11"/>
  <c r="E614" i="11" s="1"/>
  <c r="H2636" i="11"/>
  <c r="H1691" i="11"/>
  <c r="E1691" i="11" s="1"/>
  <c r="H2779" i="11"/>
  <c r="H1976" i="11"/>
  <c r="H2250" i="11"/>
  <c r="F2250" i="11" s="1"/>
  <c r="H1634" i="11"/>
  <c r="E1634" i="11" s="1"/>
  <c r="H190" i="11"/>
  <c r="H1781" i="11"/>
  <c r="E1781" i="11" s="1"/>
  <c r="H772" i="11"/>
  <c r="F772" i="11" s="1"/>
  <c r="H817" i="11"/>
  <c r="H1499" i="11"/>
  <c r="H55" i="11"/>
  <c r="E55" i="11" s="1"/>
  <c r="H3774" i="11"/>
  <c r="E3774" i="11" s="1"/>
  <c r="H3457" i="11"/>
  <c r="F3457" i="11" s="1"/>
  <c r="H3526" i="11"/>
  <c r="H3041" i="11"/>
  <c r="F3041" i="11" s="1"/>
  <c r="H2889" i="11"/>
  <c r="F2889" i="11" s="1"/>
  <c r="H1751" i="11"/>
  <c r="E1751" i="11" s="1"/>
  <c r="H3408" i="11"/>
  <c r="E3408" i="11" s="1"/>
  <c r="H2389" i="11"/>
  <c r="E2389" i="11" s="1"/>
  <c r="H3667" i="11"/>
  <c r="E3667" i="11" s="1"/>
  <c r="H2802" i="11"/>
  <c r="H2704" i="11"/>
  <c r="H2879" i="11"/>
  <c r="E2879" i="11" s="1"/>
  <c r="H2110" i="11"/>
  <c r="F2110" i="11" s="1"/>
  <c r="H1124" i="11"/>
  <c r="E1124" i="11" s="1"/>
  <c r="H168" i="11"/>
  <c r="E168" i="11" s="1"/>
  <c r="H920" i="11"/>
  <c r="F920" i="11" s="1"/>
  <c r="H3930" i="11"/>
  <c r="H2558" i="11"/>
  <c r="E2558" i="11" s="1"/>
  <c r="H3192" i="11"/>
  <c r="F3192" i="11" s="1"/>
  <c r="H3791" i="11"/>
  <c r="E3791" i="11" s="1"/>
  <c r="H2904" i="11"/>
  <c r="F2904" i="11" s="1"/>
  <c r="H1971" i="11"/>
  <c r="Q7" i="15"/>
  <c r="D7" i="15"/>
  <c r="H587" i="11"/>
  <c r="E587" i="11" s="1"/>
  <c r="H1491" i="11"/>
  <c r="H1255" i="11"/>
  <c r="E1255" i="11" s="1"/>
  <c r="H1031" i="11"/>
  <c r="F1031" i="11" s="1"/>
  <c r="H807" i="11"/>
  <c r="F807" i="11" s="1"/>
  <c r="H538" i="11"/>
  <c r="H239" i="11"/>
  <c r="H339" i="11"/>
  <c r="H149" i="11"/>
  <c r="F149" i="11" s="1"/>
  <c r="H497" i="11"/>
  <c r="H197" i="11"/>
  <c r="F197" i="11" s="1"/>
  <c r="H7" i="11"/>
  <c r="E7" i="11" s="1"/>
  <c r="H2576" i="11"/>
  <c r="F2576" i="11" s="1"/>
  <c r="H2492" i="11"/>
  <c r="F2492" i="11" s="1"/>
  <c r="H2408" i="11"/>
  <c r="H2267" i="11"/>
  <c r="E2267" i="11" s="1"/>
  <c r="H2099" i="11"/>
  <c r="E2099" i="11" s="1"/>
  <c r="H1931" i="11"/>
  <c r="H1755" i="11"/>
  <c r="H1587" i="11"/>
  <c r="H1368" i="11"/>
  <c r="E1368" i="11" s="1"/>
  <c r="H958" i="11"/>
  <c r="H422" i="11"/>
  <c r="F422" i="11" s="1"/>
  <c r="H2999" i="11"/>
  <c r="H2911" i="11"/>
  <c r="F2911" i="11" s="1"/>
  <c r="H2827" i="11"/>
  <c r="E2827" i="11" s="1"/>
  <c r="H2743" i="11"/>
  <c r="F2743" i="11" s="1"/>
  <c r="H2655" i="11"/>
  <c r="E2655" i="11" s="1"/>
  <c r="H2571" i="11"/>
  <c r="H2487" i="11"/>
  <c r="H2399" i="11"/>
  <c r="E2399" i="11" s="1"/>
  <c r="H2216" i="11"/>
  <c r="E2216" i="11" s="1"/>
  <c r="H2000" i="11"/>
  <c r="E2000" i="11" s="1"/>
  <c r="H1784" i="11"/>
  <c r="H1526" i="11"/>
  <c r="H1165" i="11"/>
  <c r="E1165" i="11" s="1"/>
  <c r="H562" i="11"/>
  <c r="E562" i="11" s="1"/>
  <c r="H2286" i="11"/>
  <c r="H2178" i="11"/>
  <c r="F2178" i="11" s="1"/>
  <c r="H2074" i="11"/>
  <c r="E2074" i="11" s="1"/>
  <c r="H1946" i="11"/>
  <c r="F1946" i="11" s="1"/>
  <c r="H1838" i="11"/>
  <c r="H1730" i="11"/>
  <c r="F1730" i="11" s="1"/>
  <c r="H1602" i="11"/>
  <c r="E1602" i="11" s="1"/>
  <c r="H1486" i="11"/>
  <c r="F1486" i="11" s="1"/>
  <c r="H1316" i="11"/>
  <c r="H1010" i="11"/>
  <c r="H722" i="11"/>
  <c r="F722" i="11" s="1"/>
  <c r="H105" i="11"/>
  <c r="H2213" i="11"/>
  <c r="F2213" i="11" s="1"/>
  <c r="H2061" i="11"/>
  <c r="E2061" i="11" s="1"/>
  <c r="H1913" i="11"/>
  <c r="E1913" i="11" s="1"/>
  <c r="H1741" i="11"/>
  <c r="H1613" i="11"/>
  <c r="E1613" i="11" s="1"/>
  <c r="H1442" i="11"/>
  <c r="E1442" i="11" s="1"/>
  <c r="H1038" i="11"/>
  <c r="E1038" i="11" s="1"/>
  <c r="H347" i="11"/>
  <c r="H1190" i="11"/>
  <c r="H966" i="11"/>
  <c r="F966" i="11" s="1"/>
  <c r="H438" i="11"/>
  <c r="E438" i="11" s="1"/>
  <c r="H693" i="11"/>
  <c r="H1223" i="11"/>
  <c r="F1223" i="11" s="1"/>
  <c r="H755" i="11"/>
  <c r="E755" i="11" s="1"/>
  <c r="H440" i="11"/>
  <c r="H409" i="11"/>
  <c r="F409" i="11" s="1"/>
  <c r="H3111" i="11"/>
  <c r="F3111" i="11" s="1"/>
  <c r="H2554" i="11"/>
  <c r="H1839" i="11"/>
  <c r="E1839" i="11" s="1"/>
  <c r="H3012" i="11"/>
  <c r="E3012" i="11" s="1"/>
  <c r="H2692" i="11"/>
  <c r="H2371" i="11"/>
  <c r="E2371" i="11" s="1"/>
  <c r="H1795" i="11"/>
  <c r="H3011" i="11"/>
  <c r="E3011" i="11" s="1"/>
  <c r="H2675" i="11"/>
  <c r="E2675" i="11" s="1"/>
  <c r="H1952" i="11"/>
  <c r="F1952" i="11" s="1"/>
  <c r="H2102" i="11"/>
  <c r="E2102" i="11" s="1"/>
  <c r="H1590" i="11"/>
  <c r="E1590" i="11" s="1"/>
  <c r="H2209" i="11"/>
  <c r="H804" i="11"/>
  <c r="H1040" i="11"/>
  <c r="E1040" i="11" s="1"/>
  <c r="H675" i="11"/>
  <c r="H1226" i="11"/>
  <c r="E1226" i="11" s="1"/>
  <c r="H516" i="11"/>
  <c r="E516" i="11" s="1"/>
  <c r="H1136" i="11"/>
  <c r="H285" i="11"/>
  <c r="E285" i="11" s="1"/>
  <c r="H1257" i="11"/>
  <c r="H814" i="11"/>
  <c r="F814" i="11" s="1"/>
  <c r="H212" i="11"/>
  <c r="F212" i="11" s="1"/>
  <c r="H1249" i="11"/>
  <c r="E1249" i="11" s="1"/>
  <c r="H1020" i="11"/>
  <c r="H796" i="11"/>
  <c r="F796" i="11" s="1"/>
  <c r="H363" i="11"/>
  <c r="F363" i="11" s="1"/>
  <c r="H746" i="11"/>
  <c r="H1435" i="11"/>
  <c r="F1435" i="11" s="1"/>
  <c r="H1095" i="11"/>
  <c r="F1095" i="11" s="1"/>
  <c r="H612" i="11"/>
  <c r="F612" i="11" s="1"/>
  <c r="H499" i="11"/>
  <c r="H106" i="11"/>
  <c r="E106" i="11" s="1"/>
  <c r="H97" i="11"/>
  <c r="F97" i="11" s="1"/>
  <c r="H3095" i="11"/>
  <c r="E3095" i="11" s="1"/>
  <c r="H2746" i="11"/>
  <c r="H2159" i="11"/>
  <c r="F2159" i="11" s="1"/>
  <c r="H1317" i="11"/>
  <c r="F1317" i="11" s="1"/>
  <c r="H2980" i="11"/>
  <c r="H2756" i="11"/>
  <c r="E2756" i="11" s="1"/>
  <c r="H2548" i="11"/>
  <c r="E2548" i="11" s="1"/>
  <c r="H2115" i="11"/>
  <c r="E2115" i="11" s="1"/>
  <c r="H1571" i="11"/>
  <c r="H507" i="11"/>
  <c r="F507" i="11" s="1"/>
  <c r="H2819" i="11"/>
  <c r="E2819" i="11" s="1"/>
  <c r="H2547" i="11"/>
  <c r="F2547" i="11" s="1"/>
  <c r="H1696" i="11"/>
  <c r="F1696" i="11" s="1"/>
  <c r="H2326" i="11"/>
  <c r="E2326" i="11" s="1"/>
  <c r="H1782" i="11"/>
  <c r="E1782" i="11" s="1"/>
  <c r="H989" i="11"/>
  <c r="H2017" i="11"/>
  <c r="E2017" i="11" s="1"/>
  <c r="H974" i="11"/>
  <c r="E974" i="11" s="1"/>
  <c r="H897" i="11"/>
  <c r="E897" i="11" s="1"/>
  <c r="H115" i="11"/>
  <c r="H478" i="11"/>
  <c r="H267" i="11"/>
  <c r="H1323" i="11"/>
  <c r="H401" i="11"/>
  <c r="E401" i="11" s="1"/>
  <c r="H1029" i="11"/>
  <c r="F1029" i="11" s="1"/>
  <c r="H430" i="11"/>
  <c r="E430" i="11" s="1"/>
  <c r="S7" i="15"/>
  <c r="DR7" i="15"/>
  <c r="H2256" i="11"/>
  <c r="E2256" i="11" s="1"/>
  <c r="H2088" i="11"/>
  <c r="E2088" i="11" s="1"/>
  <c r="H1912" i="11"/>
  <c r="E1912" i="11" s="1"/>
  <c r="H1744" i="11"/>
  <c r="H1576" i="11"/>
  <c r="F1576" i="11" s="1"/>
  <c r="H1333" i="11"/>
  <c r="E1333" i="11" s="1"/>
  <c r="H930" i="11"/>
  <c r="H364" i="11"/>
  <c r="F364" i="11" s="1"/>
  <c r="H2306" i="11"/>
  <c r="H2222" i="11"/>
  <c r="F2222" i="11" s="1"/>
  <c r="H2138" i="11"/>
  <c r="F2138" i="11" s="1"/>
  <c r="H2050" i="11"/>
  <c r="F2050" i="11" s="1"/>
  <c r="H1966" i="11"/>
  <c r="E1966" i="11" s="1"/>
  <c r="H1882" i="11"/>
  <c r="F1882" i="11" s="1"/>
  <c r="H1794" i="11"/>
  <c r="E1794" i="11" s="1"/>
  <c r="H1710" i="11"/>
  <c r="F1710" i="11" s="1"/>
  <c r="H1626" i="11"/>
  <c r="F1626" i="11" s="1"/>
  <c r="H1538" i="11"/>
  <c r="F1538" i="11" s="1"/>
  <c r="H1428" i="11"/>
  <c r="H1280" i="11"/>
  <c r="E1280" i="11" s="1"/>
  <c r="H1064" i="11"/>
  <c r="H840" i="11"/>
  <c r="F840" i="11" s="1"/>
  <c r="H598" i="11"/>
  <c r="F598" i="11" s="1"/>
  <c r="H2341" i="11"/>
  <c r="E2341" i="11" s="1"/>
  <c r="H2233" i="11"/>
  <c r="F2233" i="11" s="1"/>
  <c r="H2125" i="11"/>
  <c r="F2125" i="11" s="1"/>
  <c r="H1997" i="11"/>
  <c r="E1997" i="11" s="1"/>
  <c r="H1893" i="11"/>
  <c r="F1893" i="11" s="1"/>
  <c r="H1785" i="11"/>
  <c r="F1785" i="11" s="1"/>
  <c r="H1657" i="11"/>
  <c r="E1657" i="11" s="1"/>
  <c r="H1549" i="11"/>
  <c r="E1549" i="11" s="1"/>
  <c r="H1413" i="11"/>
  <c r="H1156" i="11"/>
  <c r="E1156" i="11" s="1"/>
  <c r="H868" i="11"/>
  <c r="E868" i="11" s="1"/>
  <c r="H550" i="11"/>
  <c r="H1361" i="11"/>
  <c r="F1361" i="11" s="1"/>
  <c r="H1222" i="11"/>
  <c r="H1078" i="11"/>
  <c r="F1078" i="11" s="1"/>
  <c r="H881" i="11"/>
  <c r="F881" i="11" s="1"/>
  <c r="H667" i="11"/>
  <c r="E667" i="11" s="1"/>
  <c r="H278" i="11"/>
  <c r="F278" i="11" s="1"/>
  <c r="H864" i="11"/>
  <c r="E864" i="11" s="1"/>
  <c r="H327" i="11"/>
  <c r="H1307" i="11"/>
  <c r="H967" i="11"/>
  <c r="E967" i="11" s="1"/>
  <c r="H711" i="11"/>
  <c r="H324" i="11"/>
  <c r="E324" i="11" s="1"/>
  <c r="H270" i="11"/>
  <c r="E270" i="11" s="1"/>
  <c r="H633" i="11"/>
  <c r="H293" i="11"/>
  <c r="E293" i="11" s="1"/>
  <c r="H68" i="11"/>
  <c r="H2938" i="11"/>
  <c r="E2938" i="11" s="1"/>
  <c r="H2650" i="11"/>
  <c r="F2650" i="11" s="1"/>
  <c r="H2223" i="11"/>
  <c r="E2223" i="11" s="1"/>
  <c r="H1711" i="11"/>
  <c r="H670" i="11"/>
  <c r="E670" i="11" s="1"/>
  <c r="H2916" i="11"/>
  <c r="F2916" i="11" s="1"/>
  <c r="H2772" i="11"/>
  <c r="H2644" i="11"/>
  <c r="H2420" i="11"/>
  <c r="F2420" i="11" s="1"/>
  <c r="H2083" i="11"/>
  <c r="F2083" i="11" s="1"/>
  <c r="H1699" i="11"/>
  <c r="F1699" i="11" s="1"/>
  <c r="H894" i="11"/>
  <c r="F894" i="11" s="1"/>
  <c r="H2995" i="11"/>
  <c r="E2995" i="11" s="1"/>
  <c r="H2803" i="11"/>
  <c r="H2563" i="11"/>
  <c r="E2563" i="11" s="1"/>
  <c r="H2112" i="11"/>
  <c r="F2112" i="11" s="1"/>
  <c r="H1494" i="11"/>
  <c r="F1494" i="11" s="1"/>
  <c r="H2214" i="11"/>
  <c r="F2214" i="11" s="1"/>
  <c r="H1878" i="11"/>
  <c r="E1878" i="11" s="1"/>
  <c r="H1438" i="11"/>
  <c r="F1438" i="11" s="1"/>
  <c r="H2353" i="11"/>
  <c r="F2353" i="11" s="1"/>
  <c r="H1921" i="11"/>
  <c r="E1921" i="11" s="1"/>
  <c r="H1406" i="11"/>
  <c r="E1406" i="11" s="1"/>
  <c r="H1324" i="11"/>
  <c r="H1066" i="11"/>
  <c r="F1066" i="11" s="1"/>
  <c r="H1443" i="11"/>
  <c r="H420" i="11"/>
  <c r="H441" i="11"/>
  <c r="H912" i="11"/>
  <c r="F912" i="11" s="1"/>
  <c r="H791" i="11"/>
  <c r="E791" i="11" s="1"/>
  <c r="H58" i="11"/>
  <c r="E58" i="11" s="1"/>
  <c r="H116" i="11"/>
  <c r="E116" i="11" s="1"/>
  <c r="H1023" i="11"/>
  <c r="E1023" i="11" s="1"/>
  <c r="H2768" i="11"/>
  <c r="H1813" i="11"/>
  <c r="H395" i="11"/>
  <c r="F395" i="11" s="1"/>
  <c r="H494" i="11"/>
  <c r="E494" i="11" s="1"/>
  <c r="H1455" i="11"/>
  <c r="H36" i="11"/>
  <c r="F36" i="11" s="1"/>
  <c r="H46" i="11"/>
  <c r="H462" i="11"/>
  <c r="E462" i="11" s="1"/>
  <c r="H1131" i="11"/>
  <c r="E1131" i="11" s="1"/>
  <c r="H768" i="11"/>
  <c r="H104" i="11"/>
  <c r="F104" i="11" s="1"/>
  <c r="H170" i="11"/>
  <c r="E170" i="11" s="1"/>
  <c r="H644" i="11"/>
  <c r="F644" i="11" s="1"/>
  <c r="H1251" i="11"/>
  <c r="F1251" i="11" s="1"/>
  <c r="H896" i="11"/>
  <c r="F896" i="11" s="1"/>
  <c r="H748" i="11"/>
  <c r="F748" i="11" s="1"/>
  <c r="H1345" i="11"/>
  <c r="E1345" i="11" s="1"/>
  <c r="H1349" i="11"/>
  <c r="E1349" i="11" s="1"/>
  <c r="H1761" i="11"/>
  <c r="E1761" i="11" s="1"/>
  <c r="H2033" i="11"/>
  <c r="E2033" i="11" s="1"/>
  <c r="H583" i="11"/>
  <c r="H1416" i="11"/>
  <c r="F1416" i="11" s="1"/>
  <c r="H1702" i="11"/>
  <c r="F1702" i="11" s="1"/>
  <c r="H2022" i="11"/>
  <c r="F2022" i="11" s="1"/>
  <c r="H2230" i="11"/>
  <c r="E2230" i="11" s="1"/>
  <c r="H973" i="11"/>
  <c r="F973" i="11" s="1"/>
  <c r="H1888" i="11"/>
  <c r="F1888" i="11" s="1"/>
  <c r="H2387" i="11"/>
  <c r="E2387" i="11" s="1"/>
  <c r="H2579" i="11"/>
  <c r="F2579" i="11" s="1"/>
  <c r="H2755" i="11"/>
  <c r="E2755" i="11" s="1"/>
  <c r="H2899" i="11"/>
  <c r="H113" i="11"/>
  <c r="F113" i="11" s="1"/>
  <c r="H1236" i="11"/>
  <c r="E1236" i="11" s="1"/>
  <c r="H1603" i="11"/>
  <c r="F1603" i="11" s="1"/>
  <c r="H1923" i="11"/>
  <c r="H2243" i="11"/>
  <c r="E2243" i="11" s="1"/>
  <c r="H2468" i="11"/>
  <c r="F2468" i="11" s="1"/>
  <c r="H2596" i="11"/>
  <c r="H2724" i="11"/>
  <c r="H2836" i="11"/>
  <c r="F2836" i="11" s="1"/>
  <c r="H2948" i="11"/>
  <c r="E2948" i="11" s="1"/>
  <c r="H400" i="11"/>
  <c r="H1429" i="11"/>
  <c r="F1429" i="11" s="1"/>
  <c r="H1903" i="11"/>
  <c r="F1903" i="11" s="1"/>
  <c r="H2394" i="11"/>
  <c r="F2394" i="11" s="1"/>
  <c r="H2618" i="11"/>
  <c r="F2618" i="11" s="1"/>
  <c r="H2810" i="11"/>
  <c r="H3063" i="11"/>
  <c r="H29" i="11"/>
  <c r="E29" i="11" s="1"/>
  <c r="H178" i="11"/>
  <c r="H521" i="11"/>
  <c r="H159" i="11"/>
  <c r="F159" i="11" s="1"/>
  <c r="H328" i="11"/>
  <c r="F328" i="11" s="1"/>
  <c r="H271" i="11"/>
  <c r="E271" i="11" s="1"/>
  <c r="H554" i="11"/>
  <c r="H795" i="11"/>
  <c r="F795" i="11" s="1"/>
  <c r="H1051" i="11"/>
  <c r="H1267" i="11"/>
  <c r="H1479" i="11"/>
  <c r="E1479" i="11" s="1"/>
  <c r="H622" i="11"/>
  <c r="E622" i="11" s="1"/>
  <c r="H917" i="11"/>
  <c r="E917" i="11" s="1"/>
  <c r="H1205" i="11"/>
  <c r="F1205" i="11" s="1"/>
  <c r="H567" i="11"/>
  <c r="F567" i="11" s="1"/>
  <c r="H764" i="11"/>
  <c r="E764" i="11" s="1"/>
  <c r="H908" i="11"/>
  <c r="H1052" i="11"/>
  <c r="F1052" i="11" s="1"/>
  <c r="H1164" i="11"/>
  <c r="F1164" i="11" s="1"/>
  <c r="H1276" i="11"/>
  <c r="H1393" i="11"/>
  <c r="H454" i="11"/>
  <c r="F454" i="11" s="1"/>
  <c r="H750" i="11"/>
  <c r="F750" i="11" s="1"/>
  <c r="H985" i="11"/>
  <c r="H1209" i="11"/>
  <c r="H1370" i="11"/>
  <c r="H1501" i="11"/>
  <c r="F1501" i="11" s="1"/>
  <c r="H1593" i="11"/>
  <c r="F1593" i="11" s="1"/>
  <c r="H1677" i="11"/>
  <c r="E1677" i="11" s="1"/>
  <c r="H1765" i="11"/>
  <c r="H1849" i="11"/>
  <c r="F1849" i="11" s="1"/>
  <c r="H1933" i="11"/>
  <c r="H2021" i="11"/>
  <c r="H2105" i="11"/>
  <c r="F2105" i="11" s="1"/>
  <c r="H2189" i="11"/>
  <c r="E2189" i="11" s="1"/>
  <c r="H2277" i="11"/>
  <c r="F2277" i="11" s="1"/>
  <c r="H2361" i="11"/>
  <c r="H503" i="11"/>
  <c r="E503" i="11" s="1"/>
  <c r="EE7" i="15"/>
  <c r="H934" i="11"/>
  <c r="H822" i="11"/>
  <c r="F822" i="11" s="1"/>
  <c r="H710" i="11"/>
  <c r="H502" i="11"/>
  <c r="H102" i="11"/>
  <c r="H1034" i="11"/>
  <c r="H805" i="11"/>
  <c r="E805" i="11" s="1"/>
  <c r="H544" i="11"/>
  <c r="F544" i="11" s="1"/>
  <c r="H1523" i="11"/>
  <c r="H1351" i="11"/>
  <c r="E1351" i="11" s="1"/>
  <c r="H1179" i="11"/>
  <c r="E1179" i="11" s="1"/>
  <c r="H1011" i="11"/>
  <c r="H839" i="11"/>
  <c r="H666" i="11"/>
  <c r="F666" i="11" s="1"/>
  <c r="H442" i="11"/>
  <c r="F442" i="11" s="1"/>
  <c r="H202" i="11"/>
  <c r="H382" i="11"/>
  <c r="H95" i="11"/>
  <c r="E95" i="11" s="1"/>
  <c r="H21" i="11"/>
  <c r="E21" i="11" s="1"/>
  <c r="H465" i="11"/>
  <c r="H241" i="11"/>
  <c r="H124" i="11"/>
  <c r="F124" i="11" s="1"/>
  <c r="H3127" i="11"/>
  <c r="E3127" i="11" s="1"/>
  <c r="H3034" i="11"/>
  <c r="H2874" i="11"/>
  <c r="E2874" i="11" s="1"/>
  <c r="H2682" i="11"/>
  <c r="H2522" i="11"/>
  <c r="H2351" i="11"/>
  <c r="F2351" i="11" s="1"/>
  <c r="H1967" i="11"/>
  <c r="H1647" i="11"/>
  <c r="E1647" i="11" s="1"/>
  <c r="H1182" i="11"/>
  <c r="F1182" i="11" s="1"/>
  <c r="H3044" i="11"/>
  <c r="H2964" i="11"/>
  <c r="F2964" i="11" s="1"/>
  <c r="H2884" i="11"/>
  <c r="E2884" i="11" s="1"/>
  <c r="H2788" i="11"/>
  <c r="H2708" i="11"/>
  <c r="H2628" i="11"/>
  <c r="F2628" i="11" s="1"/>
  <c r="H2500" i="11"/>
  <c r="F2500" i="11" s="1"/>
  <c r="H2404" i="11"/>
  <c r="H2211" i="11"/>
  <c r="E2211" i="11" s="1"/>
  <c r="H1955" i="11"/>
  <c r="H1731" i="11"/>
  <c r="E1731" i="11" s="1"/>
  <c r="H1539" i="11"/>
  <c r="H1065" i="11"/>
  <c r="H336" i="11"/>
  <c r="H2963" i="11"/>
  <c r="F2963" i="11" s="1"/>
  <c r="H2835" i="11"/>
  <c r="F2835" i="11" s="1"/>
  <c r="H2739" i="11"/>
  <c r="H2627" i="11"/>
  <c r="E2627" i="11" s="1"/>
  <c r="H2483" i="11"/>
  <c r="H2208" i="11"/>
  <c r="H1856" i="11"/>
  <c r="E1856" i="11" s="1"/>
  <c r="H1290" i="11"/>
  <c r="H2358" i="11"/>
  <c r="E2358" i="11" s="1"/>
  <c r="H2150" i="11"/>
  <c r="H1942" i="11"/>
  <c r="H1766" i="11"/>
  <c r="F1766" i="11" s="1"/>
  <c r="H1558" i="11"/>
  <c r="E1558" i="11" s="1"/>
  <c r="H1160" i="11"/>
  <c r="F1160" i="11" s="1"/>
  <c r="H2369" i="11"/>
  <c r="H2161" i="11"/>
  <c r="H1857" i="11"/>
  <c r="E1857" i="11" s="1"/>
  <c r="H1585" i="11"/>
  <c r="H1188" i="11"/>
  <c r="F1188" i="11" s="1"/>
  <c r="H1409" i="11"/>
  <c r="E1409" i="11" s="1"/>
  <c r="H1004" i="11"/>
  <c r="E1004" i="11" s="1"/>
  <c r="H406" i="11"/>
  <c r="F406" i="11" s="1"/>
  <c r="H594" i="11"/>
  <c r="H1271" i="11"/>
  <c r="F1271" i="11" s="1"/>
  <c r="H867" i="11"/>
  <c r="E867" i="11" s="1"/>
  <c r="H210" i="11"/>
  <c r="F210" i="11" s="1"/>
  <c r="H138" i="11"/>
  <c r="H151" i="11"/>
  <c r="F151" i="11" s="1"/>
  <c r="H970" i="11"/>
  <c r="E970" i="11" s="1"/>
  <c r="H179" i="11"/>
  <c r="E179" i="11" s="1"/>
  <c r="H1027" i="11"/>
  <c r="E1027" i="11" s="1"/>
  <c r="H234" i="11"/>
  <c r="F234" i="11" s="1"/>
  <c r="H601" i="11"/>
  <c r="E601" i="11" s="1"/>
  <c r="H577" i="11"/>
  <c r="F577" i="11" s="1"/>
  <c r="H384" i="11"/>
  <c r="H306" i="11"/>
  <c r="F306" i="11" s="1"/>
  <c r="H703" i="11"/>
  <c r="E703" i="11" s="1"/>
  <c r="H621" i="11"/>
  <c r="H1881" i="11"/>
  <c r="H2590" i="11"/>
  <c r="E2590" i="11" s="1"/>
  <c r="H3297" i="11"/>
  <c r="H2766" i="11"/>
  <c r="E2766" i="11" s="1"/>
  <c r="H9" i="11"/>
  <c r="H81" i="11"/>
  <c r="F81" i="11" s="1"/>
  <c r="H650" i="11"/>
  <c r="H1263" i="11"/>
  <c r="F1263" i="11" s="1"/>
  <c r="H1008" i="11"/>
  <c r="E1008" i="11" s="1"/>
  <c r="H631" i="11"/>
  <c r="E631" i="11" s="1"/>
  <c r="H321" i="11"/>
  <c r="E321" i="11" s="1"/>
  <c r="H289" i="11"/>
  <c r="E289" i="11" s="1"/>
  <c r="H227" i="11"/>
  <c r="H292" i="11"/>
  <c r="E292" i="11" s="1"/>
  <c r="H963" i="11"/>
  <c r="E963" i="11" s="1"/>
  <c r="H1387" i="11"/>
  <c r="H615" i="11"/>
  <c r="F615" i="11" s="1"/>
  <c r="H1141" i="11"/>
  <c r="E1141" i="11" s="1"/>
  <c r="H132" i="11"/>
  <c r="E132" i="11" s="1"/>
  <c r="H473" i="11"/>
  <c r="E473" i="11" s="1"/>
  <c r="H275" i="11"/>
  <c r="H335" i="11"/>
  <c r="E335" i="11" s="1"/>
  <c r="H695" i="11"/>
  <c r="E695" i="11" s="1"/>
  <c r="H1123" i="11"/>
  <c r="E1123" i="11" s="1"/>
  <c r="H1463" i="11"/>
  <c r="F1463" i="11" s="1"/>
  <c r="H784" i="11"/>
  <c r="E784" i="11" s="1"/>
  <c r="H235" i="11"/>
  <c r="E235" i="11" s="1"/>
  <c r="H790" i="11"/>
  <c r="H1174" i="11"/>
  <c r="F1174" i="11" s="1"/>
  <c r="H496" i="11"/>
  <c r="E496" i="11" s="1"/>
  <c r="H1145" i="11"/>
  <c r="E1145" i="11" s="1"/>
  <c r="H1453" i="11"/>
  <c r="E1453" i="11" s="1"/>
  <c r="H1697" i="11"/>
  <c r="H1905" i="11"/>
  <c r="H2097" i="11"/>
  <c r="E2097" i="11" s="1"/>
  <c r="H2337" i="11"/>
  <c r="H690" i="11"/>
  <c r="H1202" i="11"/>
  <c r="F1202" i="11" s="1"/>
  <c r="H1524" i="11"/>
  <c r="E1524" i="11" s="1"/>
  <c r="H1686" i="11"/>
  <c r="H1814" i="11"/>
  <c r="H1974" i="11"/>
  <c r="F1974" i="11" s="1"/>
  <c r="H2134" i="11"/>
  <c r="E2134" i="11" s="1"/>
  <c r="H2278" i="11"/>
  <c r="E2278" i="11" s="1"/>
  <c r="H802" i="11"/>
  <c r="H1405" i="11"/>
  <c r="F1405" i="11" s="1"/>
  <c r="H1728" i="11"/>
  <c r="H2080" i="11"/>
  <c r="F2080" i="11" s="1"/>
  <c r="H2368" i="11"/>
  <c r="F2368" i="11" s="1"/>
  <c r="H2499" i="11"/>
  <c r="H2611" i="11"/>
  <c r="H2691" i="11"/>
  <c r="E2691" i="11" s="1"/>
  <c r="H2771" i="11"/>
  <c r="H2867" i="11"/>
  <c r="E2867" i="11" s="1"/>
  <c r="H2947" i="11"/>
  <c r="F2947" i="11" s="1"/>
  <c r="H3027" i="11"/>
  <c r="F3027" i="11" s="1"/>
  <c r="H724" i="11"/>
  <c r="E724" i="11" s="1"/>
  <c r="H1150" i="11"/>
  <c r="H1456" i="11"/>
  <c r="E1456" i="11" s="1"/>
  <c r="H1667" i="11"/>
  <c r="H1827" i="11"/>
  <c r="F1827" i="11" s="1"/>
  <c r="H1987" i="11"/>
  <c r="H2179" i="11"/>
  <c r="E2179" i="11" s="1"/>
  <c r="H2339" i="11"/>
  <c r="F2339" i="11" s="1"/>
  <c r="H2436" i="11"/>
  <c r="E2436" i="11" s="1"/>
  <c r="H2532" i="11"/>
  <c r="E2532" i="11" s="1"/>
  <c r="H2612" i="11"/>
  <c r="H2676" i="11"/>
  <c r="F2676" i="11" s="1"/>
  <c r="H2740" i="11"/>
  <c r="E2740" i="11" s="1"/>
  <c r="H2804" i="11"/>
  <c r="H2868" i="11"/>
  <c r="H2932" i="11"/>
  <c r="E2932" i="11" s="1"/>
  <c r="H2996" i="11"/>
  <c r="E2996" i="11" s="1"/>
  <c r="H3060" i="11"/>
  <c r="H1012" i="11"/>
  <c r="E1012" i="11" s="1"/>
  <c r="H1514" i="11"/>
  <c r="E1514" i="11" s="1"/>
  <c r="H1775" i="11"/>
  <c r="H2031" i="11"/>
  <c r="H2287" i="11"/>
  <c r="H2458" i="11"/>
  <c r="F2458" i="11" s="1"/>
  <c r="H2586" i="11"/>
  <c r="F2586" i="11" s="1"/>
  <c r="H2714" i="11"/>
  <c r="E2714" i="11" s="1"/>
  <c r="H2842" i="11"/>
  <c r="H2970" i="11"/>
  <c r="E2970" i="11" s="1"/>
  <c r="H3079" i="11"/>
  <c r="F3079" i="11" s="1"/>
  <c r="H8" i="11"/>
  <c r="E8" i="11" s="1"/>
  <c r="H2580" i="11"/>
  <c r="E2580" i="11" s="1"/>
  <c r="H2516" i="11"/>
  <c r="H2452" i="11"/>
  <c r="F2452" i="11" s="1"/>
  <c r="H2388" i="11"/>
  <c r="F2388" i="11" s="1"/>
  <c r="H2275" i="11"/>
  <c r="H2147" i="11"/>
  <c r="F2147" i="11" s="1"/>
  <c r="H2019" i="11"/>
  <c r="F2019" i="11" s="1"/>
  <c r="H1891" i="11"/>
  <c r="F1891" i="11" s="1"/>
  <c r="H1763" i="11"/>
  <c r="E1763" i="11" s="1"/>
  <c r="H1635" i="11"/>
  <c r="E1635" i="11" s="1"/>
  <c r="H1498" i="11"/>
  <c r="E1498" i="11" s="1"/>
  <c r="H1296" i="11"/>
  <c r="E1296" i="11" s="1"/>
  <c r="H980" i="11"/>
  <c r="H627" i="11"/>
  <c r="H3043" i="11"/>
  <c r="E3043" i="11" s="1"/>
  <c r="H2979" i="11"/>
  <c r="F2979" i="11" s="1"/>
  <c r="H2915" i="11"/>
  <c r="H2851" i="11"/>
  <c r="E2851" i="11" s="1"/>
  <c r="H2787" i="11"/>
  <c r="E2787" i="11" s="1"/>
  <c r="H2723" i="11"/>
  <c r="F2723" i="11" s="1"/>
  <c r="H2659" i="11"/>
  <c r="H2595" i="11"/>
  <c r="H2531" i="11"/>
  <c r="F2531" i="11" s="1"/>
  <c r="H2419" i="11"/>
  <c r="F2419" i="11" s="1"/>
  <c r="H2240" i="11"/>
  <c r="E2240" i="11" s="1"/>
  <c r="H2016" i="11"/>
  <c r="E2016" i="11" s="1"/>
  <c r="H1760" i="11"/>
  <c r="E1760" i="11" s="1"/>
  <c r="H1568" i="11"/>
  <c r="E1568" i="11" s="1"/>
  <c r="H1229" i="11"/>
  <c r="H492" i="11"/>
  <c r="E492" i="11" s="1"/>
  <c r="H2294" i="11"/>
  <c r="E2294" i="11" s="1"/>
  <c r="H2198" i="11"/>
  <c r="F2198" i="11" s="1"/>
  <c r="H2070" i="11"/>
  <c r="E2070" i="11" s="1"/>
  <c r="H1958" i="11"/>
  <c r="F1958" i="11" s="1"/>
  <c r="H1846" i="11"/>
  <c r="F1846" i="11" s="1"/>
  <c r="H1718" i="11"/>
  <c r="F1718" i="11" s="1"/>
  <c r="H1622" i="11"/>
  <c r="H1502" i="11"/>
  <c r="H1273" i="11"/>
  <c r="H946" i="11"/>
  <c r="F946" i="11" s="1"/>
  <c r="H439" i="11"/>
  <c r="H2273" i="11"/>
  <c r="E2273" i="11" s="1"/>
  <c r="H2113" i="11"/>
  <c r="H1985" i="11"/>
  <c r="E1985" i="11" s="1"/>
  <c r="H1825" i="11"/>
  <c r="F1825" i="11" s="1"/>
  <c r="H1665" i="11"/>
  <c r="F1665" i="11" s="1"/>
  <c r="H1517" i="11"/>
  <c r="F1517" i="11" s="1"/>
  <c r="H1230" i="11"/>
  <c r="H889" i="11"/>
  <c r="E889" i="11" s="1"/>
  <c r="H411" i="11"/>
  <c r="E411" i="11" s="1"/>
  <c r="H1217" i="11"/>
  <c r="H961" i="11"/>
  <c r="F961" i="11" s="1"/>
  <c r="H726" i="11"/>
  <c r="E726" i="11" s="1"/>
  <c r="H1184" i="11"/>
  <c r="H842" i="11"/>
  <c r="H338" i="11"/>
  <c r="H1335" i="11"/>
  <c r="F1335" i="11" s="1"/>
  <c r="H1099" i="11"/>
  <c r="F1099" i="11" s="1"/>
  <c r="H823" i="11"/>
  <c r="E823" i="11" s="1"/>
  <c r="H474" i="11"/>
  <c r="F474" i="11" s="1"/>
  <c r="H504" i="11"/>
  <c r="E504" i="11" s="1"/>
  <c r="H161" i="11"/>
  <c r="F161" i="11" s="1"/>
  <c r="H585" i="11"/>
  <c r="H217" i="11"/>
  <c r="F217" i="11" s="1"/>
  <c r="H2" i="11"/>
  <c r="H997" i="11"/>
  <c r="H682" i="11"/>
  <c r="E682" i="11" s="1"/>
  <c r="H1515" i="11"/>
  <c r="E1515" i="11" s="1"/>
  <c r="H1195" i="11"/>
  <c r="H855" i="11"/>
  <c r="F855" i="11" s="1"/>
  <c r="H490" i="11"/>
  <c r="H318" i="11"/>
  <c r="F318" i="11" s="1"/>
  <c r="H629" i="11"/>
  <c r="F629" i="11" s="1"/>
  <c r="H130" i="11"/>
  <c r="F130" i="11" s="1"/>
  <c r="H385" i="11"/>
  <c r="F385" i="11" s="1"/>
  <c r="H89" i="11"/>
  <c r="E89" i="11" s="1"/>
  <c r="H342" i="11"/>
  <c r="F342" i="11" s="1"/>
  <c r="H709" i="11"/>
  <c r="E709" i="11" s="1"/>
  <c r="H1343" i="11"/>
  <c r="H943" i="11"/>
  <c r="F943" i="11" s="1"/>
  <c r="H266" i="11"/>
  <c r="H186" i="11"/>
  <c r="F186" i="11" s="1"/>
  <c r="H5" i="11"/>
  <c r="H3499" i="11"/>
  <c r="E3499" i="11" s="1"/>
  <c r="H1572" i="11"/>
  <c r="F1572" i="11" s="1"/>
  <c r="H2515" i="11"/>
  <c r="E2515" i="11" s="1"/>
  <c r="H2435" i="11"/>
  <c r="E2435" i="11" s="1"/>
  <c r="H2336" i="11"/>
  <c r="E2336" i="11" s="1"/>
  <c r="H2144" i="11"/>
  <c r="H1984" i="11"/>
  <c r="H1824" i="11"/>
  <c r="F1824" i="11" s="1"/>
  <c r="H1632" i="11"/>
  <c r="E1632" i="11" s="1"/>
  <c r="H1452" i="11"/>
  <c r="E1452" i="11" s="1"/>
  <c r="H1144" i="11"/>
  <c r="E1144" i="11" s="1"/>
  <c r="H619" i="11"/>
  <c r="F619" i="11" s="1"/>
  <c r="H2342" i="11"/>
  <c r="H2262" i="11"/>
  <c r="E2262" i="11" s="1"/>
  <c r="H2166" i="11"/>
  <c r="F2166" i="11" s="1"/>
  <c r="H2086" i="11"/>
  <c r="H2006" i="11"/>
  <c r="F2006" i="11" s="1"/>
  <c r="H1910" i="11"/>
  <c r="H1830" i="11"/>
  <c r="H1750" i="11"/>
  <c r="H1654" i="11"/>
  <c r="F1654" i="11" s="1"/>
  <c r="H1574" i="11"/>
  <c r="H1481" i="11"/>
  <c r="E1481" i="11" s="1"/>
  <c r="H1330" i="11"/>
  <c r="E1330" i="11" s="1"/>
  <c r="H1032" i="11"/>
  <c r="F1032" i="11" s="1"/>
  <c r="H776" i="11"/>
  <c r="F776" i="11" s="1"/>
  <c r="H354" i="11"/>
  <c r="F354" i="11" s="1"/>
  <c r="H2289" i="11"/>
  <c r="F2289" i="11" s="1"/>
  <c r="H2177" i="11"/>
  <c r="F2177" i="11" s="1"/>
  <c r="H2081" i="11"/>
  <c r="E2081" i="11" s="1"/>
  <c r="H1953" i="11"/>
  <c r="H1841" i="11"/>
  <c r="F1841" i="11" s="1"/>
  <c r="H1729" i="11"/>
  <c r="H1601" i="11"/>
  <c r="E1601" i="11" s="1"/>
  <c r="H1496" i="11"/>
  <c r="E1496" i="11" s="1"/>
  <c r="H1321" i="11"/>
  <c r="F1321" i="11" s="1"/>
  <c r="H1017" i="11"/>
  <c r="E1017" i="11" s="1"/>
  <c r="H718" i="11"/>
  <c r="H326" i="11"/>
  <c r="E326" i="11" s="1"/>
  <c r="H1238" i="11"/>
  <c r="F1238" i="11" s="1"/>
  <c r="H1068" i="11"/>
  <c r="E1068" i="11" s="1"/>
  <c r="H876" i="11"/>
  <c r="E876" i="11" s="1"/>
  <c r="H595" i="11"/>
  <c r="E595" i="11" s="1"/>
  <c r="H1237" i="11"/>
  <c r="F1237" i="11" s="1"/>
  <c r="H1013" i="11"/>
  <c r="F1013" i="11" s="1"/>
  <c r="H698" i="11"/>
  <c r="F698" i="11" s="1"/>
  <c r="H284" i="11"/>
  <c r="H1379" i="11"/>
  <c r="E1379" i="11" s="1"/>
  <c r="H1163" i="11"/>
  <c r="F1163" i="11" s="1"/>
  <c r="H995" i="11"/>
  <c r="H779" i="11"/>
  <c r="E779" i="11" s="1"/>
  <c r="H532" i="11"/>
  <c r="E532" i="11" s="1"/>
  <c r="H250" i="11"/>
  <c r="E250" i="11" s="1"/>
  <c r="H419" i="11"/>
  <c r="E419" i="11" s="1"/>
  <c r="H33" i="11"/>
  <c r="E33" i="11" s="1"/>
  <c r="H613" i="11"/>
  <c r="H357" i="11"/>
  <c r="E357" i="11" s="1"/>
  <c r="H164" i="11"/>
  <c r="E164" i="11" s="1"/>
  <c r="H44" i="11"/>
  <c r="F44" i="11" s="1"/>
  <c r="H1109" i="11"/>
  <c r="H800" i="11"/>
  <c r="F800" i="11" s="1"/>
  <c r="H487" i="11"/>
  <c r="H1495" i="11"/>
  <c r="F1495" i="11" s="1"/>
  <c r="H1239" i="11"/>
  <c r="E1239" i="11" s="1"/>
  <c r="H983" i="11"/>
  <c r="F983" i="11" s="1"/>
  <c r="H727" i="11"/>
  <c r="F727" i="11" s="1"/>
  <c r="H346" i="11"/>
  <c r="F346" i="11" s="1"/>
  <c r="H435" i="11"/>
  <c r="H207" i="11"/>
  <c r="F207" i="11" s="1"/>
  <c r="H433" i="11"/>
  <c r="H148" i="11"/>
  <c r="E148" i="11" s="1"/>
  <c r="H553" i="11"/>
  <c r="F553" i="11" s="1"/>
  <c r="H109" i="11"/>
  <c r="F109" i="11" s="1"/>
  <c r="H12" i="11"/>
  <c r="F12" i="11" s="1"/>
  <c r="H1221" i="11"/>
  <c r="F1221" i="11" s="1"/>
  <c r="H794" i="11"/>
  <c r="E794" i="11" s="1"/>
  <c r="H137" i="11"/>
  <c r="E137" i="11" s="1"/>
  <c r="H1167" i="11"/>
  <c r="F1167" i="11" s="1"/>
  <c r="H783" i="11"/>
  <c r="F783" i="11" s="1"/>
  <c r="H351" i="11"/>
  <c r="E351" i="11" s="1"/>
  <c r="H323" i="11"/>
  <c r="F323" i="11" s="1"/>
  <c r="H525" i="11"/>
  <c r="H51" i="11"/>
  <c r="E51" i="11" s="1"/>
  <c r="H2192" i="11"/>
  <c r="E2192" i="11" s="1"/>
  <c r="H3593" i="11"/>
  <c r="F3593" i="11" s="1"/>
  <c r="H3456" i="11"/>
  <c r="H3465" i="11"/>
  <c r="E3465" i="11" s="1"/>
  <c r="H1301" i="11"/>
  <c r="F1301" i="11" s="1"/>
  <c r="H1117" i="11"/>
  <c r="F1117" i="11" s="1"/>
  <c r="H861" i="11"/>
  <c r="E861" i="11" s="1"/>
  <c r="H640" i="11"/>
  <c r="E640" i="11" s="1"/>
  <c r="H268" i="11"/>
  <c r="H2305" i="11"/>
  <c r="F2305" i="11" s="1"/>
  <c r="H2225" i="11"/>
  <c r="H2145" i="11"/>
  <c r="E2145" i="11" s="1"/>
  <c r="H2049" i="11"/>
  <c r="H1969" i="11"/>
  <c r="H1889" i="11"/>
  <c r="F1889" i="11" s="1"/>
  <c r="H1793" i="11"/>
  <c r="E1793" i="11" s="1"/>
  <c r="H1713" i="11"/>
  <c r="F1713" i="11" s="1"/>
  <c r="H1633" i="11"/>
  <c r="F1633" i="11" s="1"/>
  <c r="H1537" i="11"/>
  <c r="E1537" i="11" s="1"/>
  <c r="H1432" i="11"/>
  <c r="F1432" i="11" s="1"/>
  <c r="H1293" i="11"/>
  <c r="H1060" i="11"/>
  <c r="F1060" i="11" s="1"/>
  <c r="H846" i="11"/>
  <c r="H620" i="11"/>
  <c r="H87" i="11"/>
  <c r="E87" i="11" s="1"/>
  <c r="H1302" i="11"/>
  <c r="E1302" i="11" s="1"/>
  <c r="H1132" i="11"/>
  <c r="E1132" i="11" s="1"/>
  <c r="H982" i="11"/>
  <c r="E982" i="11" s="1"/>
  <c r="H833" i="11"/>
  <c r="H638" i="11"/>
  <c r="F638" i="11" s="1"/>
  <c r="H352" i="11"/>
  <c r="E352" i="11" s="1"/>
  <c r="H1152" i="11"/>
  <c r="E1152" i="11" s="1"/>
  <c r="H928" i="11"/>
  <c r="H725" i="11"/>
  <c r="E725" i="11" s="1"/>
  <c r="H508" i="11"/>
  <c r="E508" i="11" s="1"/>
  <c r="H1507" i="11"/>
  <c r="E1507" i="11" s="1"/>
  <c r="H1355" i="11"/>
  <c r="F1355" i="11" s="1"/>
  <c r="H1207" i="11"/>
  <c r="E1207" i="11" s="1"/>
  <c r="H1035" i="11"/>
  <c r="H907" i="11"/>
  <c r="H759" i="11"/>
  <c r="H559" i="11"/>
  <c r="H362" i="11"/>
  <c r="E362" i="11" s="1"/>
  <c r="H163" i="11"/>
  <c r="E163" i="11" s="1"/>
  <c r="H360" i="11"/>
  <c r="H107" i="11"/>
  <c r="E107" i="11" s="1"/>
  <c r="H79" i="11"/>
  <c r="H501" i="11"/>
  <c r="E501" i="11" s="1"/>
  <c r="H329" i="11"/>
  <c r="F329" i="11" s="1"/>
  <c r="H114" i="11"/>
  <c r="H39" i="11"/>
  <c r="F39" i="11" s="1"/>
  <c r="H74" i="11"/>
  <c r="H1082" i="11"/>
  <c r="F1082" i="11" s="1"/>
  <c r="H853" i="11"/>
  <c r="F853" i="11" s="1"/>
  <c r="H651" i="11"/>
  <c r="E651" i="11" s="1"/>
  <c r="H316" i="11"/>
  <c r="E316" i="11" s="1"/>
  <c r="H1431" i="11"/>
  <c r="H1303" i="11"/>
  <c r="F1303" i="11" s="1"/>
  <c r="H1111" i="11"/>
  <c r="E1111" i="11" s="1"/>
  <c r="H875" i="11"/>
  <c r="F875" i="11" s="1"/>
  <c r="H683" i="11"/>
  <c r="F683" i="11" s="1"/>
  <c r="H463" i="11"/>
  <c r="F463" i="11" s="1"/>
  <c r="H70" i="11"/>
  <c r="E70" i="11" s="1"/>
  <c r="H291" i="11"/>
  <c r="F291" i="11" s="1"/>
  <c r="H127" i="11"/>
  <c r="F127" i="11" s="1"/>
  <c r="H485" i="11"/>
  <c r="H261" i="11"/>
  <c r="H18" i="11"/>
  <c r="F18" i="11" s="1"/>
  <c r="H425" i="11"/>
  <c r="F425" i="11" s="1"/>
  <c r="H135" i="11"/>
  <c r="F135" i="11" s="1"/>
  <c r="H3" i="11"/>
  <c r="F3" i="11" s="1"/>
  <c r="H546" i="11"/>
  <c r="H1178" i="11"/>
  <c r="E1178" i="11" s="1"/>
  <c r="H901" i="11"/>
  <c r="H348" i="11"/>
  <c r="E348" i="11" s="1"/>
  <c r="H1391" i="11"/>
  <c r="F1391" i="11" s="1"/>
  <c r="H1135" i="11"/>
  <c r="H831" i="11"/>
  <c r="E831" i="11" s="1"/>
  <c r="H543" i="11"/>
  <c r="E543" i="11" s="1"/>
  <c r="H218" i="11"/>
  <c r="E218" i="11" s="1"/>
  <c r="H171" i="11"/>
  <c r="E171" i="11" s="1"/>
  <c r="H605" i="11"/>
  <c r="H167" i="11"/>
  <c r="E167" i="11" s="1"/>
  <c r="H426" i="11"/>
  <c r="F426" i="11" s="1"/>
  <c r="H2440" i="11"/>
  <c r="F2440" i="11" s="1"/>
  <c r="H3014" i="11"/>
  <c r="H1508" i="11"/>
  <c r="H2274" i="11"/>
  <c r="E2274" i="11" s="1"/>
  <c r="H3107" i="11"/>
  <c r="F3107" i="11" s="1"/>
  <c r="H1388" i="11"/>
  <c r="E1388" i="11" s="1"/>
  <c r="H1260" i="11"/>
  <c r="E1260" i="11" s="1"/>
  <c r="H1153" i="11"/>
  <c r="H1046" i="11"/>
  <c r="E1046" i="11" s="1"/>
  <c r="H918" i="11"/>
  <c r="F918" i="11" s="1"/>
  <c r="H812" i="11"/>
  <c r="E812" i="11" s="1"/>
  <c r="H700" i="11"/>
  <c r="F700" i="11" s="1"/>
  <c r="H459" i="11"/>
  <c r="F459" i="11" s="1"/>
  <c r="H145" i="11"/>
  <c r="F145" i="11" s="1"/>
  <c r="H1125" i="11"/>
  <c r="F1125" i="11" s="1"/>
  <c r="H954" i="11"/>
  <c r="F954" i="11" s="1"/>
  <c r="H810" i="11"/>
  <c r="F810" i="11" s="1"/>
  <c r="H672" i="11"/>
  <c r="F672" i="11" s="1"/>
  <c r="H402" i="11"/>
  <c r="H1527" i="11"/>
  <c r="F1527" i="11" s="1"/>
  <c r="H1419" i="11"/>
  <c r="H1291" i="11"/>
  <c r="E1291" i="11" s="1"/>
  <c r="H1187" i="11"/>
  <c r="E1187" i="11" s="1"/>
  <c r="H1079" i="11"/>
  <c r="E1079" i="11" s="1"/>
  <c r="H951" i="11"/>
  <c r="H843" i="11"/>
  <c r="F843" i="11" s="1"/>
  <c r="H739" i="11"/>
  <c r="H591" i="11"/>
  <c r="H447" i="11"/>
  <c r="H303" i="11"/>
  <c r="E303" i="11" s="1"/>
  <c r="H17" i="11"/>
  <c r="F17" i="11" s="1"/>
  <c r="H392" i="11"/>
  <c r="H248" i="11"/>
  <c r="F248" i="11" s="1"/>
  <c r="H195" i="11"/>
  <c r="F195" i="11" s="1"/>
  <c r="H31" i="11"/>
  <c r="E31" i="11" s="1"/>
  <c r="H561" i="11"/>
  <c r="E561" i="11" s="1"/>
  <c r="H389" i="11"/>
  <c r="F389" i="11" s="1"/>
  <c r="H245" i="11"/>
  <c r="F245" i="11" s="1"/>
  <c r="H61" i="11"/>
  <c r="H25" i="11"/>
  <c r="E25" i="11" s="1"/>
  <c r="H20" i="11"/>
  <c r="E20" i="11" s="1"/>
  <c r="H1194" i="11"/>
  <c r="F1194" i="11" s="1"/>
  <c r="H1024" i="11"/>
  <c r="H885" i="11"/>
  <c r="E885" i="11" s="1"/>
  <c r="H741" i="11"/>
  <c r="E741" i="11" s="1"/>
  <c r="H536" i="11"/>
  <c r="F536" i="11" s="1"/>
  <c r="H252" i="11"/>
  <c r="F252" i="11" s="1"/>
  <c r="H1475" i="11"/>
  <c r="E1475" i="11" s="1"/>
  <c r="H1347" i="11"/>
  <c r="E1347" i="11" s="1"/>
  <c r="H1219" i="11"/>
  <c r="E1219" i="11" s="1"/>
  <c r="H1067" i="11"/>
  <c r="F1067" i="11" s="1"/>
  <c r="H899" i="11"/>
  <c r="E899" i="11" s="1"/>
  <c r="H771" i="11"/>
  <c r="F771" i="11" s="1"/>
  <c r="H602" i="11"/>
  <c r="F602" i="11" s="1"/>
  <c r="H378" i="11"/>
  <c r="H131" i="11"/>
  <c r="F131" i="11" s="1"/>
  <c r="H403" i="11"/>
  <c r="E403" i="11" s="1"/>
  <c r="H139" i="11"/>
  <c r="E139" i="11" s="1"/>
  <c r="H93" i="11"/>
  <c r="H545" i="11"/>
  <c r="E545" i="11" s="1"/>
  <c r="H313" i="11"/>
  <c r="F313" i="11" s="1"/>
  <c r="H90" i="11"/>
  <c r="E90" i="11" s="1"/>
  <c r="H60" i="11"/>
  <c r="F60" i="11" s="1"/>
  <c r="H469" i="11"/>
  <c r="E469" i="11" s="1"/>
  <c r="H257" i="11"/>
  <c r="H26" i="11"/>
  <c r="F26" i="11" s="1"/>
  <c r="H100" i="11"/>
  <c r="E100" i="11" s="1"/>
  <c r="H574" i="11"/>
  <c r="H204" i="11"/>
  <c r="E204" i="11" s="1"/>
  <c r="H1050" i="11"/>
  <c r="E1050" i="11" s="1"/>
  <c r="H858" i="11"/>
  <c r="F858" i="11" s="1"/>
  <c r="H579" i="11"/>
  <c r="F579" i="11" s="1"/>
  <c r="H1471" i="11"/>
  <c r="H1279" i="11"/>
  <c r="F1279" i="11" s="1"/>
  <c r="H1103" i="11"/>
  <c r="F1103" i="11" s="1"/>
  <c r="H879" i="11"/>
  <c r="F879" i="11" s="1"/>
  <c r="H687" i="11"/>
  <c r="H436" i="11"/>
  <c r="E436" i="11" s="1"/>
  <c r="H515" i="11"/>
  <c r="E515" i="11" s="1"/>
  <c r="H280" i="11"/>
  <c r="E280" i="11" s="1"/>
  <c r="H143" i="11"/>
  <c r="E143" i="11" s="1"/>
  <c r="H413" i="11"/>
  <c r="E413" i="11" s="1"/>
  <c r="H146" i="11"/>
  <c r="H64" i="11"/>
  <c r="F64" i="11" s="1"/>
  <c r="H1584" i="11"/>
  <c r="H3843" i="11"/>
  <c r="F3843" i="11" s="1"/>
  <c r="H3405" i="11"/>
  <c r="H872" i="11"/>
  <c r="H3434" i="11"/>
  <c r="F3434" i="11" s="1"/>
  <c r="H1662" i="11"/>
  <c r="E1662" i="11" s="1"/>
  <c r="H941" i="11"/>
  <c r="F941" i="11" s="1"/>
  <c r="H706" i="11"/>
  <c r="H2945" i="11"/>
  <c r="F2945" i="11" s="1"/>
  <c r="H2467" i="11"/>
  <c r="F2467" i="11" s="1"/>
  <c r="H2403" i="11"/>
  <c r="F2403" i="11" s="1"/>
  <c r="H2304" i="11"/>
  <c r="F2304" i="11" s="1"/>
  <c r="H2176" i="11"/>
  <c r="F2176" i="11" s="1"/>
  <c r="H2048" i="11"/>
  <c r="E2048" i="11" s="1"/>
  <c r="H1920" i="11"/>
  <c r="H1792" i="11"/>
  <c r="H1664" i="11"/>
  <c r="F1664" i="11" s="1"/>
  <c r="H1536" i="11"/>
  <c r="E1536" i="11" s="1"/>
  <c r="H1348" i="11"/>
  <c r="E1348" i="11" s="1"/>
  <c r="H1058" i="11"/>
  <c r="H717" i="11"/>
  <c r="F717" i="11" s="1"/>
  <c r="H77" i="11"/>
  <c r="F77" i="11" s="1"/>
  <c r="H2310" i="11"/>
  <c r="H2246" i="11"/>
  <c r="H2182" i="11"/>
  <c r="E2182" i="11" s="1"/>
  <c r="H2118" i="11"/>
  <c r="F2118" i="11" s="1"/>
  <c r="H2054" i="11"/>
  <c r="E2054" i="11" s="1"/>
  <c r="H1990" i="11"/>
  <c r="F1990" i="11" s="1"/>
  <c r="H1926" i="11"/>
  <c r="F1926" i="11" s="1"/>
  <c r="H1862" i="11"/>
  <c r="E1862" i="11" s="1"/>
  <c r="H1798" i="11"/>
  <c r="H1734" i="11"/>
  <c r="F1734" i="11" s="1"/>
  <c r="H1670" i="11"/>
  <c r="H1606" i="11"/>
  <c r="E1606" i="11" s="1"/>
  <c r="H1542" i="11"/>
  <c r="E1542" i="11" s="1"/>
  <c r="H1460" i="11"/>
  <c r="F1460" i="11" s="1"/>
  <c r="H1358" i="11"/>
  <c r="H1245" i="11"/>
  <c r="E1245" i="11" s="1"/>
  <c r="H1074" i="11"/>
  <c r="H904" i="11"/>
  <c r="F904" i="11" s="1"/>
  <c r="H733" i="11"/>
  <c r="H524" i="11"/>
  <c r="E524" i="11" s="1"/>
  <c r="H147" i="11"/>
  <c r="E147" i="11" s="1"/>
  <c r="H2321" i="11"/>
  <c r="F2321" i="11" s="1"/>
  <c r="H2257" i="11"/>
  <c r="F2257" i="11" s="1"/>
  <c r="H2193" i="11"/>
  <c r="F2193" i="11" s="1"/>
  <c r="H2129" i="11"/>
  <c r="H2065" i="11"/>
  <c r="F2065" i="11" s="1"/>
  <c r="H2001" i="11"/>
  <c r="F2001" i="11" s="1"/>
  <c r="H1937" i="11"/>
  <c r="E1937" i="11" s="1"/>
  <c r="H1873" i="11"/>
  <c r="E1873" i="11" s="1"/>
  <c r="H1809" i="11"/>
  <c r="F1809" i="11" s="1"/>
  <c r="H1745" i="11"/>
  <c r="F1745" i="11" s="1"/>
  <c r="H1681" i="11"/>
  <c r="F1681" i="11" s="1"/>
  <c r="H1617" i="11"/>
  <c r="H1553" i="11"/>
  <c r="F1553" i="11" s="1"/>
  <c r="H1474" i="11"/>
  <c r="E1474" i="11" s="1"/>
  <c r="H1378" i="11"/>
  <c r="F1378" i="11" s="1"/>
  <c r="H1264" i="11"/>
  <c r="E1264" i="11" s="1"/>
  <c r="H1102" i="11"/>
  <c r="F1102" i="11" s="1"/>
  <c r="H932" i="11"/>
  <c r="F932" i="11" s="1"/>
  <c r="H761" i="11"/>
  <c r="F761" i="11" s="1"/>
  <c r="H563" i="11"/>
  <c r="H240" i="11"/>
  <c r="H1366" i="11"/>
  <c r="F1366" i="11" s="1"/>
  <c r="H1281" i="11"/>
  <c r="E1281" i="11" s="1"/>
  <c r="H1196" i="11"/>
  <c r="E1196" i="11" s="1"/>
  <c r="H1110" i="11"/>
  <c r="F1110" i="11" s="1"/>
  <c r="H1025" i="11"/>
  <c r="E1025" i="11" s="1"/>
  <c r="H940" i="11"/>
  <c r="H854" i="11"/>
  <c r="F854" i="11" s="1"/>
  <c r="H769" i="11"/>
  <c r="F769" i="11" s="1"/>
  <c r="H673" i="11"/>
  <c r="E673" i="11" s="1"/>
  <c r="H523" i="11"/>
  <c r="F523" i="11" s="1"/>
  <c r="H288" i="11"/>
  <c r="E288" i="11" s="1"/>
  <c r="H1210" i="11"/>
  <c r="H1098" i="11"/>
  <c r="E1098" i="11" s="1"/>
  <c r="H981" i="11"/>
  <c r="E981" i="11" s="1"/>
  <c r="H869" i="11"/>
  <c r="H757" i="11"/>
  <c r="H630" i="11"/>
  <c r="H455" i="11"/>
  <c r="F455" i="11" s="1"/>
  <c r="H230" i="11"/>
  <c r="E230" i="11" s="1"/>
  <c r="H1483" i="11"/>
  <c r="H1399" i="11"/>
  <c r="F1399" i="11" s="1"/>
  <c r="H1315" i="11"/>
  <c r="E1315" i="11" s="1"/>
  <c r="H1227" i="11"/>
  <c r="F1227" i="11" s="1"/>
  <c r="H1143" i="11"/>
  <c r="H1059" i="11"/>
  <c r="H971" i="11"/>
  <c r="E971" i="11" s="1"/>
  <c r="H887" i="11"/>
  <c r="F887" i="11" s="1"/>
  <c r="H803" i="11"/>
  <c r="F803" i="11" s="1"/>
  <c r="H715" i="11"/>
  <c r="E715" i="11" s="1"/>
  <c r="H618" i="11"/>
  <c r="E618" i="11" s="1"/>
  <c r="H506" i="11"/>
  <c r="H388" i="11"/>
  <c r="H276" i="11"/>
  <c r="F276" i="11" s="1"/>
  <c r="H110" i="11"/>
  <c r="E110" i="11" s="1"/>
  <c r="H446" i="11"/>
  <c r="E446" i="11" s="1"/>
  <c r="H334" i="11"/>
  <c r="E334" i="11" s="1"/>
  <c r="H216" i="11"/>
  <c r="F216" i="11" s="1"/>
  <c r="H215" i="11"/>
  <c r="H111" i="11"/>
  <c r="F111" i="11" s="1"/>
  <c r="H641" i="11"/>
  <c r="E641" i="11" s="1"/>
  <c r="H529" i="11"/>
  <c r="E529" i="11" s="1"/>
  <c r="H417" i="11"/>
  <c r="F417" i="11" s="1"/>
  <c r="H305" i="11"/>
  <c r="F305" i="11" s="1"/>
  <c r="H183" i="11"/>
  <c r="H188" i="11"/>
  <c r="F188" i="11" s="1"/>
  <c r="H67" i="11"/>
  <c r="F67" i="11" s="1"/>
  <c r="H72" i="11"/>
  <c r="H187" i="11"/>
  <c r="H1168" i="11"/>
  <c r="E1168" i="11" s="1"/>
  <c r="H1056" i="11"/>
  <c r="H938" i="11"/>
  <c r="E938" i="11" s="1"/>
  <c r="H826" i="11"/>
  <c r="E826" i="11" s="1"/>
  <c r="H714" i="11"/>
  <c r="H572" i="11"/>
  <c r="E572" i="11" s="1"/>
  <c r="H370" i="11"/>
  <c r="H63" i="11"/>
  <c r="F63" i="11" s="1"/>
  <c r="H1451" i="11"/>
  <c r="H1367" i="11"/>
  <c r="E1367" i="11" s="1"/>
  <c r="H1283" i="11"/>
  <c r="F1283" i="11" s="1"/>
  <c r="H1155" i="11"/>
  <c r="H1047" i="11"/>
  <c r="H939" i="11"/>
  <c r="E939" i="11" s="1"/>
  <c r="H811" i="11"/>
  <c r="E811" i="11" s="1"/>
  <c r="H707" i="11"/>
  <c r="F707" i="11" s="1"/>
  <c r="H575" i="11"/>
  <c r="E575" i="11" s="1"/>
  <c r="H404" i="11"/>
  <c r="F404" i="11" s="1"/>
  <c r="H260" i="11"/>
  <c r="F260" i="11" s="1"/>
  <c r="H520" i="11"/>
  <c r="H350" i="11"/>
  <c r="F350" i="11" s="1"/>
  <c r="H192" i="11"/>
  <c r="H181" i="11"/>
  <c r="H649" i="11"/>
  <c r="H517" i="11"/>
  <c r="H373" i="11"/>
  <c r="E373" i="11" s="1"/>
  <c r="H173" i="11"/>
  <c r="E173" i="11" s="1"/>
  <c r="H120" i="11"/>
  <c r="H28" i="11"/>
  <c r="E28" i="11" s="1"/>
  <c r="H489" i="11"/>
  <c r="E489" i="11" s="1"/>
  <c r="H341" i="11"/>
  <c r="F341" i="11" s="1"/>
  <c r="H213" i="11"/>
  <c r="F213" i="11" s="1"/>
  <c r="H156" i="11"/>
  <c r="H23" i="11"/>
  <c r="F23" i="11" s="1"/>
  <c r="H684" i="11"/>
  <c r="F684" i="11" s="1"/>
  <c r="H427" i="11"/>
  <c r="E427" i="11" s="1"/>
  <c r="H123" i="11"/>
  <c r="F123" i="11" s="1"/>
  <c r="H1114" i="11"/>
  <c r="E1114" i="11" s="1"/>
  <c r="H944" i="11"/>
  <c r="F944" i="11" s="1"/>
  <c r="H730" i="11"/>
  <c r="F730" i="11" s="1"/>
  <c r="H519" i="11"/>
  <c r="E519" i="11" s="1"/>
  <c r="H1519" i="11"/>
  <c r="E1519" i="11" s="1"/>
  <c r="H1359" i="11"/>
  <c r="H1215" i="11"/>
  <c r="E1215" i="11" s="1"/>
  <c r="H1039" i="11"/>
  <c r="F1039" i="11" s="1"/>
  <c r="H911" i="11"/>
  <c r="H767" i="11"/>
  <c r="H564" i="11"/>
  <c r="E564" i="11" s="1"/>
  <c r="H372" i="11"/>
  <c r="F372" i="11" s="1"/>
  <c r="H185" i="11"/>
  <c r="F185" i="11" s="1"/>
  <c r="H366" i="11"/>
  <c r="F366" i="11" s="1"/>
  <c r="H129" i="11"/>
  <c r="E129" i="11" s="1"/>
  <c r="H101" i="11"/>
  <c r="F101" i="11" s="1"/>
  <c r="H493" i="11"/>
  <c r="E493" i="11" s="1"/>
  <c r="H269" i="11"/>
  <c r="F269" i="11" s="1"/>
  <c r="H144" i="11"/>
  <c r="E144" i="11" s="1"/>
  <c r="H48" i="11"/>
  <c r="E48" i="11" s="1"/>
  <c r="H2185" i="11"/>
  <c r="E2185" i="11" s="1"/>
  <c r="H1402" i="11"/>
  <c r="F1402" i="11" s="1"/>
  <c r="H3244" i="11"/>
  <c r="H3749" i="11"/>
  <c r="F3749" i="11" s="1"/>
  <c r="H639" i="11"/>
  <c r="E639" i="11" s="1"/>
  <c r="H1679" i="11"/>
  <c r="H3493" i="11"/>
  <c r="H2260" i="11"/>
  <c r="F2260" i="11" s="1"/>
  <c r="H947" i="11"/>
  <c r="E947" i="11" s="1"/>
  <c r="H99" i="11"/>
  <c r="H1266" i="11"/>
  <c r="F1266" i="11" s="1"/>
  <c r="H3459" i="11"/>
  <c r="E3459" i="11" s="1"/>
  <c r="H1959" i="11"/>
  <c r="F1959" i="11" s="1"/>
  <c r="H2849" i="11"/>
  <c r="F2849" i="11" s="1"/>
  <c r="H332" i="11"/>
  <c r="F332" i="11" s="1"/>
  <c r="H2188" i="11"/>
  <c r="H990" i="11"/>
  <c r="F990" i="11" s="1"/>
  <c r="H3883" i="11"/>
  <c r="F3883" i="11" s="1"/>
  <c r="H1396" i="11"/>
  <c r="E1396" i="11" s="1"/>
  <c r="H1057" i="11"/>
  <c r="F1057" i="11" s="1"/>
  <c r="H2044" i="11"/>
  <c r="E2044" i="11" s="1"/>
  <c r="H3129" i="11"/>
  <c r="H3690" i="11"/>
  <c r="H3924" i="11"/>
  <c r="E3924" i="11" s="1"/>
  <c r="H2741" i="11"/>
  <c r="E2741" i="11" s="1"/>
  <c r="H3159" i="11"/>
  <c r="E3159" i="11" s="1"/>
  <c r="H1899" i="11"/>
  <c r="F1899" i="11" s="1"/>
  <c r="H2046" i="11"/>
  <c r="F2046" i="11" s="1"/>
  <c r="H1356" i="11"/>
  <c r="E1356" i="11" s="1"/>
  <c r="H133" i="11"/>
  <c r="E133" i="11" s="1"/>
  <c r="H80" i="11"/>
  <c r="E80" i="11" s="1"/>
  <c r="H94" i="11"/>
  <c r="F94" i="11" s="1"/>
  <c r="H47" i="11"/>
  <c r="H205" i="11"/>
  <c r="H333" i="11"/>
  <c r="E333" i="11" s="1"/>
  <c r="H429" i="11"/>
  <c r="F429" i="11" s="1"/>
  <c r="H541" i="11"/>
  <c r="E541" i="11" s="1"/>
  <c r="H669" i="11"/>
  <c r="H3266" i="11"/>
  <c r="F3266" i="11" s="1"/>
  <c r="H593" i="11"/>
  <c r="H2127" i="11"/>
  <c r="F2127" i="11" s="1"/>
  <c r="H3287" i="11"/>
  <c r="E3287" i="11" s="1"/>
  <c r="H2641" i="11"/>
  <c r="E2641" i="11" s="1"/>
  <c r="H3829" i="11"/>
  <c r="E3829" i="11" s="1"/>
  <c r="H3796" i="11"/>
  <c r="F3796" i="11" s="1"/>
  <c r="H3715" i="11"/>
  <c r="H1736" i="11"/>
  <c r="F1736" i="11" s="1"/>
  <c r="H624" i="11"/>
  <c r="E624" i="11" s="1"/>
  <c r="H3006" i="11"/>
  <c r="F3006" i="11" s="1"/>
  <c r="H2364" i="11"/>
  <c r="H3346" i="11"/>
  <c r="F3346" i="11" s="1"/>
  <c r="H3756" i="11"/>
  <c r="E3756" i="11" s="1"/>
  <c r="H343" i="11"/>
  <c r="H2367" i="11"/>
  <c r="E2367" i="11" s="1"/>
  <c r="H1108" i="11"/>
  <c r="H1401" i="11"/>
  <c r="E1401" i="11" s="1"/>
  <c r="H956" i="11"/>
  <c r="H34" i="11"/>
  <c r="H128" i="11"/>
  <c r="F128" i="11" s="1"/>
  <c r="H75" i="11"/>
  <c r="F75" i="11" s="1"/>
  <c r="H237" i="11"/>
  <c r="E237" i="11" s="1"/>
  <c r="H349" i="11"/>
  <c r="F349" i="11" s="1"/>
  <c r="H461" i="11"/>
  <c r="E461" i="11" s="1"/>
  <c r="H589" i="11"/>
  <c r="H42" i="11"/>
  <c r="F42" i="11" s="1"/>
  <c r="H203" i="11"/>
  <c r="H259" i="11"/>
  <c r="E259" i="11" s="1"/>
  <c r="H408" i="11"/>
  <c r="F408" i="11" s="1"/>
  <c r="H38" i="11"/>
  <c r="E38" i="11" s="1"/>
  <c r="H308" i="11"/>
  <c r="E308" i="11" s="1"/>
  <c r="H458" i="11"/>
  <c r="H607" i="11"/>
  <c r="E607" i="11" s="1"/>
  <c r="H751" i="11"/>
  <c r="F751" i="11" s="1"/>
  <c r="H847" i="11"/>
  <c r="F847" i="11" s="1"/>
  <c r="H959" i="11"/>
  <c r="E959" i="11" s="1"/>
  <c r="H1087" i="11"/>
  <c r="F1087" i="11" s="1"/>
  <c r="H1199" i="11"/>
  <c r="E1199" i="11" s="1"/>
  <c r="H1295" i="11"/>
  <c r="E1295" i="11" s="1"/>
  <c r="H1423" i="11"/>
  <c r="E1423" i="11" s="1"/>
  <c r="H27" i="11"/>
  <c r="F27" i="11" s="1"/>
  <c r="H434" i="11"/>
  <c r="F434" i="11" s="1"/>
  <c r="H688" i="11"/>
  <c r="E688" i="11" s="1"/>
  <c r="H816" i="11"/>
  <c r="H965" i="11"/>
  <c r="F965" i="11" s="1"/>
  <c r="H1093" i="11"/>
  <c r="E1093" i="11" s="1"/>
  <c r="H1200" i="11"/>
  <c r="F1200" i="11" s="1"/>
  <c r="H256" i="11"/>
  <c r="F256" i="11" s="1"/>
  <c r="H512" i="11"/>
  <c r="F512" i="11" s="1"/>
  <c r="H659" i="11"/>
  <c r="F659" i="11" s="1"/>
  <c r="H56" i="11"/>
  <c r="H62" i="11"/>
  <c r="E62" i="11" s="1"/>
  <c r="H180" i="11"/>
  <c r="F180" i="11" s="1"/>
  <c r="H162" i="11"/>
  <c r="H297" i="11"/>
  <c r="F297" i="11" s="1"/>
  <c r="H405" i="11"/>
  <c r="H513" i="11"/>
  <c r="F513" i="11" s="1"/>
  <c r="H4" i="11"/>
  <c r="F4" i="11" s="1"/>
  <c r="H14" i="11"/>
  <c r="F14" i="11" s="1"/>
  <c r="H172" i="11"/>
  <c r="E172" i="11" s="1"/>
  <c r="H229" i="11"/>
  <c r="E229" i="11" s="1"/>
  <c r="H345" i="11"/>
  <c r="F345" i="11" s="1"/>
  <c r="H457" i="11"/>
  <c r="F457" i="11" s="1"/>
  <c r="H569" i="11"/>
  <c r="E569" i="11" s="1"/>
  <c r="H10" i="11"/>
  <c r="F10" i="11" s="1"/>
  <c r="H154" i="11"/>
  <c r="F154" i="11" s="1"/>
  <c r="H66" i="11"/>
  <c r="H264" i="11"/>
  <c r="F264" i="11" s="1"/>
  <c r="H376" i="11"/>
  <c r="E376" i="11" s="1"/>
  <c r="H488" i="11"/>
  <c r="F488" i="11" s="1"/>
  <c r="H194" i="11"/>
  <c r="E194" i="11" s="1"/>
  <c r="H319" i="11"/>
  <c r="F319" i="11" s="1"/>
  <c r="H431" i="11"/>
  <c r="E431" i="11" s="1"/>
  <c r="H548" i="11"/>
  <c r="F548" i="11" s="1"/>
  <c r="H660" i="11"/>
  <c r="H747" i="11"/>
  <c r="H835" i="11"/>
  <c r="E835" i="11" s="1"/>
  <c r="H919" i="11"/>
  <c r="H1003" i="11"/>
  <c r="E1003" i="11" s="1"/>
  <c r="H1091" i="11"/>
  <c r="E1091" i="11" s="1"/>
  <c r="H1175" i="11"/>
  <c r="F1175" i="11" s="1"/>
  <c r="H1259" i="11"/>
  <c r="E1259" i="11" s="1"/>
  <c r="H201" i="11"/>
  <c r="E201" i="11" s="1"/>
  <c r="H37" i="11"/>
  <c r="E37" i="11" s="1"/>
  <c r="H83" i="11"/>
  <c r="E83" i="11" s="1"/>
  <c r="H88" i="11"/>
  <c r="H617" i="11"/>
  <c r="E617" i="11" s="1"/>
  <c r="H533" i="11"/>
  <c r="F533" i="11" s="1"/>
  <c r="H449" i="11"/>
  <c r="F449" i="11" s="1"/>
  <c r="H361" i="11"/>
  <c r="E361" i="11" s="1"/>
  <c r="H277" i="11"/>
  <c r="F277" i="11" s="1"/>
  <c r="H193" i="11"/>
  <c r="E193" i="11" s="1"/>
  <c r="H69" i="11"/>
  <c r="F69" i="11" s="1"/>
  <c r="H136" i="11"/>
  <c r="E136" i="11" s="1"/>
  <c r="H35" i="11"/>
  <c r="E35" i="11" s="1"/>
  <c r="H76" i="11"/>
  <c r="H705" i="11"/>
  <c r="E705" i="11" s="1"/>
  <c r="H603" i="11"/>
  <c r="F603" i="11" s="1"/>
  <c r="H470" i="11"/>
  <c r="E470" i="11" s="1"/>
  <c r="H299" i="11"/>
  <c r="E299" i="11" s="1"/>
  <c r="H1242" i="11"/>
  <c r="E1242" i="11" s="1"/>
  <c r="H1157" i="11"/>
  <c r="E1157" i="11" s="1"/>
  <c r="H1072" i="11"/>
  <c r="E1072" i="11" s="1"/>
  <c r="H986" i="11"/>
  <c r="E986" i="11" s="1"/>
  <c r="H880" i="11"/>
  <c r="H773" i="11"/>
  <c r="H636" i="11"/>
  <c r="H476" i="11"/>
  <c r="F476" i="11" s="1"/>
  <c r="H263" i="11"/>
  <c r="F263" i="11" s="1"/>
  <c r="H1487" i="11"/>
  <c r="E1487" i="11" s="1"/>
  <c r="H1407" i="11"/>
  <c r="H1327" i="11"/>
  <c r="F1327" i="11" s="1"/>
  <c r="H1231" i="11"/>
  <c r="H1151" i="11"/>
  <c r="H1071" i="11"/>
  <c r="E1071" i="11" s="1"/>
  <c r="H975" i="11"/>
  <c r="E975" i="11" s="1"/>
  <c r="H895" i="11"/>
  <c r="E895" i="11" s="1"/>
  <c r="H815" i="11"/>
  <c r="F815" i="11" s="1"/>
  <c r="H719" i="11"/>
  <c r="H628" i="11"/>
  <c r="E628" i="11" s="1"/>
  <c r="H522" i="11"/>
  <c r="H394" i="11"/>
  <c r="E394" i="11" s="1"/>
  <c r="H287" i="11"/>
  <c r="H142" i="11"/>
  <c r="F142" i="11" s="1"/>
  <c r="H451" i="11"/>
  <c r="F451" i="11" s="1"/>
  <c r="H344" i="11"/>
  <c r="F344" i="11" s="1"/>
  <c r="H238" i="11"/>
  <c r="H219" i="11"/>
  <c r="F219" i="11" s="1"/>
  <c r="H122" i="11"/>
  <c r="E122" i="11" s="1"/>
  <c r="H653" i="11"/>
  <c r="H557" i="11"/>
  <c r="F557" i="11" s="1"/>
  <c r="H477" i="11"/>
  <c r="F477" i="11" s="1"/>
  <c r="H397" i="11"/>
  <c r="F397" i="11" s="1"/>
  <c r="H301" i="11"/>
  <c r="F301" i="11" s="1"/>
  <c r="H221" i="11"/>
  <c r="E221" i="11" s="1"/>
  <c r="H125" i="11"/>
  <c r="F125" i="11" s="1"/>
  <c r="H160" i="11"/>
  <c r="F160" i="11" s="1"/>
  <c r="H73" i="11"/>
  <c r="E73" i="11" s="1"/>
  <c r="H13" i="11"/>
  <c r="F13" i="11" s="1"/>
  <c r="H16" i="11"/>
  <c r="E16" i="11" s="1"/>
  <c r="H1107" i="11"/>
  <c r="F1107" i="11" s="1"/>
  <c r="H1581" i="11"/>
  <c r="H1742" i="11"/>
  <c r="H2583" i="11"/>
  <c r="F2583" i="11" s="1"/>
  <c r="H2940" i="11"/>
  <c r="H3331" i="11"/>
  <c r="F3331" i="11" s="1"/>
  <c r="H1748" i="11"/>
  <c r="F1748" i="11" s="1"/>
  <c r="H3584" i="11"/>
  <c r="F3584" i="11" s="1"/>
  <c r="H2279" i="11"/>
  <c r="F2279" i="11" s="1"/>
  <c r="H1176" i="11"/>
  <c r="F1176" i="11" s="1"/>
  <c r="H3990" i="11"/>
  <c r="H3649" i="11"/>
  <c r="H157" i="11"/>
  <c r="H1961" i="11"/>
  <c r="F1961" i="11" s="1"/>
  <c r="H2328" i="11"/>
  <c r="F2328" i="11" s="1"/>
  <c r="H2930" i="11"/>
  <c r="E2930" i="11" s="1"/>
  <c r="H3116" i="11"/>
  <c r="F3116" i="11" s="1"/>
  <c r="H3090" i="11"/>
  <c r="H3654" i="11"/>
  <c r="F3654" i="11" s="1"/>
  <c r="H2706" i="11"/>
  <c r="H226" i="11"/>
  <c r="F226" i="11" s="1"/>
  <c r="H3971" i="11"/>
  <c r="E3971" i="11" s="1"/>
  <c r="H2109" i="11"/>
  <c r="E2109" i="11" s="1"/>
  <c r="H3946" i="11"/>
  <c r="E3946" i="11" s="1"/>
  <c r="H2888" i="11"/>
  <c r="E2888" i="11" s="1"/>
  <c r="H3878" i="11"/>
  <c r="E2849" i="11"/>
  <c r="H922" i="11"/>
  <c r="E922" i="11" s="1"/>
  <c r="H837" i="11"/>
  <c r="E837" i="11" s="1"/>
  <c r="H752" i="11"/>
  <c r="H664" i="11"/>
  <c r="F664" i="11" s="1"/>
  <c r="H551" i="11"/>
  <c r="F551" i="11" s="1"/>
  <c r="H391" i="11"/>
  <c r="F391" i="11" s="1"/>
  <c r="H214" i="11"/>
  <c r="H1503" i="11"/>
  <c r="F1503" i="11" s="1"/>
  <c r="H1439" i="11"/>
  <c r="E1439" i="11" s="1"/>
  <c r="H1375" i="11"/>
  <c r="F1375" i="11" s="1"/>
  <c r="H1311" i="11"/>
  <c r="F1311" i="11" s="1"/>
  <c r="H1247" i="11"/>
  <c r="E1247" i="11" s="1"/>
  <c r="H1183" i="11"/>
  <c r="E1183" i="11" s="1"/>
  <c r="H1119" i="11"/>
  <c r="E1119" i="11" s="1"/>
  <c r="H1055" i="11"/>
  <c r="F1055" i="11" s="1"/>
  <c r="H991" i="11"/>
  <c r="E991" i="11" s="1"/>
  <c r="H927" i="11"/>
  <c r="F927" i="11" s="1"/>
  <c r="H863" i="11"/>
  <c r="E863" i="11" s="1"/>
  <c r="H799" i="11"/>
  <c r="E799" i="11" s="1"/>
  <c r="H735" i="11"/>
  <c r="F735" i="11" s="1"/>
  <c r="H671" i="11"/>
  <c r="F671" i="11" s="1"/>
  <c r="H586" i="11"/>
  <c r="F586" i="11" s="1"/>
  <c r="H500" i="11"/>
  <c r="F500" i="11" s="1"/>
  <c r="H415" i="11"/>
  <c r="E415" i="11" s="1"/>
  <c r="H330" i="11"/>
  <c r="F330" i="11" s="1"/>
  <c r="H244" i="11"/>
  <c r="E244" i="11" s="1"/>
  <c r="H98" i="11"/>
  <c r="H472" i="11"/>
  <c r="F472" i="11" s="1"/>
  <c r="H387" i="11"/>
  <c r="F387" i="11" s="1"/>
  <c r="H302" i="11"/>
  <c r="F302" i="11" s="1"/>
  <c r="H208" i="11"/>
  <c r="E208" i="11" s="1"/>
  <c r="H11" i="11"/>
  <c r="E11" i="11" s="1"/>
  <c r="H165" i="11"/>
  <c r="F165" i="11" s="1"/>
  <c r="H71" i="11"/>
  <c r="E71" i="11" s="1"/>
  <c r="H637" i="11"/>
  <c r="F637" i="11" s="1"/>
  <c r="H573" i="11"/>
  <c r="F573" i="11" s="1"/>
  <c r="H509" i="11"/>
  <c r="F509" i="11" s="1"/>
  <c r="H445" i="11"/>
  <c r="F445" i="11" s="1"/>
  <c r="H381" i="11"/>
  <c r="H317" i="11"/>
  <c r="E317" i="11" s="1"/>
  <c r="H253" i="11"/>
  <c r="F253" i="11" s="1"/>
  <c r="H189" i="11"/>
  <c r="E189" i="11" s="1"/>
  <c r="H103" i="11"/>
  <c r="E103" i="11" s="1"/>
  <c r="H176" i="11"/>
  <c r="F176" i="11" s="1"/>
  <c r="H112" i="11"/>
  <c r="F112" i="11" s="1"/>
  <c r="H30" i="11"/>
  <c r="F30" i="11" s="1"/>
  <c r="H96" i="11"/>
  <c r="F96" i="11" s="1"/>
  <c r="H32" i="11"/>
  <c r="E32" i="11" s="1"/>
  <c r="H566" i="11"/>
  <c r="H1049" i="11"/>
  <c r="F1049" i="11" s="1"/>
  <c r="H680" i="11"/>
  <c r="F680" i="11" s="1"/>
  <c r="H2346" i="11"/>
  <c r="F2346" i="11" s="1"/>
  <c r="H2887" i="11"/>
  <c r="H2716" i="11"/>
  <c r="F2716" i="11" s="1"/>
  <c r="H2818" i="11"/>
  <c r="F2818" i="11" s="1"/>
  <c r="H3671" i="11"/>
  <c r="E3671" i="11" s="1"/>
  <c r="H2405" i="11"/>
  <c r="H3412" i="11"/>
  <c r="F3412" i="11" s="1"/>
  <c r="H1783" i="11"/>
  <c r="E1783" i="11" s="1"/>
  <c r="H2929" i="11"/>
  <c r="F2929" i="11" s="1"/>
  <c r="H3061" i="11"/>
  <c r="H3542" i="11"/>
  <c r="F3542" i="11" s="1"/>
  <c r="H1090" i="11"/>
  <c r="H3502" i="11"/>
  <c r="E3502" i="11" s="1"/>
  <c r="H224" i="11"/>
  <c r="E224" i="11" s="1"/>
  <c r="H1250" i="11"/>
  <c r="F1250" i="11" s="1"/>
  <c r="H647" i="11"/>
  <c r="F647" i="11" s="1"/>
  <c r="H2043" i="11"/>
  <c r="H3203" i="11"/>
  <c r="F3203" i="11" s="1"/>
  <c r="H2829" i="11"/>
  <c r="H2135" i="11"/>
  <c r="H3778" i="11"/>
  <c r="F3778" i="11" s="1"/>
  <c r="H3257" i="11"/>
  <c r="F3257" i="11" s="1"/>
  <c r="H3390" i="11"/>
  <c r="F3390" i="11" s="1"/>
  <c r="H158" i="11"/>
  <c r="E158" i="11" s="1"/>
  <c r="H3627" i="11"/>
  <c r="H3945" i="11"/>
  <c r="E3945" i="11" s="1"/>
  <c r="H884" i="11"/>
  <c r="E884" i="11" s="1"/>
  <c r="H3602" i="11"/>
  <c r="F3602" i="11" s="1"/>
  <c r="H1970" i="11"/>
  <c r="H2838" i="11"/>
  <c r="E2838" i="11" s="1"/>
  <c r="H1490" i="11"/>
  <c r="F1490" i="11" s="1"/>
  <c r="H3799" i="11"/>
  <c r="E3799" i="11" s="1"/>
  <c r="H3534" i="11"/>
  <c r="E3534" i="11" s="1"/>
  <c r="H789" i="11"/>
  <c r="F789" i="11" s="1"/>
  <c r="H1653" i="11"/>
  <c r="F1653" i="11" s="1"/>
  <c r="H1822" i="11"/>
  <c r="F1822" i="11" s="1"/>
  <c r="H2967" i="11"/>
  <c r="E2967" i="11" s="1"/>
  <c r="H3000" i="11"/>
  <c r="H3371" i="11"/>
  <c r="E3371" i="11" s="1"/>
  <c r="H2485" i="11"/>
  <c r="E2485" i="11" s="1"/>
  <c r="H3628" i="11"/>
  <c r="E3628" i="11" s="1"/>
  <c r="H2502" i="11"/>
  <c r="H3149" i="11"/>
  <c r="F3149" i="11" s="1"/>
  <c r="H1868" i="11"/>
  <c r="F1868" i="11" s="1"/>
  <c r="H3745" i="11"/>
  <c r="E3745" i="11" s="1"/>
  <c r="H2811" i="11"/>
  <c r="F2811" i="11" s="1"/>
  <c r="H1389" i="11"/>
  <c r="E1389" i="11" s="1"/>
  <c r="H3049" i="11"/>
  <c r="F3049" i="11" s="1"/>
  <c r="H2032" i="11"/>
  <c r="E2032" i="11" s="1"/>
  <c r="H3712" i="11"/>
  <c r="E3712" i="11" s="1"/>
  <c r="H3521" i="11"/>
  <c r="E3521" i="11" s="1"/>
  <c r="H2511" i="11"/>
  <c r="E2511" i="11" s="1"/>
  <c r="H3884" i="11"/>
  <c r="F3884" i="11" s="1"/>
  <c r="H3985" i="11"/>
  <c r="E3985" i="11" s="1"/>
  <c r="H1376" i="11"/>
  <c r="H3540" i="11"/>
  <c r="E3540" i="11" s="1"/>
  <c r="H3073" i="11"/>
  <c r="F3073" i="11" s="1"/>
  <c r="H1243" i="11"/>
  <c r="H283" i="11"/>
  <c r="E283" i="11" s="1"/>
  <c r="H2265" i="11"/>
  <c r="E2265" i="11" s="1"/>
  <c r="H2122" i="11"/>
  <c r="E2122" i="11" s="1"/>
  <c r="H2663" i="11"/>
  <c r="F2663" i="11" s="1"/>
  <c r="H2520" i="11"/>
  <c r="E2520" i="11" s="1"/>
  <c r="H2474" i="11"/>
  <c r="H3543" i="11"/>
  <c r="E3543" i="11" s="1"/>
  <c r="H1924" i="11"/>
  <c r="F1924" i="11" s="1"/>
  <c r="H3284" i="11"/>
  <c r="E3284" i="11" s="1"/>
  <c r="H3968" i="11"/>
  <c r="H1564" i="11"/>
  <c r="E1564" i="11" s="1"/>
  <c r="H1964" i="11"/>
  <c r="F1964" i="11" s="1"/>
  <c r="H2985" i="11"/>
  <c r="E2985" i="11" s="1"/>
  <c r="H3705" i="11"/>
  <c r="E3705" i="11" s="1"/>
  <c r="H3422" i="11"/>
  <c r="E3422" i="11" s="1"/>
  <c r="H836" i="11"/>
  <c r="H2656" i="11"/>
  <c r="H3372" i="11"/>
  <c r="H3366" i="11"/>
  <c r="E3366" i="11" s="1"/>
  <c r="H860" i="11"/>
  <c r="H1747" i="11"/>
  <c r="E1747" i="11" s="1"/>
  <c r="H2997" i="11"/>
  <c r="E2997" i="11" s="1"/>
  <c r="H3661" i="11"/>
  <c r="E3661" i="11" s="1"/>
  <c r="H1265" i="11"/>
  <c r="E1265" i="11" s="1"/>
  <c r="H2347" i="11"/>
  <c r="E2347" i="11" s="1"/>
  <c r="H3200" i="11"/>
  <c r="E3200" i="11" s="1"/>
  <c r="H471" i="11"/>
  <c r="E471" i="11" s="1"/>
  <c r="H1189" i="11"/>
  <c r="H681" i="11"/>
  <c r="F681" i="11" s="1"/>
  <c r="H2661" i="11"/>
  <c r="H3317" i="11"/>
  <c r="F3317" i="11" s="1"/>
  <c r="B3" i="25"/>
  <c r="B4" i="25" s="1"/>
  <c r="E3081" i="11"/>
  <c r="E662" i="11"/>
  <c r="E2334" i="11"/>
  <c r="F19" i="11"/>
  <c r="F1724" i="11"/>
  <c r="E570" i="11"/>
  <c r="F3835" i="11"/>
  <c r="E3702" i="11"/>
  <c r="F2415" i="11"/>
  <c r="E2415" i="11"/>
  <c r="E1285" i="11"/>
  <c r="E616" i="11"/>
  <c r="F1754" i="11"/>
  <c r="E2051" i="11"/>
  <c r="F1544" i="11" l="1"/>
  <c r="E1353" i="11"/>
  <c r="E2139" i="11"/>
  <c r="F2577" i="11"/>
  <c r="E1595" i="11"/>
  <c r="F3737" i="11"/>
  <c r="F1994" i="11"/>
  <c r="F2401" i="11"/>
  <c r="F2699" i="11"/>
  <c r="F2972" i="11"/>
  <c r="E3118" i="11"/>
  <c r="E3133" i="11"/>
  <c r="F3291" i="11"/>
  <c r="F1468" i="11"/>
  <c r="E3639" i="11"/>
  <c r="E2090" i="11"/>
  <c r="E1225" i="11"/>
  <c r="F126" i="11"/>
  <c r="E1804" i="11"/>
  <c r="E1582" i="11"/>
  <c r="E3463" i="11"/>
  <c r="E196" i="11"/>
  <c r="F86" i="11"/>
  <c r="F2737" i="11"/>
  <c r="F290" i="11"/>
  <c r="E3355" i="11"/>
  <c r="E1834" i="11"/>
  <c r="F2400" i="11"/>
  <c r="E3278" i="11"/>
  <c r="E3854" i="11"/>
  <c r="E696" i="11"/>
  <c r="F993" i="11"/>
  <c r="E3969" i="11"/>
  <c r="F3096" i="11"/>
  <c r="F3592" i="11"/>
  <c r="F2169" i="11"/>
  <c r="E3632" i="11"/>
  <c r="E3282" i="11"/>
  <c r="E2762" i="11"/>
  <c r="F625" i="11"/>
  <c r="F3514" i="11"/>
  <c r="E225" i="11"/>
  <c r="F3726" i="11"/>
  <c r="E3977" i="11"/>
  <c r="E1269" i="11"/>
  <c r="F1594" i="11"/>
  <c r="E3351" i="11"/>
  <c r="E1732" i="11"/>
  <c r="F3699" i="11"/>
  <c r="E3723" i="11"/>
  <c r="E1680" i="11"/>
  <c r="E3615" i="11"/>
  <c r="F3681" i="11"/>
  <c r="E3527" i="11"/>
  <c r="F1441" i="11"/>
  <c r="F3811" i="11"/>
  <c r="E505" i="11"/>
  <c r="F1700" i="11"/>
  <c r="E2507" i="11"/>
  <c r="F1871" i="11"/>
  <c r="F2763" i="11"/>
  <c r="E2877" i="11"/>
  <c r="F1118" i="11"/>
  <c r="F3429" i="11"/>
  <c r="E3642" i="11"/>
  <c r="E3647" i="11"/>
  <c r="F1292" i="11"/>
  <c r="F634" i="11"/>
  <c r="F1006" i="11"/>
  <c r="F931" i="11"/>
  <c r="F3132" i="11"/>
  <c r="C29" i="15"/>
  <c r="E1859" i="11"/>
  <c r="F857" i="11"/>
  <c r="F763" i="11"/>
  <c r="E712" i="11"/>
  <c r="F3950" i="11"/>
  <c r="F2355" i="11"/>
  <c r="E3960" i="11"/>
  <c r="E1213" i="11"/>
  <c r="F1137" i="11"/>
  <c r="F2470" i="11"/>
  <c r="E1790" i="11"/>
  <c r="F3420" i="11"/>
  <c r="E3028" i="11"/>
  <c r="F2512" i="11"/>
  <c r="E3155" i="11"/>
  <c r="E2953" i="11"/>
  <c r="F3354" i="11"/>
  <c r="E2616" i="11"/>
  <c r="E3072" i="11"/>
  <c r="F1833" i="11"/>
  <c r="F1600" i="11"/>
  <c r="F575" i="11"/>
  <c r="F1498" i="11"/>
  <c r="F2042" i="11"/>
  <c r="E608" i="11"/>
  <c r="F2141" i="11"/>
  <c r="E1796" i="11"/>
  <c r="F596" i="11"/>
  <c r="F1062" i="11"/>
  <c r="F1715" i="11"/>
  <c r="F3145" i="11"/>
  <c r="E1738" i="11"/>
  <c r="E3182" i="11"/>
  <c r="E3320" i="11"/>
  <c r="E3519" i="11"/>
  <c r="F3347" i="11"/>
  <c r="F3580" i="11"/>
  <c r="E1817" i="11"/>
  <c r="F2725" i="11"/>
  <c r="F2999" i="11"/>
  <c r="E2999" i="11"/>
  <c r="F2386" i="11"/>
  <c r="E2386" i="11"/>
  <c r="E582" i="11"/>
  <c r="F582" i="11"/>
  <c r="E3120" i="11"/>
  <c r="F3120" i="11"/>
  <c r="F2941" i="11"/>
  <c r="E2941" i="11"/>
  <c r="E412" i="11"/>
  <c r="F412" i="11"/>
  <c r="E774" i="11"/>
  <c r="F774" i="11"/>
  <c r="E1304" i="11"/>
  <c r="F1304" i="11"/>
  <c r="F3062" i="11"/>
  <c r="E3062" i="11"/>
  <c r="F3976" i="11"/>
  <c r="E3976" i="11"/>
  <c r="F841" i="11"/>
  <c r="E841" i="11"/>
  <c r="E2508" i="11"/>
  <c r="F2508" i="11"/>
  <c r="E968" i="11"/>
  <c r="F968" i="11"/>
  <c r="F1007" i="11"/>
  <c r="E1007" i="11"/>
  <c r="E2463" i="11"/>
  <c r="F2463" i="11"/>
  <c r="E424" i="11"/>
  <c r="F424" i="11"/>
  <c r="F2363" i="11"/>
  <c r="E1338" i="11"/>
  <c r="E738" i="11"/>
  <c r="F3709" i="11"/>
  <c r="F340" i="11"/>
  <c r="E2038" i="11"/>
  <c r="F57" i="11"/>
  <c r="E78" i="11"/>
  <c r="F2959" i="11"/>
  <c r="E3071" i="11"/>
  <c r="E2248" i="11"/>
  <c r="E3311" i="11"/>
  <c r="F891" i="11"/>
  <c r="F3265" i="11"/>
  <c r="F3786" i="11"/>
  <c r="F786" i="11"/>
  <c r="F2791" i="11"/>
  <c r="E2696" i="11"/>
  <c r="E936" i="11"/>
  <c r="F1867" i="11"/>
  <c r="E1620" i="11"/>
  <c r="F2527" i="11"/>
  <c r="F1037" i="11"/>
  <c r="F1663" i="11"/>
  <c r="E3727" i="11"/>
  <c r="F2817" i="11"/>
  <c r="F1395" i="11"/>
  <c r="E2356" i="11"/>
  <c r="F945" i="11"/>
  <c r="F1191" i="11"/>
  <c r="E1127" i="11"/>
  <c r="F3657" i="11"/>
  <c r="F2375" i="11"/>
  <c r="F3582" i="11"/>
  <c r="F2786" i="11"/>
  <c r="F3165" i="11"/>
  <c r="E3454" i="11"/>
  <c r="F1477" i="11"/>
  <c r="F1312" i="11"/>
  <c r="E2308" i="11"/>
  <c r="E2394" i="11"/>
  <c r="E2423" i="11"/>
  <c r="E220" i="11"/>
  <c r="F3199" i="11"/>
  <c r="F3855" i="11"/>
  <c r="E1535" i="11"/>
  <c r="F1216" i="11"/>
  <c r="F1877" i="11"/>
  <c r="F3236" i="11"/>
  <c r="F3023" i="11"/>
  <c r="E3551" i="11"/>
  <c r="F3801" i="11"/>
  <c r="F274" i="11"/>
  <c r="F3991" i="11"/>
  <c r="E3294" i="11"/>
  <c r="F3294" i="11"/>
  <c r="E2212" i="11"/>
  <c r="F2212" i="11"/>
  <c r="E3191" i="11"/>
  <c r="F3191" i="11"/>
  <c r="E3973" i="11"/>
  <c r="F3973" i="11"/>
  <c r="F2498" i="11"/>
  <c r="E2498" i="11"/>
  <c r="F2504" i="11"/>
  <c r="E2504" i="11"/>
  <c r="E964" i="11"/>
  <c r="F964" i="11"/>
  <c r="E3492" i="11"/>
  <c r="F3492" i="11"/>
  <c r="E2457" i="11"/>
  <c r="F2457" i="11"/>
  <c r="E3525" i="11"/>
  <c r="F3525" i="11"/>
  <c r="F3219" i="11"/>
  <c r="E3219" i="11"/>
  <c r="F1932" i="11"/>
  <c r="E1932" i="11"/>
  <c r="E2322" i="11"/>
  <c r="F2322" i="11"/>
  <c r="F3088" i="11"/>
  <c r="E3088" i="11"/>
  <c r="F1619" i="11"/>
  <c r="E1619" i="11"/>
  <c r="E1041" i="11"/>
  <c r="F1041" i="11"/>
  <c r="F1851" i="11"/>
  <c r="E1851" i="11"/>
  <c r="F2707" i="11"/>
  <c r="E2707" i="11"/>
  <c r="E65" i="11"/>
  <c r="F65" i="11"/>
  <c r="F942" i="11"/>
  <c r="E942" i="11"/>
  <c r="E223" i="11"/>
  <c r="F223" i="11"/>
  <c r="E1139" i="11"/>
  <c r="F1139" i="11"/>
  <c r="E809" i="11"/>
  <c r="F809" i="11"/>
  <c r="E3441" i="11"/>
  <c r="F3441" i="11"/>
  <c r="F3068" i="11"/>
  <c r="E3068" i="11"/>
  <c r="E3804" i="11"/>
  <c r="F3804" i="11"/>
  <c r="F949" i="11"/>
  <c r="E949" i="11"/>
  <c r="F3213" i="11"/>
  <c r="E3213" i="11"/>
  <c r="E1069" i="11"/>
  <c r="F1069" i="11"/>
  <c r="E3863" i="11"/>
  <c r="F3863" i="11"/>
  <c r="F3479" i="11"/>
  <c r="E3479" i="11"/>
  <c r="F1788" i="11"/>
  <c r="E1788" i="11"/>
  <c r="F648" i="11"/>
  <c r="E648" i="11"/>
  <c r="E2631" i="11"/>
  <c r="F2631" i="11"/>
  <c r="F3803" i="11"/>
  <c r="E3803" i="11"/>
  <c r="E3874" i="11"/>
  <c r="F3874" i="11"/>
  <c r="F1001" i="11"/>
  <c r="E1001" i="11"/>
  <c r="E987" i="11"/>
  <c r="F987" i="11"/>
  <c r="E3970" i="11"/>
  <c r="F3970" i="11"/>
  <c r="F728" i="11"/>
  <c r="E728" i="11"/>
  <c r="E3651" i="11"/>
  <c r="F3651" i="11"/>
  <c r="F753" i="11"/>
  <c r="E753" i="11"/>
  <c r="F511" i="11"/>
  <c r="E511" i="11"/>
  <c r="E720" i="11"/>
  <c r="F720" i="11"/>
  <c r="E3931" i="11"/>
  <c r="F3931" i="11"/>
  <c r="E3932" i="11"/>
  <c r="F3932" i="11"/>
  <c r="E929" i="11"/>
  <c r="F929" i="11"/>
  <c r="E3059" i="11"/>
  <c r="F3059" i="11"/>
  <c r="F2831" i="11"/>
  <c r="E2831" i="11"/>
  <c r="E704" i="11"/>
  <c r="F704" i="11"/>
  <c r="F2445" i="11"/>
  <c r="E2445" i="11"/>
  <c r="F597" i="11"/>
  <c r="F1181" i="11"/>
  <c r="E1675" i="11"/>
  <c r="F2173" i="11"/>
  <c r="E199" i="11"/>
  <c r="F632" i="11"/>
  <c r="F3101" i="11"/>
  <c r="F2824" i="11"/>
  <c r="E2774" i="11"/>
  <c r="E2549" i="11"/>
  <c r="E3794" i="11"/>
  <c r="F743" i="11"/>
  <c r="F2845" i="11"/>
  <c r="E845" i="11"/>
  <c r="E456" i="11"/>
  <c r="F2611" i="11"/>
  <c r="E2611" i="11"/>
  <c r="F583" i="11"/>
  <c r="E583" i="11"/>
  <c r="F3936" i="11"/>
  <c r="E3936" i="11"/>
  <c r="E2529" i="11"/>
  <c r="F2529" i="11"/>
  <c r="F3862" i="11"/>
  <c r="E3862" i="11"/>
  <c r="E1480" i="11"/>
  <c r="F1480" i="11"/>
  <c r="E1640" i="11"/>
  <c r="F1640" i="11"/>
  <c r="E3736" i="11"/>
  <c r="F3736" i="11"/>
  <c r="E2384" i="11"/>
  <c r="F2384" i="11"/>
  <c r="F410" i="11"/>
  <c r="E410" i="11"/>
  <c r="E2689" i="11"/>
  <c r="F2689" i="11"/>
  <c r="F3944" i="11"/>
  <c r="E3944" i="11"/>
  <c r="F2610" i="11"/>
  <c r="E2610" i="11"/>
  <c r="F2242" i="11"/>
  <c r="E2242" i="11"/>
  <c r="F3438" i="11"/>
  <c r="E3438" i="11"/>
  <c r="F3450" i="11"/>
  <c r="E3450" i="11"/>
  <c r="E1026" i="11"/>
  <c r="F1026" i="11"/>
  <c r="E2253" i="11"/>
  <c r="F2253" i="11"/>
  <c r="E177" i="11"/>
  <c r="F177" i="11"/>
  <c r="F1672" i="11"/>
  <c r="E1672" i="11"/>
  <c r="F791" i="11"/>
  <c r="E1977" i="11"/>
  <c r="E1930" i="11"/>
  <c r="F685" i="11"/>
  <c r="E247" i="11"/>
  <c r="E2231" i="11"/>
  <c r="F3772" i="11"/>
  <c r="E1786" i="11"/>
  <c r="E3544" i="11"/>
  <c r="E871" i="11"/>
  <c r="F231" i="11"/>
  <c r="F1550" i="11"/>
  <c r="E1329" i="11"/>
  <c r="F1949" i="11"/>
  <c r="E3325" i="11"/>
  <c r="F3763" i="11"/>
  <c r="E320" i="11"/>
  <c r="F2523" i="11"/>
  <c r="E2894" i="11"/>
  <c r="F92" i="11"/>
  <c r="E3310" i="11"/>
  <c r="F3906" i="11"/>
  <c r="E3906" i="11"/>
  <c r="F2056" i="11"/>
  <c r="E2056" i="11"/>
  <c r="E2172" i="11"/>
  <c r="F2172" i="11"/>
  <c r="F2805" i="11"/>
  <c r="E2805" i="11"/>
  <c r="F1904" i="11"/>
  <c r="E1904" i="11"/>
  <c r="E3766" i="11"/>
  <c r="F3766" i="11"/>
  <c r="E3020" i="11"/>
  <c r="F3020" i="11"/>
  <c r="F874" i="11"/>
  <c r="E874" i="11"/>
  <c r="E3673" i="11"/>
  <c r="F3673" i="11"/>
  <c r="E1758" i="11"/>
  <c r="F1758" i="11"/>
  <c r="E2679" i="11"/>
  <c r="F2679" i="11"/>
  <c r="E342" i="11"/>
  <c r="F3432" i="11"/>
  <c r="E729" i="11"/>
  <c r="F2657" i="11"/>
  <c r="F1478" i="11"/>
  <c r="E1128" i="11"/>
  <c r="F2270" i="11"/>
  <c r="E2854" i="11"/>
  <c r="E3751" i="11"/>
  <c r="E2939" i="11"/>
  <c r="F3469" i="11"/>
  <c r="E3722" i="11"/>
  <c r="F679" i="11"/>
  <c r="F2534" i="11"/>
  <c r="E999" i="11"/>
  <c r="F3844" i="11"/>
  <c r="E3725" i="11"/>
  <c r="F402" i="11"/>
  <c r="E402" i="11"/>
  <c r="F3868" i="11"/>
  <c r="E3868" i="11"/>
  <c r="E1275" i="11"/>
  <c r="F1275" i="11"/>
  <c r="E1743" i="11"/>
  <c r="F1743" i="11"/>
  <c r="F2244" i="11"/>
  <c r="E2244" i="11"/>
  <c r="E2390" i="11"/>
  <c r="F2390" i="11"/>
  <c r="E1947" i="11"/>
  <c r="F1947" i="11"/>
  <c r="E2825" i="11"/>
  <c r="F2825" i="11"/>
  <c r="E2160" i="11"/>
  <c r="F2160" i="11"/>
  <c r="E1894" i="11"/>
  <c r="F1894" i="11"/>
  <c r="E926" i="11"/>
  <c r="F926" i="11"/>
  <c r="F2479" i="11"/>
  <c r="E1035" i="11"/>
  <c r="F1035" i="11"/>
  <c r="E1455" i="11"/>
  <c r="F1455" i="11"/>
  <c r="E2151" i="11"/>
  <c r="F2151" i="11"/>
  <c r="E2820" i="11"/>
  <c r="F2820" i="11"/>
  <c r="E2318" i="11"/>
  <c r="F2318" i="11"/>
  <c r="E3170" i="11"/>
  <c r="F3170" i="11"/>
  <c r="F2137" i="11"/>
  <c r="E2137" i="11"/>
  <c r="F1588" i="11"/>
  <c r="E1588" i="11"/>
  <c r="E3569" i="11"/>
  <c r="F3569" i="11"/>
  <c r="F2559" i="11"/>
  <c r="E2559" i="11"/>
  <c r="E2781" i="11"/>
  <c r="F2781" i="11"/>
  <c r="F3464" i="11"/>
  <c r="E3464" i="11"/>
  <c r="E762" i="11"/>
  <c r="F2809" i="11"/>
  <c r="E3381" i="11"/>
  <c r="E2963" i="11"/>
  <c r="E1986" i="11"/>
  <c r="E2406" i="11"/>
  <c r="E3781" i="11"/>
  <c r="F3386" i="11"/>
  <c r="E1872" i="11"/>
  <c r="E527" i="11"/>
  <c r="E2138" i="11"/>
  <c r="E3510" i="11"/>
  <c r="F3510" i="11"/>
  <c r="F1618" i="11"/>
  <c r="E1618" i="11"/>
  <c r="E3290" i="11"/>
  <c r="F3290" i="11"/>
  <c r="E2392" i="11"/>
  <c r="F2392" i="11"/>
  <c r="E3928" i="11"/>
  <c r="F3928" i="11"/>
  <c r="F466" i="11"/>
  <c r="E466" i="11"/>
  <c r="E1386" i="11"/>
  <c r="F1386" i="11"/>
  <c r="F2649" i="11"/>
  <c r="E2649" i="11"/>
  <c r="F948" i="11"/>
  <c r="E948" i="11"/>
  <c r="F2148" i="11"/>
  <c r="E2148" i="11"/>
  <c r="E1975" i="11"/>
  <c r="F1975" i="11"/>
  <c r="E3695" i="11"/>
  <c r="F3695" i="11"/>
  <c r="E2648" i="11"/>
  <c r="F2648" i="11"/>
  <c r="F883" i="11"/>
  <c r="E883" i="11"/>
  <c r="E1383" i="11"/>
  <c r="F1383" i="11"/>
  <c r="F6" i="11"/>
  <c r="E6" i="11"/>
  <c r="F3485" i="11"/>
  <c r="E3485" i="11"/>
  <c r="F1489" i="11"/>
  <c r="E1489" i="11"/>
  <c r="E2103" i="11"/>
  <c r="F2103" i="11"/>
  <c r="E3112" i="11"/>
  <c r="F3112" i="11"/>
  <c r="E3711" i="11"/>
  <c r="F3711" i="11"/>
  <c r="E3183" i="11"/>
  <c r="F3183" i="11"/>
  <c r="E1166" i="11"/>
  <c r="F1166" i="11"/>
  <c r="F2975" i="11"/>
  <c r="E2975" i="11"/>
  <c r="E923" i="11"/>
  <c r="F923" i="11"/>
  <c r="E3249" i="11"/>
  <c r="F3249" i="11"/>
  <c r="F2752" i="11"/>
  <c r="E2752" i="11"/>
  <c r="E1944" i="11"/>
  <c r="F1944" i="11"/>
  <c r="F1086" i="11"/>
  <c r="E1086" i="11"/>
  <c r="E2255" i="11"/>
  <c r="F2255" i="11"/>
  <c r="F2688" i="11"/>
  <c r="E2688" i="11"/>
  <c r="F1720" i="11"/>
  <c r="E1720" i="11"/>
  <c r="E915" i="11"/>
  <c r="F915" i="11"/>
  <c r="F3019" i="11"/>
  <c r="E3019" i="11"/>
  <c r="F1015" i="11"/>
  <c r="E1015" i="11"/>
  <c r="F2530" i="11"/>
  <c r="E2530" i="11"/>
  <c r="E2796" i="11"/>
  <c r="F2796" i="11"/>
  <c r="F1509" i="11"/>
  <c r="E1509" i="11"/>
  <c r="F2064" i="11"/>
  <c r="E2064" i="11"/>
  <c r="E1698" i="11"/>
  <c r="F1698" i="11"/>
  <c r="E91" i="11"/>
  <c r="F91" i="11"/>
  <c r="F1488" i="11"/>
  <c r="E1488" i="11"/>
  <c r="E2094" i="11"/>
  <c r="F2094" i="11"/>
  <c r="E2352" i="11"/>
  <c r="F2352" i="11"/>
  <c r="F2126" i="11"/>
  <c r="E2126" i="11"/>
  <c r="F882" i="11"/>
  <c r="E882" i="11"/>
  <c r="F906" i="11"/>
  <c r="E906" i="11"/>
  <c r="F1774" i="11"/>
  <c r="E1774" i="11"/>
  <c r="E697" i="11"/>
  <c r="F697" i="11"/>
  <c r="E2484" i="11"/>
  <c r="F2484" i="11"/>
  <c r="F1577" i="11"/>
  <c r="E1577" i="11"/>
  <c r="E950" i="11"/>
  <c r="F950" i="11"/>
  <c r="F859" i="11"/>
  <c r="E859" i="11"/>
  <c r="F2807" i="11"/>
  <c r="E2807" i="11"/>
  <c r="F893" i="11"/>
  <c r="E893" i="11"/>
  <c r="F1089" i="11"/>
  <c r="E1089" i="11"/>
  <c r="E3704" i="11"/>
  <c r="F3704" i="11"/>
  <c r="F3577" i="11"/>
  <c r="E3577" i="11"/>
  <c r="E1628" i="11"/>
  <c r="F1628" i="11"/>
  <c r="E517" i="11"/>
  <c r="F517" i="11"/>
  <c r="E630" i="11"/>
  <c r="F630" i="11"/>
  <c r="E1670" i="11"/>
  <c r="F1670" i="11"/>
  <c r="F687" i="11"/>
  <c r="E687" i="11"/>
  <c r="F1419" i="11"/>
  <c r="E1419" i="11"/>
  <c r="F1431" i="11"/>
  <c r="E1431" i="11"/>
  <c r="E435" i="11"/>
  <c r="F435" i="11"/>
  <c r="F1750" i="11"/>
  <c r="E1750" i="11"/>
  <c r="F1343" i="11"/>
  <c r="E1343" i="11"/>
  <c r="E585" i="11"/>
  <c r="F585" i="11"/>
  <c r="E842" i="11"/>
  <c r="F842" i="11"/>
  <c r="F2771" i="11"/>
  <c r="E2771" i="11"/>
  <c r="F802" i="11"/>
  <c r="E802" i="11"/>
  <c r="F690" i="11"/>
  <c r="E690" i="11"/>
  <c r="E384" i="11"/>
  <c r="F384" i="11"/>
  <c r="F138" i="11"/>
  <c r="E138" i="11"/>
  <c r="E1942" i="11"/>
  <c r="F1942" i="11"/>
  <c r="F2739" i="11"/>
  <c r="E2739" i="11"/>
  <c r="E3044" i="11"/>
  <c r="F3044" i="11"/>
  <c r="F3034" i="11"/>
  <c r="E3034" i="11"/>
  <c r="E554" i="11"/>
  <c r="F554" i="11"/>
  <c r="F2810" i="11"/>
  <c r="E2810" i="11"/>
  <c r="F2724" i="11"/>
  <c r="E2724" i="11"/>
  <c r="F2899" i="11"/>
  <c r="E2899" i="11"/>
  <c r="E46" i="11"/>
  <c r="F46" i="11"/>
  <c r="E1324" i="11"/>
  <c r="F1324" i="11"/>
  <c r="F2644" i="11"/>
  <c r="E2644" i="11"/>
  <c r="E327" i="11"/>
  <c r="F327" i="11"/>
  <c r="F1323" i="11"/>
  <c r="E1323" i="11"/>
  <c r="E1838" i="11"/>
  <c r="F1838" i="11"/>
  <c r="F453" i="11"/>
  <c r="E453" i="11"/>
  <c r="F3276" i="11"/>
  <c r="E3276" i="11"/>
  <c r="E3302" i="11"/>
  <c r="F3302" i="11"/>
  <c r="F984" i="11"/>
  <c r="E984" i="11"/>
  <c r="E1201" i="11"/>
  <c r="F1201" i="11"/>
  <c r="E1516" i="11"/>
  <c r="F1516" i="11"/>
  <c r="F3913" i="11"/>
  <c r="E3913" i="11"/>
  <c r="E1935" i="11"/>
  <c r="F1935" i="11"/>
  <c r="E1169" i="11"/>
  <c r="F1169" i="11"/>
  <c r="E2989" i="11"/>
  <c r="F2989" i="11"/>
  <c r="F2566" i="11"/>
  <c r="E2566" i="11"/>
  <c r="E1759" i="11"/>
  <c r="F1759" i="11"/>
  <c r="F3825" i="11"/>
  <c r="E3825" i="11"/>
  <c r="E3375" i="11"/>
  <c r="F3375" i="11"/>
  <c r="F604" i="11"/>
  <c r="E604" i="11"/>
  <c r="F2464" i="11"/>
  <c r="E2464" i="11"/>
  <c r="E2409" i="11"/>
  <c r="F2409" i="11"/>
  <c r="F2918" i="11"/>
  <c r="E2918" i="11"/>
  <c r="F3091" i="11"/>
  <c r="E3091" i="11"/>
  <c r="F2456" i="11"/>
  <c r="E2456" i="11"/>
  <c r="F2551" i="11"/>
  <c r="E2551" i="11"/>
  <c r="F2778" i="11"/>
  <c r="E2778" i="11"/>
  <c r="E2249" i="11"/>
  <c r="F2249" i="11"/>
  <c r="E1235" i="11"/>
  <c r="F1235" i="11"/>
  <c r="E3326" i="11"/>
  <c r="F3326" i="11"/>
  <c r="E3574" i="11"/>
  <c r="F3574" i="11"/>
  <c r="E1847" i="11"/>
  <c r="F1847" i="11"/>
  <c r="E3080" i="11"/>
  <c r="F3080" i="11"/>
  <c r="E1780" i="11"/>
  <c r="F1780" i="11"/>
  <c r="F3679" i="11"/>
  <c r="E3679" i="11"/>
  <c r="F708" i="11"/>
  <c r="E708" i="11"/>
  <c r="E211" i="11"/>
  <c r="F211" i="11"/>
  <c r="F1919" i="11"/>
  <c r="E1919" i="11"/>
  <c r="E2592" i="11"/>
  <c r="F2592" i="11"/>
  <c r="F3047" i="11"/>
  <c r="E3047" i="11"/>
  <c r="E1305" i="11"/>
  <c r="F1305" i="11"/>
  <c r="E1258" i="11"/>
  <c r="F1258" i="11"/>
  <c r="E121" i="11"/>
  <c r="F121" i="11"/>
  <c r="F2847" i="11"/>
  <c r="E2847" i="11"/>
  <c r="F1454" i="11"/>
  <c r="E1454" i="11"/>
  <c r="F200" i="11"/>
  <c r="E200" i="11"/>
  <c r="E2335" i="11"/>
  <c r="F2335" i="11"/>
  <c r="E1044" i="11"/>
  <c r="F1044" i="11"/>
  <c r="E1776" i="11"/>
  <c r="F1776" i="11"/>
  <c r="E1529" i="11"/>
  <c r="F1529" i="11"/>
  <c r="F979" i="11"/>
  <c r="E979" i="11"/>
  <c r="E444" i="11"/>
  <c r="F444" i="11"/>
  <c r="E558" i="11"/>
  <c r="F558" i="11"/>
  <c r="E2120" i="11"/>
  <c r="F2120" i="11"/>
  <c r="E4001" i="11"/>
  <c r="F4001" i="11"/>
  <c r="F1178" i="11"/>
  <c r="E771" i="11"/>
  <c r="E1237" i="11"/>
  <c r="E2019" i="11"/>
  <c r="F2712" i="11"/>
  <c r="F3560" i="11"/>
  <c r="F3603" i="11"/>
  <c r="F3567" i="11"/>
  <c r="F54" i="11"/>
  <c r="E480" i="11"/>
  <c r="E2568" i="11"/>
  <c r="E1584" i="11"/>
  <c r="F1584" i="11"/>
  <c r="E1784" i="11"/>
  <c r="F1784" i="11"/>
  <c r="F1491" i="11"/>
  <c r="E1491" i="11"/>
  <c r="E3957" i="11"/>
  <c r="F3957" i="11"/>
  <c r="F3531" i="11"/>
  <c r="E3531" i="11"/>
  <c r="E862" i="11"/>
  <c r="F862" i="11"/>
  <c r="F3653" i="11"/>
  <c r="E3653" i="11"/>
  <c r="F2365" i="11"/>
  <c r="E2365" i="11"/>
  <c r="E1972" i="11"/>
  <c r="F1972" i="11"/>
  <c r="F3810" i="11"/>
  <c r="E3810" i="11"/>
  <c r="F3387" i="11"/>
  <c r="E3387" i="11"/>
  <c r="E3837" i="11"/>
  <c r="F3837" i="11"/>
  <c r="F2493" i="11"/>
  <c r="E2493" i="11"/>
  <c r="E2625" i="11"/>
  <c r="F2625" i="11"/>
  <c r="F1812" i="11"/>
  <c r="E1812" i="11"/>
  <c r="E2607" i="11"/>
  <c r="F2607" i="11"/>
  <c r="F3126" i="11"/>
  <c r="E3126" i="11"/>
  <c r="F678" i="11"/>
  <c r="E678" i="11"/>
  <c r="F3421" i="11"/>
  <c r="E3421" i="11"/>
  <c r="F2182" i="11"/>
  <c r="E1186" i="11"/>
  <c r="F2181" i="11"/>
  <c r="E1858" i="11"/>
  <c r="F1840" i="11"/>
  <c r="F1322" i="11"/>
  <c r="E2283" i="11"/>
  <c r="F2283" i="11"/>
  <c r="E1652" i="11"/>
  <c r="E3151" i="11"/>
  <c r="E491" i="11"/>
  <c r="E3098" i="11"/>
  <c r="F3662" i="11"/>
  <c r="F1284" i="11"/>
  <c r="F2969" i="11"/>
  <c r="E262" i="11"/>
  <c r="F2383" i="11"/>
  <c r="E242" i="11"/>
  <c r="F242" i="11"/>
  <c r="F3256" i="11"/>
  <c r="E3256" i="11"/>
  <c r="F2857" i="11"/>
  <c r="E2857" i="11"/>
  <c r="F1445" i="11"/>
  <c r="E1445" i="11"/>
  <c r="E3836" i="11"/>
  <c r="F3836" i="11"/>
  <c r="E3901" i="11"/>
  <c r="F3901" i="11"/>
  <c r="F2219" i="11"/>
  <c r="E2219" i="11"/>
  <c r="E819" i="11"/>
  <c r="F819" i="11"/>
  <c r="E1723" i="11"/>
  <c r="F1723" i="11"/>
  <c r="F1112" i="11"/>
  <c r="E1112" i="11"/>
  <c r="E166" i="11"/>
  <c r="F166" i="11"/>
  <c r="E265" i="11"/>
  <c r="F265" i="11"/>
  <c r="E3260" i="11"/>
  <c r="F3260" i="11"/>
  <c r="F2034" i="11"/>
  <c r="E2034" i="11"/>
  <c r="E3446" i="11"/>
  <c r="F3446" i="11"/>
  <c r="E3046" i="11"/>
  <c r="F3046" i="11"/>
  <c r="F794" i="11"/>
  <c r="E3111" i="11"/>
  <c r="F236" i="11"/>
  <c r="E1591" i="11"/>
  <c r="F3407" i="11"/>
  <c r="F1298" i="11"/>
  <c r="E3694" i="11"/>
  <c r="F589" i="11"/>
  <c r="E589" i="11"/>
  <c r="F1020" i="11"/>
  <c r="E1020" i="11"/>
  <c r="F497" i="11"/>
  <c r="E497" i="11"/>
  <c r="E2085" i="11"/>
  <c r="F2085" i="11"/>
  <c r="F3358" i="11"/>
  <c r="E3358" i="11"/>
  <c r="E2496" i="11"/>
  <c r="F2496" i="11"/>
  <c r="E2513" i="11"/>
  <c r="F2513" i="11"/>
  <c r="E988" i="11"/>
  <c r="F988" i="11"/>
  <c r="F3832" i="11"/>
  <c r="E3832" i="11"/>
  <c r="F1895" i="11"/>
  <c r="E1895" i="11"/>
  <c r="E3185" i="11"/>
  <c r="F3185" i="11"/>
  <c r="E3966" i="11"/>
  <c r="F3966" i="11"/>
  <c r="F3812" i="11"/>
  <c r="E3812" i="11"/>
  <c r="F3800" i="11"/>
  <c r="E3800" i="11"/>
  <c r="E3940" i="11"/>
  <c r="F3940" i="11"/>
  <c r="E2410" i="11"/>
  <c r="F2410" i="11"/>
  <c r="F1094" i="11"/>
  <c r="E1094" i="11"/>
  <c r="F1410" i="11"/>
  <c r="E1410" i="11"/>
  <c r="E1075" i="11"/>
  <c r="F1075" i="11"/>
  <c r="F2881" i="11"/>
  <c r="E2881" i="11"/>
  <c r="F3992" i="11"/>
  <c r="F2106" i="11"/>
  <c r="E782" i="11"/>
  <c r="E3833" i="11"/>
  <c r="F157" i="11"/>
  <c r="E157" i="11"/>
  <c r="E522" i="11"/>
  <c r="F522" i="11"/>
  <c r="F156" i="11"/>
  <c r="E156" i="11"/>
  <c r="F1451" i="11"/>
  <c r="E1451" i="11"/>
  <c r="E1059" i="11"/>
  <c r="F1059" i="11"/>
  <c r="E1273" i="11"/>
  <c r="F1273" i="11"/>
  <c r="F1190" i="11"/>
  <c r="E1190" i="11"/>
  <c r="F3452" i="11"/>
  <c r="E3452" i="11"/>
  <c r="E890" i="11"/>
  <c r="F890" i="11"/>
  <c r="E3217" i="11"/>
  <c r="F3217" i="11"/>
  <c r="F1172" i="11"/>
  <c r="E1172" i="11"/>
  <c r="F2745" i="11"/>
  <c r="E2745" i="11"/>
  <c r="F2920" i="11"/>
  <c r="E2920" i="11"/>
  <c r="E1344" i="11"/>
  <c r="F1344" i="11"/>
  <c r="F3850" i="11"/>
  <c r="E3850" i="11"/>
  <c r="F2427" i="11"/>
  <c r="E2427" i="11"/>
  <c r="E1906" i="11"/>
  <c r="F1906" i="11"/>
  <c r="F3870" i="11"/>
  <c r="E3870" i="11"/>
  <c r="E3283" i="11"/>
  <c r="F3283" i="11"/>
  <c r="E1756" i="11"/>
  <c r="F1756" i="11"/>
  <c r="F3861" i="11"/>
  <c r="E3861" i="11"/>
  <c r="E2107" i="11"/>
  <c r="F2107" i="11"/>
  <c r="E2875" i="11"/>
  <c r="F2875" i="11"/>
  <c r="E1580" i="11"/>
  <c r="F1580" i="11"/>
  <c r="F3515" i="11"/>
  <c r="E3515" i="11"/>
  <c r="E1770" i="11"/>
  <c r="F1770" i="11"/>
  <c r="E3482" i="11"/>
  <c r="F3482" i="11"/>
  <c r="E1350" i="11"/>
  <c r="F1350" i="11"/>
  <c r="F3357" i="11"/>
  <c r="E3357" i="11"/>
  <c r="E3706" i="11"/>
  <c r="F3706" i="11"/>
  <c r="E1174" i="11"/>
  <c r="F116" i="11"/>
  <c r="F1997" i="11"/>
  <c r="F2027" i="11"/>
  <c r="F1782" i="11"/>
  <c r="F3037" i="11"/>
  <c r="F1392" i="11"/>
  <c r="F2961" i="11"/>
  <c r="E2961" i="11"/>
  <c r="F3383" i="11"/>
  <c r="E3383" i="11"/>
  <c r="F2588" i="11"/>
  <c r="E2588" i="11"/>
  <c r="E3467" i="11"/>
  <c r="F3467" i="11"/>
  <c r="E2886" i="11"/>
  <c r="F2886" i="11"/>
  <c r="F3193" i="11"/>
  <c r="E3193" i="11"/>
  <c r="F2684" i="11"/>
  <c r="E2684" i="11"/>
  <c r="E407" i="11"/>
  <c r="F407" i="11"/>
  <c r="F3588" i="11"/>
  <c r="E3588" i="11"/>
  <c r="E3362" i="11"/>
  <c r="F3362" i="11"/>
  <c r="E367" i="11"/>
  <c r="F367" i="11"/>
  <c r="F2152" i="11"/>
  <c r="E2152" i="11"/>
  <c r="E52" i="11"/>
  <c r="F52" i="11"/>
  <c r="E2290" i="11"/>
  <c r="F2290" i="11"/>
  <c r="E1880" i="11"/>
  <c r="F1880" i="11"/>
  <c r="F2660" i="11"/>
  <c r="F1105" i="11"/>
  <c r="F801" i="11"/>
  <c r="F2373" i="11"/>
  <c r="E3418" i="11"/>
  <c r="E3106" i="11"/>
  <c r="E3777" i="11"/>
  <c r="F3186" i="11"/>
  <c r="F3330" i="11"/>
  <c r="E1551" i="11"/>
  <c r="E555" i="11"/>
  <c r="F3323" i="11"/>
  <c r="E1938" i="11"/>
  <c r="E952" i="11"/>
  <c r="E3154" i="11"/>
  <c r="E3504" i="11"/>
  <c r="F3831" i="11"/>
  <c r="E3666" i="11"/>
  <c r="E2882" i="11"/>
  <c r="F2266" i="11"/>
  <c r="E3495" i="11"/>
  <c r="F468" i="11"/>
  <c r="E2315" i="11"/>
  <c r="E1437" i="11"/>
  <c r="E737" i="11"/>
  <c r="F2014" i="11"/>
  <c r="F3460" i="11"/>
  <c r="F325" i="11"/>
  <c r="F295" i="11"/>
  <c r="E3747" i="11"/>
  <c r="F2550" i="11"/>
  <c r="E3462" i="11"/>
  <c r="F2473" i="11"/>
  <c r="F3445" i="11"/>
  <c r="E1268" i="11"/>
  <c r="F1908" i="11"/>
  <c r="F1492" i="11"/>
  <c r="E2726" i="11"/>
  <c r="E2767" i="11"/>
  <c r="F198" i="11"/>
  <c r="E916" i="11"/>
  <c r="F3503" i="11"/>
  <c r="E1081" i="11"/>
  <c r="F1563" i="11"/>
  <c r="F3344" i="11"/>
  <c r="F3738" i="11"/>
  <c r="E3121" i="11"/>
  <c r="E2785" i="11"/>
  <c r="E1512" i="11"/>
  <c r="F2207" i="11"/>
  <c r="F3624" i="11"/>
  <c r="F2685" i="11"/>
  <c r="E2634" i="11"/>
  <c r="F2749" i="11"/>
  <c r="E3770" i="11"/>
  <c r="E3663" i="11"/>
  <c r="E3822" i="11"/>
  <c r="E3225" i="11"/>
  <c r="E3919" i="11"/>
  <c r="E118" i="11"/>
  <c r="E3319" i="11"/>
  <c r="E10" i="11"/>
  <c r="E2776" i="11"/>
  <c r="F3394" i="11"/>
  <c r="F3109" i="11"/>
  <c r="F1545" i="11"/>
  <c r="F2077" i="11"/>
  <c r="F1424" i="11"/>
  <c r="F2601" i="11"/>
  <c r="F1648" i="11"/>
  <c r="E3030" i="11"/>
  <c r="F1701" i="11"/>
  <c r="E3807" i="11"/>
  <c r="F1988" i="11"/>
  <c r="E2622" i="11"/>
  <c r="E2687" i="11"/>
  <c r="F1525" i="11"/>
  <c r="E1911" i="11"/>
  <c r="F3295" i="11"/>
  <c r="F2102" i="11"/>
  <c r="E530" i="11"/>
  <c r="F3505" i="11"/>
  <c r="E3005" i="11"/>
  <c r="E2237" i="11"/>
  <c r="F2890" i="11"/>
  <c r="E3204" i="11"/>
  <c r="E3623" i="11"/>
  <c r="E1336" i="11"/>
  <c r="F1843" i="11"/>
  <c r="F331" i="11"/>
  <c r="F2494" i="11"/>
  <c r="E2732" i="11"/>
  <c r="E3448" i="11"/>
  <c r="F1543" i="11"/>
  <c r="F3377" i="11"/>
  <c r="F41" i="11"/>
  <c r="F2382" i="11"/>
  <c r="F3273" i="11"/>
  <c r="E1740" i="11"/>
  <c r="F3153" i="11"/>
  <c r="F2801" i="11"/>
  <c r="F2919" i="11"/>
  <c r="E1469" i="11"/>
  <c r="E2813" i="11"/>
  <c r="F1426" i="11"/>
  <c r="F1875" i="11"/>
  <c r="E850" i="11"/>
  <c r="F3601" i="11"/>
  <c r="F3650" i="11"/>
  <c r="F1042" i="11"/>
  <c r="F1609" i="11"/>
  <c r="E1088" i="11"/>
  <c r="F3958" i="11"/>
  <c r="E1749" i="11"/>
  <c r="E1415" i="11"/>
  <c r="F1373" i="11"/>
  <c r="E2264" i="11"/>
  <c r="E2482" i="11"/>
  <c r="F2686" i="11"/>
  <c r="E3733" i="11"/>
  <c r="F2472" i="11"/>
  <c r="E2426" i="11"/>
  <c r="F1371" i="11"/>
  <c r="F1689" i="11"/>
  <c r="F2095" i="11"/>
  <c r="F3631" i="11"/>
  <c r="E2338" i="11"/>
  <c r="F2236" i="11"/>
  <c r="E3713" i="11"/>
  <c r="E2002" i="11"/>
  <c r="E1234" i="11"/>
  <c r="F1220" i="11"/>
  <c r="F1853" i="11"/>
  <c r="F2191" i="11"/>
  <c r="F431" i="11"/>
  <c r="E2314" i="11"/>
  <c r="F3328" i="11"/>
  <c r="E3593" i="11"/>
  <c r="F1291" i="11"/>
  <c r="F1236" i="11"/>
  <c r="E1029" i="11"/>
  <c r="E2010" i="11"/>
  <c r="E1627" i="11"/>
  <c r="F3263" i="11"/>
  <c r="E1605" i="11"/>
  <c r="F2424" i="11"/>
  <c r="F2736" i="11"/>
  <c r="F1192" i="11"/>
  <c r="E3994" i="11"/>
  <c r="E3031" i="11"/>
  <c r="E2434" i="11"/>
  <c r="E3100" i="11"/>
  <c r="E3252" i="11"/>
  <c r="E3017" i="11"/>
  <c r="F2518" i="11"/>
  <c r="F1981" i="11"/>
  <c r="E2059" i="11"/>
  <c r="F2292" i="11"/>
  <c r="F2705" i="11"/>
  <c r="F2609" i="11"/>
  <c r="E2604" i="11"/>
  <c r="F2694" i="11"/>
  <c r="E460" i="11"/>
  <c r="F3892" i="11"/>
  <c r="F2783" i="11"/>
  <c r="E3428" i="11"/>
  <c r="F2718" i="11"/>
  <c r="F1334" i="11"/>
  <c r="E2935" i="11"/>
  <c r="F3224" i="11"/>
  <c r="F3613" i="11"/>
  <c r="E2089" i="11"/>
  <c r="F1820" i="11"/>
  <c r="F1722" i="11"/>
  <c r="F2350" i="11"/>
  <c r="E2900" i="11"/>
  <c r="E1100" i="11"/>
  <c r="F2880" i="11"/>
  <c r="F2698" i="11"/>
  <c r="F3176" i="11"/>
  <c r="E3688" i="11"/>
  <c r="E1945" i="11"/>
  <c r="F2008" i="11"/>
  <c r="E2988" i="11"/>
  <c r="F3128" i="11"/>
  <c r="F3710" i="11"/>
  <c r="F2437" i="11"/>
  <c r="E232" i="11"/>
  <c r="E1212" i="11"/>
  <c r="F3610" i="11"/>
  <c r="F2449" i="11"/>
  <c r="F3898" i="11"/>
  <c r="F626" i="11"/>
  <c r="E2432" i="11"/>
  <c r="E797" i="11"/>
  <c r="E3606" i="11"/>
  <c r="E3018" i="11"/>
  <c r="F3808" i="11"/>
  <c r="E2924" i="11"/>
  <c r="F3720" i="11"/>
  <c r="F3677" i="11"/>
  <c r="F778" i="11"/>
  <c r="E2917" i="11"/>
  <c r="E3382" i="11"/>
  <c r="E3406" i="11"/>
  <c r="E1850" i="11"/>
  <c r="E2514" i="11"/>
  <c r="F663" i="11"/>
  <c r="E3925" i="11"/>
  <c r="F2730" i="11"/>
  <c r="F3513" i="11"/>
  <c r="E2923" i="11"/>
  <c r="F2062" i="11"/>
  <c r="F1193" i="11"/>
  <c r="F635" i="11"/>
  <c r="E1739" i="11"/>
  <c r="F2164" i="11"/>
  <c r="F1842" i="11"/>
  <c r="E2232" i="11"/>
  <c r="E2228" i="11"/>
  <c r="F3802" i="11"/>
  <c r="E3687" i="11"/>
  <c r="F2475" i="11"/>
  <c r="F3823" i="11"/>
  <c r="F2505" i="11"/>
  <c r="F3982" i="11"/>
  <c r="F2047" i="11"/>
  <c r="F3013" i="11"/>
  <c r="E1021" i="11"/>
  <c r="F1727" i="11"/>
  <c r="F3927" i="11"/>
  <c r="F1649" i="11"/>
  <c r="F2030" i="11"/>
  <c r="E3208" i="11"/>
  <c r="E3962" i="11"/>
  <c r="E2652" i="11"/>
  <c r="F3902" i="11"/>
  <c r="E2136" i="11"/>
  <c r="F2252" i="11"/>
  <c r="E249" i="11"/>
  <c r="F2146" i="11"/>
  <c r="F2215" i="11"/>
  <c r="F2133" i="11"/>
  <c r="E2104" i="11"/>
  <c r="F40" i="11"/>
  <c r="F2840" i="11"/>
  <c r="E800" i="11"/>
  <c r="E921" i="11"/>
  <c r="E1147" i="11"/>
  <c r="F1061" i="11"/>
  <c r="F1418" i="11"/>
  <c r="E2391" i="11"/>
  <c r="E3775" i="11"/>
  <c r="F2251" i="11"/>
  <c r="F2858" i="11"/>
  <c r="E849" i="11"/>
  <c r="F2238" i="11"/>
  <c r="E1440" i="11"/>
  <c r="E1028" i="11"/>
  <c r="F2936" i="11"/>
  <c r="F3093" i="11"/>
  <c r="F3845" i="11"/>
  <c r="E2934" i="11"/>
  <c r="E1777" i="11"/>
  <c r="F1642" i="11"/>
  <c r="F141" i="11"/>
  <c r="F1297" i="11"/>
  <c r="F2220" i="11"/>
  <c r="F2497" i="11"/>
  <c r="E3147" i="11"/>
  <c r="F3961" i="11"/>
  <c r="E3730" i="11"/>
  <c r="F1004" i="11"/>
  <c r="E3476" i="11"/>
  <c r="E2285" i="11"/>
  <c r="F3221" i="11"/>
  <c r="E3860" i="11"/>
  <c r="E1306" i="11"/>
  <c r="E3752" i="11"/>
  <c r="F155" i="11"/>
  <c r="F1612" i="11"/>
  <c r="F2526" i="11"/>
  <c r="F1382" i="11"/>
  <c r="F2015" i="11"/>
  <c r="F2878" i="11"/>
  <c r="E1022" i="11"/>
  <c r="E3397" i="11"/>
  <c r="F3410" i="11"/>
  <c r="F3546" i="11"/>
  <c r="E1641" i="11"/>
  <c r="E2984" i="11"/>
  <c r="E2465" i="11"/>
  <c r="F2524" i="11"/>
  <c r="F1806" i="11"/>
  <c r="E1397" i="11"/>
  <c r="E2204" i="11"/>
  <c r="F2230" i="11"/>
  <c r="F2196" i="11"/>
  <c r="E300" i="11"/>
  <c r="F1537" i="11"/>
  <c r="F3234" i="11"/>
  <c r="F3433" i="11"/>
  <c r="E304" i="11"/>
  <c r="F3053" i="11"/>
  <c r="F1771" i="11"/>
  <c r="F1131" i="11"/>
  <c r="F7" i="11"/>
  <c r="E3511" i="11"/>
  <c r="F3207" i="11"/>
  <c r="E1688" i="11"/>
  <c r="E2130" i="11"/>
  <c r="E3669" i="11"/>
  <c r="F3042" i="11"/>
  <c r="E2575" i="11"/>
  <c r="E3668" i="11"/>
  <c r="E322" i="11"/>
  <c r="F856" i="11"/>
  <c r="F2978" i="11"/>
  <c r="F3122" i="11"/>
  <c r="F1394" i="11"/>
  <c r="F1801" i="11"/>
  <c r="E1533" i="11"/>
  <c r="E1823" i="11"/>
  <c r="F3327" i="11"/>
  <c r="F3535" i="11"/>
  <c r="E1513" i="11"/>
  <c r="E130" i="11"/>
  <c r="E1300" i="11"/>
  <c r="E2866" i="11"/>
  <c r="E2078" i="11"/>
  <c r="F3904" i="11"/>
  <c r="E1607" i="11"/>
  <c r="F3066" i="11"/>
  <c r="F3924" i="11"/>
  <c r="E389" i="11"/>
  <c r="F87" i="11"/>
  <c r="E619" i="11"/>
  <c r="F48" i="11"/>
  <c r="F204" i="11"/>
  <c r="E769" i="11"/>
  <c r="F532" i="11"/>
  <c r="F2827" i="11"/>
  <c r="E3376" i="11"/>
  <c r="F714" i="11"/>
  <c r="E714" i="11"/>
  <c r="F1217" i="11"/>
  <c r="E1217" i="11"/>
  <c r="E1316" i="11"/>
  <c r="F1316" i="11"/>
  <c r="F3070" i="11"/>
  <c r="E3070" i="11"/>
  <c r="F2639" i="11"/>
  <c r="E2639" i="11"/>
  <c r="E1831" i="11"/>
  <c r="F1831" i="11"/>
  <c r="F1669" i="11"/>
  <c r="E1669" i="11"/>
  <c r="F1043" i="11"/>
  <c r="E1043" i="11"/>
  <c r="F3411" i="11"/>
  <c r="E3411" i="11"/>
  <c r="F2987" i="11"/>
  <c r="E2987" i="11"/>
  <c r="E1400" i="11"/>
  <c r="F1400" i="11"/>
  <c r="E2517" i="11"/>
  <c r="F2517" i="11"/>
  <c r="E657" i="11"/>
  <c r="F657" i="11"/>
  <c r="F3600" i="11"/>
  <c r="E3600" i="11"/>
  <c r="F1989" i="11"/>
  <c r="E1989" i="11"/>
  <c r="E3480" i="11"/>
  <c r="F3480" i="11"/>
  <c r="F1380" i="11"/>
  <c r="E1380" i="11"/>
  <c r="E3304" i="11"/>
  <c r="F3304" i="11"/>
  <c r="F565" i="11"/>
  <c r="E565" i="11"/>
  <c r="F3289" i="11"/>
  <c r="E3289" i="11"/>
  <c r="E3423" i="11"/>
  <c r="F3423" i="11"/>
  <c r="F1973" i="11"/>
  <c r="E1973" i="11"/>
  <c r="F1943" i="11"/>
  <c r="E1943" i="11"/>
  <c r="F560" i="11"/>
  <c r="E654" i="11"/>
  <c r="F3903" i="11"/>
  <c r="F2525" i="11"/>
  <c r="E2229" i="11"/>
  <c r="F2284" i="11"/>
  <c r="E22" i="11"/>
  <c r="E2167" i="11"/>
  <c r="F2928" i="11"/>
  <c r="E3414" i="11"/>
  <c r="E1135" i="11"/>
  <c r="F1135" i="11"/>
  <c r="E1293" i="11"/>
  <c r="F1293" i="11"/>
  <c r="E1697" i="11"/>
  <c r="F1697" i="11"/>
  <c r="F594" i="11"/>
  <c r="E594" i="11"/>
  <c r="F521" i="11"/>
  <c r="E521" i="11"/>
  <c r="E441" i="11"/>
  <c r="F441" i="11"/>
  <c r="F2385" i="11"/>
  <c r="E2385" i="11"/>
  <c r="F315" i="11"/>
  <c r="E315" i="11"/>
  <c r="E978" i="11"/>
  <c r="F978" i="11"/>
  <c r="F3570" i="11"/>
  <c r="E3570" i="11"/>
  <c r="E3152" i="11"/>
  <c r="F3152" i="11"/>
  <c r="E3708" i="11"/>
  <c r="F3708" i="11"/>
  <c r="F3215" i="11"/>
  <c r="E3215" i="11"/>
  <c r="E3472" i="11"/>
  <c r="F3472" i="11"/>
  <c r="F3887" i="11"/>
  <c r="E3887" i="11"/>
  <c r="E1560" i="11"/>
  <c r="F1560" i="11"/>
  <c r="F3869" i="11"/>
  <c r="E3869" i="11"/>
  <c r="F1497" i="11"/>
  <c r="E1497" i="11"/>
  <c r="F3933" i="11"/>
  <c r="E3933" i="11"/>
  <c r="F2589" i="11"/>
  <c r="E2589" i="11"/>
  <c r="E1106" i="11"/>
  <c r="F1106" i="11"/>
  <c r="E1262" i="11"/>
  <c r="F1262" i="11"/>
  <c r="E2195" i="11"/>
  <c r="F2195" i="11"/>
  <c r="F1957" i="11"/>
  <c r="E1957" i="11"/>
  <c r="F913" i="11"/>
  <c r="E913" i="11"/>
  <c r="F581" i="11"/>
  <c r="E581" i="11"/>
  <c r="E1228" i="11"/>
  <c r="F1228" i="11"/>
  <c r="E1357" i="11"/>
  <c r="F1357" i="11"/>
  <c r="E3124" i="11"/>
  <c r="F3124" i="11"/>
  <c r="F2116" i="11"/>
  <c r="E2116" i="11"/>
  <c r="E3522" i="11"/>
  <c r="F3522" i="11"/>
  <c r="E951" i="11"/>
  <c r="F951" i="11"/>
  <c r="E2049" i="11"/>
  <c r="F2049" i="11"/>
  <c r="E613" i="11"/>
  <c r="F613" i="11"/>
  <c r="F2113" i="11"/>
  <c r="E2113" i="11"/>
  <c r="F2369" i="11"/>
  <c r="E2369" i="11"/>
  <c r="E1923" i="11"/>
  <c r="F1923" i="11"/>
  <c r="F2487" i="11"/>
  <c r="E2487" i="11"/>
  <c r="F1971" i="11"/>
  <c r="E1971" i="11"/>
  <c r="E2608" i="11"/>
  <c r="F2608" i="11"/>
  <c r="E2758" i="11"/>
  <c r="F2758" i="11"/>
  <c r="F3370" i="11"/>
  <c r="E3370" i="11"/>
  <c r="E3689" i="11"/>
  <c r="F3689" i="11"/>
  <c r="F1318" i="11"/>
  <c r="E1318" i="11"/>
  <c r="F2171" i="11"/>
  <c r="E2171" i="11"/>
  <c r="F2832" i="11"/>
  <c r="E2832" i="11"/>
  <c r="F3594" i="11"/>
  <c r="E3594" i="11"/>
  <c r="E3640" i="11"/>
  <c r="F3640" i="11"/>
  <c r="E2263" i="11"/>
  <c r="F2263" i="11"/>
  <c r="F1565" i="11"/>
  <c r="E1565" i="11"/>
  <c r="E1360" i="11"/>
  <c r="F1360" i="11"/>
  <c r="E744" i="11"/>
  <c r="F744" i="11"/>
  <c r="F2585" i="11"/>
  <c r="E2585" i="11"/>
  <c r="E448" i="11"/>
  <c r="F448" i="11"/>
  <c r="E2154" i="11"/>
  <c r="F2154" i="11"/>
  <c r="F2564" i="11"/>
  <c r="E2564" i="11"/>
  <c r="F852" i="11"/>
  <c r="E852" i="11"/>
  <c r="F365" i="11"/>
  <c r="E365" i="11"/>
  <c r="F3734" i="11"/>
  <c r="E3734" i="11"/>
  <c r="F3853" i="11"/>
  <c r="E3853" i="11"/>
  <c r="F3974" i="11"/>
  <c r="E3974" i="11"/>
  <c r="F3732" i="11"/>
  <c r="E3732" i="11"/>
  <c r="E2536" i="11"/>
  <c r="F2128" i="11"/>
  <c r="E1917" i="11"/>
  <c r="F1907" i="11"/>
  <c r="E2598" i="11"/>
  <c r="E2792" i="11"/>
  <c r="E3873" i="11"/>
  <c r="F2414" i="11"/>
  <c r="F1257" i="11"/>
  <c r="E1257" i="11"/>
  <c r="F2956" i="11"/>
  <c r="E2956" i="11"/>
  <c r="F3629" i="11"/>
  <c r="E3629" i="11"/>
  <c r="F1752" i="11"/>
  <c r="E1752" i="11"/>
  <c r="E2646" i="11"/>
  <c r="F2646" i="11"/>
  <c r="F2557" i="11"/>
  <c r="E2557" i="11"/>
  <c r="E3517" i="11"/>
  <c r="F3517" i="11"/>
  <c r="F3097" i="11"/>
  <c r="E3097" i="11"/>
  <c r="E1346" i="11"/>
  <c r="F1346" i="11"/>
  <c r="E358" i="11"/>
  <c r="F358" i="11"/>
  <c r="F1253" i="11"/>
  <c r="E1253" i="11"/>
  <c r="E3197" i="11"/>
  <c r="F3197" i="11"/>
  <c r="F1656" i="11"/>
  <c r="E1656" i="11"/>
  <c r="E3161" i="11"/>
  <c r="F3161" i="11"/>
  <c r="E1645" i="11"/>
  <c r="F1645" i="11"/>
  <c r="F3194" i="11"/>
  <c r="E3194" i="11"/>
  <c r="E3935" i="11"/>
  <c r="F3935" i="11"/>
  <c r="F2187" i="11"/>
  <c r="E2187" i="11"/>
  <c r="F3052" i="11"/>
  <c r="E3052" i="11"/>
  <c r="F184" i="11"/>
  <c r="E184" i="11"/>
  <c r="E1573" i="11"/>
  <c r="F1573" i="11"/>
  <c r="E1860" i="11"/>
  <c r="F1860" i="11"/>
  <c r="E2812" i="11"/>
  <c r="F2812" i="11"/>
  <c r="F2091" i="11"/>
  <c r="E2091" i="11"/>
  <c r="F3220" i="11"/>
  <c r="E3220" i="11"/>
  <c r="E1787" i="11"/>
  <c r="F1787" i="11"/>
  <c r="F2488" i="11"/>
  <c r="E2488" i="11"/>
  <c r="F1561" i="11"/>
  <c r="E1561" i="11"/>
  <c r="E3212" i="11"/>
  <c r="F3212" i="11"/>
  <c r="F1218" i="11"/>
  <c r="E1218" i="11"/>
  <c r="F3392" i="11"/>
  <c r="E3392" i="11"/>
  <c r="F3573" i="11"/>
  <c r="E3573" i="11"/>
  <c r="E2748" i="11"/>
  <c r="F2748" i="11"/>
  <c r="F2453" i="11"/>
  <c r="E2453" i="11"/>
  <c r="E1289" i="11"/>
  <c r="F1289" i="11"/>
  <c r="E3113" i="11"/>
  <c r="F3113" i="11"/>
  <c r="E900" i="11"/>
  <c r="F900" i="11"/>
  <c r="F2672" i="11"/>
  <c r="E2672" i="11"/>
  <c r="E3380" i="11"/>
  <c r="F3380" i="11"/>
  <c r="F724" i="11"/>
  <c r="F1666" i="11"/>
  <c r="F599" i="11"/>
  <c r="F1404" i="11"/>
  <c r="E2028" i="11"/>
  <c r="E2247" i="11"/>
  <c r="E2258" i="11"/>
  <c r="F2295" i="11"/>
  <c r="F1865" i="11"/>
  <c r="F953" i="11"/>
  <c r="F152" i="11"/>
  <c r="E668" i="11"/>
  <c r="F3599" i="11"/>
  <c r="F3254" i="11"/>
  <c r="E1208" i="11"/>
  <c r="F2041" i="11"/>
  <c r="F3886" i="11"/>
  <c r="F1621" i="11"/>
  <c r="E3604" i="11"/>
  <c r="E3413" i="11"/>
  <c r="E3776" i="11"/>
  <c r="F1358" i="11"/>
  <c r="E1358" i="11"/>
  <c r="E1065" i="11"/>
  <c r="F1065" i="11"/>
  <c r="F817" i="11"/>
  <c r="E817" i="11"/>
  <c r="E191" i="11"/>
  <c r="F191" i="11"/>
  <c r="E2245" i="11"/>
  <c r="F2245" i="11"/>
  <c r="E3696" i="11"/>
  <c r="F3696" i="11"/>
  <c r="F243" i="11"/>
  <c r="E243" i="11"/>
  <c r="E3953" i="11"/>
  <c r="F3953" i="11"/>
  <c r="E1096" i="11"/>
  <c r="F1096" i="11"/>
  <c r="F3963" i="11"/>
  <c r="E3963" i="11"/>
  <c r="E745" i="11"/>
  <c r="F745" i="11"/>
  <c r="E1076" i="11"/>
  <c r="F1076" i="11"/>
  <c r="F3378" i="11"/>
  <c r="E3378" i="11"/>
  <c r="E1362" i="11"/>
  <c r="F1362" i="11"/>
  <c r="F2826" i="11"/>
  <c r="E2826" i="11"/>
  <c r="E117" i="11"/>
  <c r="F117" i="11"/>
  <c r="F3816" i="11"/>
  <c r="E3816" i="11"/>
  <c r="E2903" i="11"/>
  <c r="F2903" i="11"/>
  <c r="E588" i="11"/>
  <c r="F588" i="11"/>
  <c r="F1671" i="11"/>
  <c r="E1671" i="11"/>
  <c r="F2944" i="11"/>
  <c r="E2944" i="11"/>
  <c r="E1528" i="11"/>
  <c r="F1528" i="11"/>
  <c r="F2703" i="11"/>
  <c r="E2703" i="11"/>
  <c r="E3157" i="11"/>
  <c r="F3157" i="11"/>
  <c r="F1084" i="11"/>
  <c r="E1084" i="11"/>
  <c r="F1313" i="11"/>
  <c r="E1313" i="11"/>
  <c r="E3206" i="11"/>
  <c r="F3206" i="11"/>
  <c r="E2998" i="11"/>
  <c r="F2998" i="11"/>
  <c r="F3245" i="11"/>
  <c r="E3245" i="11"/>
  <c r="E1286" i="11"/>
  <c r="F1286" i="11"/>
  <c r="E3338" i="11"/>
  <c r="F3338" i="11"/>
  <c r="E233" i="11"/>
  <c r="F396" i="11"/>
  <c r="E2738" i="11"/>
  <c r="E3162" i="11"/>
  <c r="F1510" i="11"/>
  <c r="F3175" i="11"/>
  <c r="E3859" i="11"/>
  <c r="F360" i="11"/>
  <c r="E360" i="11"/>
  <c r="F1814" i="11"/>
  <c r="E1814" i="11"/>
  <c r="E1624" i="11"/>
  <c r="F1624" i="11"/>
  <c r="F2450" i="11"/>
  <c r="E2450" i="11"/>
  <c r="F1018" i="11"/>
  <c r="E1018" i="11"/>
  <c r="F1459" i="11"/>
  <c r="E1459" i="11"/>
  <c r="F3181" i="11"/>
  <c r="E3181" i="11"/>
  <c r="E2991" i="11"/>
  <c r="F2991" i="11"/>
  <c r="E3288" i="11"/>
  <c r="F3288" i="11"/>
  <c r="F3437" i="11"/>
  <c r="E3437" i="11"/>
  <c r="F2960" i="11"/>
  <c r="E2960" i="11"/>
  <c r="E1197" i="11"/>
  <c r="F1197" i="11"/>
  <c r="E374" i="11"/>
  <c r="F374" i="11"/>
  <c r="F3130" i="11"/>
  <c r="E3130" i="11"/>
  <c r="E1472" i="11"/>
  <c r="F1472" i="11"/>
  <c r="F182" i="11"/>
  <c r="E182" i="11"/>
  <c r="F3848" i="11"/>
  <c r="E3848" i="11"/>
  <c r="E3015" i="11"/>
  <c r="F3015" i="11"/>
  <c r="E1954" i="11"/>
  <c r="F1954" i="11"/>
  <c r="F2040" i="11"/>
  <c r="E2040" i="11"/>
  <c r="E1845" i="11"/>
  <c r="F1845" i="11"/>
  <c r="E754" i="11"/>
  <c r="E2773" i="11"/>
  <c r="F1554" i="11"/>
  <c r="E866" i="11"/>
  <c r="F1861" i="11"/>
  <c r="F3865" i="11"/>
  <c r="E1694" i="11"/>
  <c r="E3051" i="11"/>
  <c r="F3572" i="11"/>
  <c r="F765" i="11"/>
  <c r="E833" i="11"/>
  <c r="F833" i="11"/>
  <c r="E5" i="11"/>
  <c r="F5" i="11"/>
  <c r="E1881" i="11"/>
  <c r="F1881" i="11"/>
  <c r="F2708" i="11"/>
  <c r="E2708" i="11"/>
  <c r="E1711" i="11"/>
  <c r="F1711" i="11"/>
  <c r="F2209" i="11"/>
  <c r="E2209" i="11"/>
  <c r="F2226" i="11"/>
  <c r="E2226" i="11"/>
  <c r="F1876" i="11"/>
  <c r="E1876" i="11"/>
  <c r="F3909" i="11"/>
  <c r="E3909" i="11"/>
  <c r="E1101" i="11"/>
  <c r="F1101" i="11"/>
  <c r="E3401" i="11"/>
  <c r="F3401" i="11"/>
  <c r="E1936" i="11"/>
  <c r="F1936" i="11"/>
  <c r="F3782" i="11"/>
  <c r="E3782" i="11"/>
  <c r="F3731" i="11"/>
  <c r="E3731" i="11"/>
  <c r="E2862" i="11"/>
  <c r="F2862" i="11"/>
  <c r="F699" i="11"/>
  <c r="E699" i="11"/>
  <c r="E3889" i="11"/>
  <c r="F3889" i="11"/>
  <c r="F1048" i="11"/>
  <c r="E1048" i="11"/>
  <c r="F3336" i="11"/>
  <c r="E3336" i="11"/>
  <c r="E414" i="11"/>
  <c r="F414" i="11"/>
  <c r="E2503" i="11"/>
  <c r="F2503" i="11"/>
  <c r="F2883" i="11"/>
  <c r="E2883" i="11"/>
  <c r="E2671" i="11"/>
  <c r="F2671" i="11"/>
  <c r="E150" i="11"/>
  <c r="F150" i="11"/>
  <c r="E677" i="11"/>
  <c r="F677" i="11"/>
  <c r="F888" i="11"/>
  <c r="E888" i="11"/>
  <c r="E2291" i="11"/>
  <c r="F2291" i="11"/>
  <c r="E3488" i="11"/>
  <c r="F3488" i="11"/>
  <c r="E2446" i="11"/>
  <c r="F2446" i="11"/>
  <c r="E2380" i="11"/>
  <c r="F2380" i="11"/>
  <c r="F1925" i="11"/>
  <c r="E1925" i="11"/>
  <c r="E1177" i="11"/>
  <c r="F1177" i="11"/>
  <c r="E2782" i="11"/>
  <c r="F2782" i="11"/>
  <c r="E3744" i="11"/>
  <c r="F3744" i="11"/>
  <c r="E385" i="11"/>
  <c r="F3391" i="11"/>
  <c r="E1444" i="11"/>
  <c r="F3611" i="11"/>
  <c r="E1597" i="11"/>
  <c r="E2370" i="11"/>
  <c r="F870" i="11"/>
  <c r="F798" i="11"/>
  <c r="E553" i="11"/>
  <c r="E2159" i="11"/>
  <c r="F1751" i="11"/>
  <c r="E920" i="11"/>
  <c r="E3680" i="11"/>
  <c r="F2837" i="11"/>
  <c r="F1916" i="11"/>
  <c r="E998" i="11"/>
  <c r="E1926" i="11"/>
  <c r="F1330" i="11"/>
  <c r="E101" i="11"/>
  <c r="E1438" i="11"/>
  <c r="F2787" i="11"/>
  <c r="E615" i="11"/>
  <c r="E1824" i="11"/>
  <c r="F682" i="11"/>
  <c r="E1463" i="11"/>
  <c r="E3749" i="11"/>
  <c r="F1025" i="11"/>
  <c r="E1082" i="11"/>
  <c r="F1479" i="11"/>
  <c r="E2351" i="11"/>
  <c r="F1869" i="11"/>
  <c r="E1846" i="11"/>
  <c r="E180" i="11"/>
  <c r="F1027" i="11"/>
  <c r="E1745" i="11"/>
  <c r="E395" i="11"/>
  <c r="E104" i="11"/>
  <c r="F552" i="11"/>
  <c r="E878" i="11"/>
  <c r="F28" i="11"/>
  <c r="E2440" i="11"/>
  <c r="E894" i="11"/>
  <c r="F1761" i="11"/>
  <c r="F1613" i="11"/>
  <c r="E992" i="11"/>
  <c r="E30" i="11"/>
  <c r="E717" i="11"/>
  <c r="E3509" i="11"/>
  <c r="E683" i="11"/>
  <c r="F1124" i="11"/>
  <c r="E1223" i="11"/>
  <c r="F770" i="11"/>
  <c r="E188" i="11"/>
  <c r="F1008" i="11"/>
  <c r="F1379" i="11"/>
  <c r="E1888" i="11"/>
  <c r="E1057" i="11"/>
  <c r="F351" i="11"/>
  <c r="E425" i="11"/>
  <c r="E658" i="11"/>
  <c r="E2448" i="11"/>
  <c r="F1142" i="11"/>
  <c r="F1805" i="11"/>
  <c r="F1449" i="11"/>
  <c r="F3135" i="11"/>
  <c r="F3455" i="11"/>
  <c r="F428" i="11"/>
  <c r="E742" i="11"/>
  <c r="E3920" i="11"/>
  <c r="F1604" i="11"/>
  <c r="F2789" i="11"/>
  <c r="E2201" i="11"/>
  <c r="F2183" i="11"/>
  <c r="F2643" i="11"/>
  <c r="E383" i="11"/>
  <c r="F1922" i="11"/>
  <c r="E2843" i="11"/>
  <c r="F2734" i="11"/>
  <c r="F3001" i="11"/>
  <c r="E1909" i="11"/>
  <c r="E314" i="11"/>
  <c r="E1614" i="11"/>
  <c r="F1180" i="11"/>
  <c r="F1473" i="11"/>
  <c r="F2317" i="11"/>
  <c r="F606" i="11"/>
  <c r="E1014" i="11"/>
  <c r="E1140" i="11"/>
  <c r="F2311" i="11"/>
  <c r="F2293" i="11"/>
  <c r="F2307" i="11"/>
  <c r="E1092" i="11"/>
  <c r="F1818" i="11"/>
  <c r="F3880" i="11"/>
  <c r="F479" i="11"/>
  <c r="F1390" i="11"/>
  <c r="F398" i="11"/>
  <c r="E3605" i="11"/>
  <c r="F3975" i="11"/>
  <c r="E2092" i="11"/>
  <c r="E531" i="11"/>
  <c r="F82" i="11"/>
  <c r="F3077" i="11"/>
  <c r="F1995" i="11"/>
  <c r="F1862" i="11"/>
  <c r="E463" i="11"/>
  <c r="F1552" i="11"/>
  <c r="F3967" i="11"/>
  <c r="E2647" i="11"/>
  <c r="F3943" i="11"/>
  <c r="F2131" i="11"/>
  <c r="E1844" i="11"/>
  <c r="F962" i="11"/>
  <c r="E2723" i="11"/>
  <c r="E1960" i="11"/>
  <c r="E2396" i="11"/>
  <c r="F1927" i="11"/>
  <c r="F3918" i="11"/>
  <c r="F1583" i="11"/>
  <c r="E3999" i="11"/>
  <c r="F784" i="11"/>
  <c r="E2443" i="11"/>
  <c r="E159" i="11"/>
  <c r="E2029" i="11"/>
  <c r="F2653" i="11"/>
  <c r="F3471" i="11"/>
  <c r="E1651" i="11"/>
  <c r="E2949" i="11"/>
  <c r="E2297" i="11"/>
  <c r="E2005" i="11"/>
  <c r="F3032" i="11"/>
  <c r="E2830" i="11"/>
  <c r="F3400" i="11"/>
  <c r="F2700" i="11"/>
  <c r="E85" i="11"/>
  <c r="E691" i="11"/>
  <c r="E838" i="11"/>
  <c r="E1434" i="11"/>
  <c r="F3368" i="11"/>
  <c r="E2298" i="11"/>
  <c r="E3896" i="11"/>
  <c r="E486" i="11"/>
  <c r="E3684" i="11"/>
  <c r="E1674" i="11"/>
  <c r="F3608" i="11"/>
  <c r="E3997" i="11"/>
  <c r="F464" i="11"/>
  <c r="F1815" i="11"/>
  <c r="E3259" i="11"/>
  <c r="E814" i="11"/>
  <c r="E3417" i="11"/>
  <c r="F1980" i="11"/>
  <c r="E2965" i="11"/>
  <c r="F2495" i="11"/>
  <c r="E3556" i="11"/>
  <c r="E2570" i="11"/>
  <c r="F3416" i="11"/>
  <c r="E3258" i="11"/>
  <c r="F418" i="11"/>
  <c r="F174" i="11"/>
  <c r="E996" i="11"/>
  <c r="F1436" i="11"/>
  <c r="F1114" i="11"/>
  <c r="E1726" i="11"/>
  <c r="F3069" i="11"/>
  <c r="F307" i="11"/>
  <c r="E1569" i="11"/>
  <c r="E3343" i="11"/>
  <c r="F2815" i="11"/>
  <c r="E3230" i="11"/>
  <c r="F1356" i="11"/>
  <c r="F2241" i="11"/>
  <c r="F2344" i="11"/>
  <c r="F2158" i="11"/>
  <c r="F1319" i="11"/>
  <c r="E1885" i="11"/>
  <c r="F766" i="11"/>
  <c r="F2788" i="11"/>
  <c r="E2788" i="11"/>
  <c r="F2596" i="11"/>
  <c r="E2596" i="11"/>
  <c r="F821" i="11"/>
  <c r="E821" i="11"/>
  <c r="F2057" i="11"/>
  <c r="E2057" i="11"/>
  <c r="F661" i="11"/>
  <c r="F1878" i="11"/>
  <c r="E1352" i="11"/>
  <c r="E2615" i="11"/>
  <c r="E337" i="11"/>
  <c r="E483" i="11"/>
  <c r="F2906" i="11"/>
  <c r="F1016" i="11"/>
  <c r="F1963" i="11"/>
  <c r="F2397" i="11"/>
  <c r="F534" i="11"/>
  <c r="F2535" i="11"/>
  <c r="E2402" i="11"/>
  <c r="E2914" i="11"/>
  <c r="F495" i="11"/>
  <c r="F3190" i="11"/>
  <c r="E1148" i="11"/>
  <c r="F2742" i="11"/>
  <c r="F1793" i="11"/>
  <c r="F1590" i="11"/>
  <c r="F2852" i="11"/>
  <c r="E3039" i="11"/>
  <c r="E2620" i="11"/>
  <c r="E645" i="11"/>
  <c r="F399" i="11"/>
  <c r="E2296" i="11"/>
  <c r="F3839" i="11"/>
  <c r="E2750" i="11"/>
  <c r="F3229" i="11"/>
  <c r="F775" i="11"/>
  <c r="F1886" i="11"/>
  <c r="F747" i="11"/>
  <c r="E747" i="11"/>
  <c r="E1184" i="11"/>
  <c r="F1184" i="11"/>
  <c r="F2217" i="11"/>
  <c r="E2217" i="11"/>
  <c r="F510" i="11"/>
  <c r="E510" i="11"/>
  <c r="E2055" i="11"/>
  <c r="F2055" i="11"/>
  <c r="E3866" i="11"/>
  <c r="F3866" i="11"/>
  <c r="E2430" i="11"/>
  <c r="F2430" i="11"/>
  <c r="E3160" i="11"/>
  <c r="F3160" i="11"/>
  <c r="E3759" i="11"/>
  <c r="F3759" i="11"/>
  <c r="E1661" i="11"/>
  <c r="F1661" i="11"/>
  <c r="F1308" i="11"/>
  <c r="E1308" i="11"/>
  <c r="F3210" i="11"/>
  <c r="E3210" i="11"/>
  <c r="E2478" i="11"/>
  <c r="F2478" i="11"/>
  <c r="E3856" i="11"/>
  <c r="F3856" i="11"/>
  <c r="F3516" i="11"/>
  <c r="E3516" i="11"/>
  <c r="E3172" i="11"/>
  <c r="F3172" i="11"/>
  <c r="E2605" i="11"/>
  <c r="F2605" i="11"/>
  <c r="F1457" i="11"/>
  <c r="E1457" i="11"/>
  <c r="E3771" i="11"/>
  <c r="F3771" i="11"/>
  <c r="E3431" i="11"/>
  <c r="F3431" i="11"/>
  <c r="F3075" i="11"/>
  <c r="E3075" i="11"/>
  <c r="F1983" i="11"/>
  <c r="E1983" i="11"/>
  <c r="F2848" i="11"/>
  <c r="E2848" i="11"/>
  <c r="E2259" i="11"/>
  <c r="F2259" i="11"/>
  <c r="E251" i="11"/>
  <c r="F251" i="11"/>
  <c r="F2459" i="11"/>
  <c r="E2459" i="11"/>
  <c r="F169" i="11"/>
  <c r="E169" i="11"/>
  <c r="E2713" i="11"/>
  <c r="F2713" i="11"/>
  <c r="E3226" i="11"/>
  <c r="F3226" i="11"/>
  <c r="E1799" i="11"/>
  <c r="F1799" i="11"/>
  <c r="E3864" i="11"/>
  <c r="F3864" i="11"/>
  <c r="E3352" i="11"/>
  <c r="F3352" i="11"/>
  <c r="E2621" i="11"/>
  <c r="F2621" i="11"/>
  <c r="E3951" i="11"/>
  <c r="F3951" i="11"/>
  <c r="E3439" i="11"/>
  <c r="F3439" i="11"/>
  <c r="F2079" i="11"/>
  <c r="E2079" i="11"/>
  <c r="F571" i="11"/>
  <c r="E571" i="11"/>
  <c r="F623" i="11"/>
  <c r="E623" i="11"/>
  <c r="E1646" i="11"/>
  <c r="F1646" i="11"/>
  <c r="F273" i="11"/>
  <c r="E273" i="11"/>
  <c r="E994" i="11"/>
  <c r="F994" i="11"/>
  <c r="F1053" i="11"/>
  <c r="E1053" i="11"/>
  <c r="E2025" i="11"/>
  <c r="F2025" i="11"/>
  <c r="F1364" i="11"/>
  <c r="E1364" i="11"/>
  <c r="E960" i="11"/>
  <c r="F960" i="11"/>
  <c r="E369" i="11"/>
  <c r="F369" i="11"/>
  <c r="E3633" i="11"/>
  <c r="F3633" i="11"/>
  <c r="E2569" i="11"/>
  <c r="F2569" i="11"/>
  <c r="E3741" i="11"/>
  <c r="F3741" i="11"/>
  <c r="E1005" i="11"/>
  <c r="F1005" i="11"/>
  <c r="E2910" i="11"/>
  <c r="F2910" i="11"/>
  <c r="F2662" i="11"/>
  <c r="E2662" i="11"/>
  <c r="F443" i="11"/>
  <c r="E443" i="11"/>
  <c r="F3496" i="11"/>
  <c r="E3496" i="11"/>
  <c r="F2909" i="11"/>
  <c r="E2909" i="11"/>
  <c r="E1326" i="11"/>
  <c r="F1326" i="11"/>
  <c r="E3583" i="11"/>
  <c r="F3583" i="11"/>
  <c r="F2619" i="11"/>
  <c r="E2619" i="11"/>
  <c r="E2066" i="11"/>
  <c r="F2066" i="11"/>
  <c r="F2117" i="11"/>
  <c r="E2117" i="11"/>
  <c r="F758" i="11"/>
  <c r="E758" i="11"/>
  <c r="E2428" i="11"/>
  <c r="F2428" i="11"/>
  <c r="E1485" i="11"/>
  <c r="F1485" i="11"/>
  <c r="F3578" i="11"/>
  <c r="E3578" i="11"/>
  <c r="F1204" i="11"/>
  <c r="E1204" i="11"/>
  <c r="E3784" i="11"/>
  <c r="F3784" i="11"/>
  <c r="F2973" i="11"/>
  <c r="E2973" i="11"/>
  <c r="E2461" i="11"/>
  <c r="F2461" i="11"/>
  <c r="E3359" i="11"/>
  <c r="F3359" i="11"/>
  <c r="F713" i="11"/>
  <c r="E713" i="11"/>
  <c r="E2299" i="11"/>
  <c r="F2299" i="11"/>
  <c r="E2759" i="11"/>
  <c r="F2759" i="11"/>
  <c r="F2210" i="11"/>
  <c r="E2210" i="11"/>
  <c r="E2345" i="11"/>
  <c r="F2345" i="11"/>
  <c r="F2379" i="11"/>
  <c r="E2379" i="11"/>
  <c r="F2149" i="11"/>
  <c r="E2149" i="11"/>
  <c r="E2658" i="11"/>
  <c r="F2658" i="11"/>
  <c r="E1567" i="11"/>
  <c r="F1567" i="11"/>
  <c r="E2860" i="11"/>
  <c r="F2860" i="11"/>
  <c r="E2480" i="11"/>
  <c r="F2480" i="11"/>
  <c r="E1683" i="11"/>
  <c r="F1683" i="11"/>
  <c r="F2927" i="11"/>
  <c r="E2927" i="11"/>
  <c r="F1810" i="11"/>
  <c r="E1810" i="11"/>
  <c r="E1773" i="11"/>
  <c r="F1773" i="11"/>
  <c r="E1372" i="11"/>
  <c r="F1372" i="11"/>
  <c r="F1803" i="11"/>
  <c r="E1803" i="11"/>
  <c r="F2330" i="11"/>
  <c r="E2330" i="11"/>
  <c r="E957" i="11"/>
  <c r="F957" i="11"/>
  <c r="E1420" i="11"/>
  <c r="F1420" i="11"/>
  <c r="E3169" i="11"/>
  <c r="F3169" i="11"/>
  <c r="E1999" i="11"/>
  <c r="F1999" i="11"/>
  <c r="F2624" i="11"/>
  <c r="E2624" i="11"/>
  <c r="E294" i="11"/>
  <c r="F294" i="11"/>
  <c r="E1484" i="11"/>
  <c r="F1484" i="11"/>
  <c r="E1309" i="11"/>
  <c r="F1309" i="11"/>
  <c r="E539" i="11"/>
  <c r="F539" i="11"/>
  <c r="E2227" i="11"/>
  <c r="F2227" i="11"/>
  <c r="F2871" i="11"/>
  <c r="E2871" i="11"/>
  <c r="E1616" i="11"/>
  <c r="F1616" i="11"/>
  <c r="F1562" i="11"/>
  <c r="E1562" i="11"/>
  <c r="E2931" i="11"/>
  <c r="F2931" i="11"/>
  <c r="F2587" i="11"/>
  <c r="E2587" i="11"/>
  <c r="F1896" i="11"/>
  <c r="E1896" i="11"/>
  <c r="F2354" i="11"/>
  <c r="E2354" i="11"/>
  <c r="E1898" i="11"/>
  <c r="F1898" i="11"/>
  <c r="F1408" i="11"/>
  <c r="E1408" i="11"/>
  <c r="F1717" i="11"/>
  <c r="E1717" i="11"/>
  <c r="E518" i="11"/>
  <c r="F518" i="11"/>
  <c r="F721" i="11"/>
  <c r="E721" i="11"/>
  <c r="E1203" i="11"/>
  <c r="F1203" i="11"/>
  <c r="F2011" i="11"/>
  <c r="E2011" i="11"/>
  <c r="F2955" i="11"/>
  <c r="E2955" i="11"/>
  <c r="F1721" i="11"/>
  <c r="E1721" i="11"/>
  <c r="E1146" i="11"/>
  <c r="F1146" i="11"/>
  <c r="F2490" i="11"/>
  <c r="E2490" i="11"/>
  <c r="E2451" i="11"/>
  <c r="F2451" i="11"/>
  <c r="E2261" i="11"/>
  <c r="F2261" i="11"/>
  <c r="E1241" i="11"/>
  <c r="F1241" i="11"/>
  <c r="F610" i="11"/>
  <c r="E610" i="11"/>
  <c r="E2600" i="11"/>
  <c r="F2600" i="11"/>
  <c r="E1883" i="11"/>
  <c r="F1883" i="11"/>
  <c r="E2591" i="11"/>
  <c r="F2591" i="11"/>
  <c r="E1704" i="11"/>
  <c r="F1704" i="11"/>
  <c r="E264" i="11"/>
  <c r="F51" i="11"/>
  <c r="F641" i="11"/>
  <c r="E1832" i="11"/>
  <c r="F1637" i="11"/>
  <c r="F1902" i="11"/>
  <c r="F1254" i="11"/>
  <c r="F2184" i="11"/>
  <c r="E2968" i="11"/>
  <c r="E3240" i="11"/>
  <c r="F3983" i="11"/>
  <c r="E1757" i="11"/>
  <c r="F1411" i="11"/>
  <c r="E2994" i="11"/>
  <c r="F3929" i="11"/>
  <c r="F3942" i="11"/>
  <c r="F701" i="11"/>
  <c r="F675" i="11"/>
  <c r="E675" i="11"/>
  <c r="E2731" i="11"/>
  <c r="F2731" i="11"/>
  <c r="F1993" i="11"/>
  <c r="E1993" i="11"/>
  <c r="E3643" i="11"/>
  <c r="F3643" i="11"/>
  <c r="E2268" i="11"/>
  <c r="F2268" i="11"/>
  <c r="E3672" i="11"/>
  <c r="F3672" i="11"/>
  <c r="F2100" i="11"/>
  <c r="E2100" i="11"/>
  <c r="E3247" i="11"/>
  <c r="F3247" i="11"/>
  <c r="E2816" i="11"/>
  <c r="F2816" i="11"/>
  <c r="F1547" i="11"/>
  <c r="E1547" i="11"/>
  <c r="E1829" i="11"/>
  <c r="F1829" i="11"/>
  <c r="F3279" i="11"/>
  <c r="F2976" i="11"/>
  <c r="F1855" i="11"/>
  <c r="E3337" i="11"/>
  <c r="F2784" i="11"/>
  <c r="F2239" i="11"/>
  <c r="F1638" i="11"/>
  <c r="E3591" i="11"/>
  <c r="E2897" i="11"/>
  <c r="E1625" i="11"/>
  <c r="F2194" i="11"/>
  <c r="F2013" i="11"/>
  <c r="F3828" i="11"/>
  <c r="F1278" i="11"/>
  <c r="F3468" i="11"/>
  <c r="E3529" i="11"/>
  <c r="E2114" i="11"/>
  <c r="F423" i="11"/>
  <c r="F976" i="11"/>
  <c r="E3645" i="11"/>
  <c r="F3002" i="11"/>
  <c r="F2669" i="11"/>
  <c r="E2411" i="11"/>
  <c r="E3842" i="11"/>
  <c r="F760" i="11"/>
  <c r="F3114" i="11"/>
  <c r="E2153" i="11"/>
  <c r="F316" i="11"/>
  <c r="F779" i="11"/>
  <c r="E2835" i="11"/>
  <c r="E579" i="11"/>
  <c r="F2766" i="11"/>
  <c r="F1215" i="11"/>
  <c r="F179" i="11"/>
  <c r="E700" i="11"/>
  <c r="E1205" i="11"/>
  <c r="E1486" i="11"/>
  <c r="F2000" i="11"/>
  <c r="E2147" i="11"/>
  <c r="E3209" i="11"/>
  <c r="E3729" i="11"/>
  <c r="F140" i="11"/>
  <c r="E643" i="11"/>
  <c r="E1113" i="11"/>
  <c r="E2926" i="11"/>
  <c r="E2606" i="11"/>
  <c r="E2754" i="11"/>
  <c r="E586" i="11"/>
  <c r="F376" i="11"/>
  <c r="F835" i="11"/>
  <c r="F3829" i="11"/>
  <c r="E186" i="11"/>
  <c r="E1391" i="11"/>
  <c r="E291" i="11"/>
  <c r="F2851" i="11"/>
  <c r="E27" i="11"/>
  <c r="F427" i="11"/>
  <c r="F561" i="11"/>
  <c r="F326" i="11"/>
  <c r="F1635" i="11"/>
  <c r="F2985" i="11"/>
  <c r="E2046" i="11"/>
  <c r="E391" i="11"/>
  <c r="E512" i="11"/>
  <c r="F229" i="11"/>
  <c r="E319" i="11"/>
  <c r="F25" i="11"/>
  <c r="F1349" i="11"/>
  <c r="E2166" i="11"/>
  <c r="E507" i="11"/>
  <c r="E3116" i="11"/>
  <c r="E397" i="11"/>
  <c r="E408" i="11"/>
  <c r="E855" i="11"/>
  <c r="F1168" i="11"/>
  <c r="E1399" i="11"/>
  <c r="E1102" i="11"/>
  <c r="E1664" i="11"/>
  <c r="F430" i="11"/>
  <c r="F2326" i="11"/>
  <c r="F2223" i="11"/>
  <c r="F3127" i="11"/>
  <c r="F3512" i="11"/>
  <c r="E3261" i="11"/>
  <c r="E2665" i="11"/>
  <c r="F1159" i="11"/>
  <c r="E1495" i="11"/>
  <c r="E2576" i="11"/>
  <c r="F3667" i="11"/>
  <c r="F3923" i="11"/>
  <c r="E3664" i="11"/>
  <c r="E910" i="11"/>
  <c r="E1685" i="11"/>
  <c r="F208" i="11"/>
  <c r="E125" i="11"/>
  <c r="E2112" i="11"/>
  <c r="E637" i="11"/>
  <c r="D144" i="23"/>
  <c r="F2520" i="11"/>
  <c r="E1107" i="11"/>
  <c r="E445" i="11"/>
  <c r="F71" i="11"/>
  <c r="E302" i="11"/>
  <c r="F1119" i="11"/>
  <c r="F837" i="11"/>
  <c r="E1175" i="11"/>
  <c r="E2279" i="11"/>
  <c r="F895" i="11"/>
  <c r="E513" i="11"/>
  <c r="E3149" i="11"/>
  <c r="F1242" i="11"/>
  <c r="E3783" i="11"/>
  <c r="F3783" i="11"/>
  <c r="E3697" i="11"/>
  <c r="F3697" i="11"/>
  <c r="E1791" i="11"/>
  <c r="F1791" i="11"/>
  <c r="F3083" i="11"/>
  <c r="E3083" i="11"/>
  <c r="F1170" i="11"/>
  <c r="E1170" i="11"/>
  <c r="F481" i="11"/>
  <c r="E481" i="11"/>
  <c r="E1548" i="11"/>
  <c r="F1548" i="11"/>
  <c r="F3558" i="11"/>
  <c r="E3558" i="11"/>
  <c r="E3765" i="11"/>
  <c r="F3765" i="11"/>
  <c r="F3714" i="11"/>
  <c r="E3714" i="11"/>
  <c r="E2374" i="11"/>
  <c r="F2374" i="11"/>
  <c r="F3764" i="11"/>
  <c r="E3764" i="11"/>
  <c r="F2421" i="11"/>
  <c r="E2421" i="11"/>
  <c r="E2728" i="11"/>
  <c r="F2728" i="11"/>
  <c r="F2907" i="11"/>
  <c r="E2907" i="11"/>
  <c r="F2366" i="11"/>
  <c r="E2366" i="11"/>
  <c r="E1762" i="11"/>
  <c r="F1762" i="11"/>
  <c r="E3125" i="11"/>
  <c r="F3125" i="11"/>
  <c r="E3074" i="11"/>
  <c r="F3074" i="11"/>
  <c r="E2454" i="11"/>
  <c r="F2454" i="11"/>
  <c r="F3788" i="11"/>
  <c r="E3788" i="11"/>
  <c r="F3104" i="11"/>
  <c r="E3104" i="11"/>
  <c r="E813" i="11"/>
  <c r="F813" i="11"/>
  <c r="E3363" i="11"/>
  <c r="F3363" i="11"/>
  <c r="F1615" i="11"/>
  <c r="E1615" i="11"/>
  <c r="F2003" i="11"/>
  <c r="E2003" i="11"/>
  <c r="F1802" i="11"/>
  <c r="E1802" i="11"/>
  <c r="F736" i="11"/>
  <c r="E736" i="11"/>
  <c r="E580" i="11"/>
  <c r="F580" i="11"/>
  <c r="F3746" i="11"/>
  <c r="E3746" i="11"/>
  <c r="E3402" i="11"/>
  <c r="F3402" i="11"/>
  <c r="F3780" i="11"/>
  <c r="E3780" i="11"/>
  <c r="E3955" i="11"/>
  <c r="F3955" i="11"/>
  <c r="F1965" i="11"/>
  <c r="E1965" i="11"/>
  <c r="F3879" i="11"/>
  <c r="E3879" i="11"/>
  <c r="E2992" i="11"/>
  <c r="F2992" i="11"/>
  <c r="E1381" i="11"/>
  <c r="F1381" i="11"/>
  <c r="F2186" i="11"/>
  <c r="E2186" i="11"/>
  <c r="E3739" i="11"/>
  <c r="F3739" i="11"/>
  <c r="F1807" i="11"/>
  <c r="E1807" i="11"/>
  <c r="E2808" i="11"/>
  <c r="F2808" i="11"/>
  <c r="F3007" i="11"/>
  <c r="E3007" i="11"/>
  <c r="F909" i="11"/>
  <c r="E909" i="11"/>
  <c r="E1000" i="11"/>
  <c r="F1000" i="11"/>
  <c r="E2309" i="11"/>
  <c r="F2309" i="11"/>
  <c r="F309" i="11"/>
  <c r="E309" i="11"/>
  <c r="F3174" i="11"/>
  <c r="E3174" i="11"/>
  <c r="E2140" i="11"/>
  <c r="F2140" i="11"/>
  <c r="F272" i="11"/>
  <c r="E272" i="11"/>
  <c r="E3579" i="11"/>
  <c r="F3579" i="11"/>
  <c r="E2578" i="11"/>
  <c r="F2578" i="11"/>
  <c r="E2584" i="11"/>
  <c r="F2584" i="11"/>
  <c r="F1719" i="11"/>
  <c r="E1719" i="11"/>
  <c r="E3115" i="11"/>
  <c r="F3115" i="11"/>
  <c r="F2719" i="11"/>
  <c r="E2719" i="11"/>
  <c r="F2720" i="11"/>
  <c r="E2720" i="11"/>
  <c r="F1915" i="11"/>
  <c r="E1915" i="11"/>
  <c r="E2200" i="11"/>
  <c r="F2200" i="11"/>
  <c r="F1746" i="11"/>
  <c r="E1746" i="11"/>
  <c r="F1422" i="11"/>
  <c r="E1422" i="11"/>
  <c r="F2197" i="11"/>
  <c r="E2197" i="11"/>
  <c r="F1070" i="11"/>
  <c r="E1070" i="11"/>
  <c r="E972" i="11"/>
  <c r="F972" i="11"/>
  <c r="E600" i="11"/>
  <c r="F600" i="11"/>
  <c r="E452" i="11"/>
  <c r="F452" i="11"/>
  <c r="E108" i="11"/>
  <c r="F108" i="11"/>
  <c r="F1256" i="11"/>
  <c r="E1256" i="11"/>
  <c r="F3309" i="11"/>
  <c r="E3309" i="11"/>
  <c r="F3938" i="11"/>
  <c r="E3938" i="11"/>
  <c r="E2822" i="11"/>
  <c r="F2822" i="11"/>
  <c r="F3876" i="11"/>
  <c r="E3876" i="11"/>
  <c r="E3795" i="11"/>
  <c r="F3795" i="11"/>
  <c r="E3451" i="11"/>
  <c r="F3451" i="11"/>
  <c r="F3103" i="11"/>
  <c r="E3103" i="11"/>
  <c r="E3550" i="11"/>
  <c r="F3550" i="11"/>
  <c r="E2316" i="11"/>
  <c r="F2316" i="11"/>
  <c r="E1596" i="11"/>
  <c r="F1596" i="11"/>
  <c r="F3349" i="11"/>
  <c r="E3349" i="11"/>
  <c r="F3968" i="11"/>
  <c r="E3968" i="11"/>
  <c r="E1243" i="11"/>
  <c r="F1243" i="11"/>
  <c r="F752" i="11"/>
  <c r="E752" i="11"/>
  <c r="F3090" i="11"/>
  <c r="E3090" i="11"/>
  <c r="F3649" i="11"/>
  <c r="E3649" i="11"/>
  <c r="F1151" i="11"/>
  <c r="E1151" i="11"/>
  <c r="E405" i="11"/>
  <c r="F405" i="11"/>
  <c r="E458" i="11"/>
  <c r="F458" i="11"/>
  <c r="F1108" i="11"/>
  <c r="E1108" i="11"/>
  <c r="F343" i="11"/>
  <c r="E343" i="11"/>
  <c r="F3690" i="11"/>
  <c r="E3690" i="11"/>
  <c r="F3493" i="11"/>
  <c r="E3493" i="11"/>
  <c r="E3244" i="11"/>
  <c r="F3244" i="11"/>
  <c r="F120" i="11"/>
  <c r="E120" i="11"/>
  <c r="E520" i="11"/>
  <c r="F520" i="11"/>
  <c r="E1056" i="11"/>
  <c r="F1056" i="11"/>
  <c r="F187" i="11"/>
  <c r="E187" i="11"/>
  <c r="E183" i="11"/>
  <c r="F183" i="11"/>
  <c r="F215" i="11"/>
  <c r="E215" i="11"/>
  <c r="E388" i="11"/>
  <c r="F388" i="11"/>
  <c r="E1143" i="11"/>
  <c r="F1143" i="11"/>
  <c r="F1483" i="11"/>
  <c r="E1483" i="11"/>
  <c r="E757" i="11"/>
  <c r="F757" i="11"/>
  <c r="F1210" i="11"/>
  <c r="E1210" i="11"/>
  <c r="E940" i="11"/>
  <c r="F940" i="11"/>
  <c r="F240" i="11"/>
  <c r="E240" i="11"/>
  <c r="F2246" i="11"/>
  <c r="E2246" i="11"/>
  <c r="F1058" i="11"/>
  <c r="E1058" i="11"/>
  <c r="F1792" i="11"/>
  <c r="E1792" i="11"/>
  <c r="F706" i="11"/>
  <c r="E706" i="11"/>
  <c r="F574" i="11"/>
  <c r="E574" i="11"/>
  <c r="E392" i="11"/>
  <c r="F392" i="11"/>
  <c r="E591" i="11"/>
  <c r="F591" i="11"/>
  <c r="F3014" i="11"/>
  <c r="E3014" i="11"/>
  <c r="E605" i="11"/>
  <c r="F605" i="11"/>
  <c r="E546" i="11"/>
  <c r="F546" i="11"/>
  <c r="F485" i="11"/>
  <c r="E485" i="11"/>
  <c r="E74" i="11"/>
  <c r="F74" i="11"/>
  <c r="E907" i="11"/>
  <c r="F907" i="11"/>
  <c r="E284" i="11"/>
  <c r="F284" i="11"/>
  <c r="E1729" i="11"/>
  <c r="F1729" i="11"/>
  <c r="E1953" i="11"/>
  <c r="F1953" i="11"/>
  <c r="F1230" i="11"/>
  <c r="E1230" i="11"/>
  <c r="E2595" i="11"/>
  <c r="F2595" i="11"/>
  <c r="F627" i="11"/>
  <c r="E627" i="11"/>
  <c r="F1987" i="11"/>
  <c r="E1987" i="11"/>
  <c r="E1686" i="11"/>
  <c r="F1686" i="11"/>
  <c r="E2337" i="11"/>
  <c r="F2337" i="11"/>
  <c r="F1387" i="11"/>
  <c r="E1387" i="11"/>
  <c r="F1290" i="11"/>
  <c r="E1290" i="11"/>
  <c r="E1539" i="11"/>
  <c r="F1539" i="11"/>
  <c r="F2404" i="11"/>
  <c r="E2404" i="11"/>
  <c r="F1967" i="11"/>
  <c r="E1967" i="11"/>
  <c r="E1267" i="11"/>
  <c r="F1267" i="11"/>
  <c r="E178" i="11"/>
  <c r="F178" i="11"/>
  <c r="E3063" i="11"/>
  <c r="F3063" i="11"/>
  <c r="F400" i="11"/>
  <c r="E400" i="11"/>
  <c r="E768" i="11"/>
  <c r="F768" i="11"/>
  <c r="E420" i="11"/>
  <c r="F420" i="11"/>
  <c r="F2772" i="11"/>
  <c r="E2772" i="11"/>
  <c r="F711" i="11"/>
  <c r="E711" i="11"/>
  <c r="F1307" i="11"/>
  <c r="E1307" i="11"/>
  <c r="F1744" i="11"/>
  <c r="E1744" i="11"/>
  <c r="F267" i="11"/>
  <c r="E267" i="11"/>
  <c r="E115" i="11"/>
  <c r="F115" i="11"/>
  <c r="F2746" i="11"/>
  <c r="E2746" i="11"/>
  <c r="F499" i="11"/>
  <c r="E499" i="11"/>
  <c r="F746" i="11"/>
  <c r="E746" i="11"/>
  <c r="F804" i="11"/>
  <c r="E804" i="11"/>
  <c r="E2554" i="11"/>
  <c r="F2554" i="11"/>
  <c r="E693" i="11"/>
  <c r="F693" i="11"/>
  <c r="F347" i="11"/>
  <c r="E347" i="11"/>
  <c r="F1741" i="11"/>
  <c r="E1741" i="11"/>
  <c r="F105" i="11"/>
  <c r="E105" i="11"/>
  <c r="F2571" i="11"/>
  <c r="E2571" i="11"/>
  <c r="F2408" i="11"/>
  <c r="E2408" i="11"/>
  <c r="E239" i="11"/>
  <c r="F239" i="11"/>
  <c r="E3930" i="11"/>
  <c r="F3930" i="11"/>
  <c r="F2636" i="11"/>
  <c r="E2636" i="11"/>
  <c r="E2276" i="11"/>
  <c r="F2276" i="11"/>
  <c r="E3333" i="11"/>
  <c r="F3333" i="11"/>
  <c r="F3660" i="11"/>
  <c r="E3660" i="11"/>
  <c r="E2203" i="11"/>
  <c r="F2203" i="11"/>
  <c r="F3917" i="11"/>
  <c r="E3917" i="11"/>
  <c r="F1224" i="11"/>
  <c r="E1224" i="11"/>
  <c r="E3885" i="11"/>
  <c r="F3885" i="11"/>
  <c r="F1270" i="11"/>
  <c r="E1270" i="11"/>
  <c r="E955" i="11"/>
  <c r="F955" i="11"/>
  <c r="E2993" i="11"/>
  <c r="F2993" i="11"/>
  <c r="E2429" i="11"/>
  <c r="F2429" i="11"/>
  <c r="F3277" i="11"/>
  <c r="E3277" i="11"/>
  <c r="E2510" i="11"/>
  <c r="F2510" i="11"/>
  <c r="E3630" i="11"/>
  <c r="F3630" i="11"/>
  <c r="E2974" i="11"/>
  <c r="F2974" i="11"/>
  <c r="F1879" i="11"/>
  <c r="E1879" i="11"/>
  <c r="F3424" i="11"/>
  <c r="E3424" i="11"/>
  <c r="E3683" i="11"/>
  <c r="F3683" i="11"/>
  <c r="F2850" i="11"/>
  <c r="E2850" i="11"/>
  <c r="E3813" i="11"/>
  <c r="F3813" i="11"/>
  <c r="F3754" i="11"/>
  <c r="E3754" i="11"/>
  <c r="E3444" i="11"/>
  <c r="F3444" i="11"/>
  <c r="F2469" i="11"/>
  <c r="E2469" i="11"/>
  <c r="E3703" i="11"/>
  <c r="F3703" i="11"/>
  <c r="E2943" i="11"/>
  <c r="F2943" i="11"/>
  <c r="E2312" i="11"/>
  <c r="F2312" i="11"/>
  <c r="F1941" i="11"/>
  <c r="E1941" i="11"/>
  <c r="F1036" i="11"/>
  <c r="E1036" i="11"/>
  <c r="E2814" i="11"/>
  <c r="F2814" i="11"/>
  <c r="E3461" i="11"/>
  <c r="F3461" i="11"/>
  <c r="F1708" i="11"/>
  <c r="E1708" i="11"/>
  <c r="F1133" i="11"/>
  <c r="E1133" i="11"/>
  <c r="E3952" i="11"/>
  <c r="F3952" i="11"/>
  <c r="F3612" i="11"/>
  <c r="E3612" i="11"/>
  <c r="F3719" i="11"/>
  <c r="E3719" i="11"/>
  <c r="E1695" i="11"/>
  <c r="F1695" i="11"/>
  <c r="F2780" i="11"/>
  <c r="E2780" i="11"/>
  <c r="F2971" i="11"/>
  <c r="E2971" i="11"/>
  <c r="E1272" i="11"/>
  <c r="F1272" i="11"/>
  <c r="F209" i="11"/>
  <c r="E209" i="11"/>
  <c r="E2069" i="11"/>
  <c r="F2069" i="11"/>
  <c r="E2541" i="11"/>
  <c r="F2541" i="11"/>
  <c r="F3227" i="11"/>
  <c r="E3227" i="11"/>
  <c r="F2546" i="11"/>
  <c r="E2546" i="11"/>
  <c r="E1566" i="11"/>
  <c r="F1566" i="11"/>
  <c r="F2009" i="11"/>
  <c r="E2009" i="11"/>
  <c r="E1328" i="11"/>
  <c r="F1328" i="11"/>
  <c r="F933" i="11"/>
  <c r="E933" i="11"/>
  <c r="F3166" i="11"/>
  <c r="E3166" i="11"/>
  <c r="F3241" i="11"/>
  <c r="E3241" i="11"/>
  <c r="F3565" i="11"/>
  <c r="E3565" i="11"/>
  <c r="F1575" i="11"/>
  <c r="E1575" i="11"/>
  <c r="E2901" i="11"/>
  <c r="F2901" i="11"/>
  <c r="F3239" i="11"/>
  <c r="E3239" i="11"/>
  <c r="F3048" i="11"/>
  <c r="E3048" i="11"/>
  <c r="F1579" i="11"/>
  <c r="E1579" i="11"/>
  <c r="E2727" i="11"/>
  <c r="F2727" i="11"/>
  <c r="F1918" i="11"/>
  <c r="E1918" i="11"/>
  <c r="F1398" i="11"/>
  <c r="E1398" i="11"/>
  <c r="F2540" i="11"/>
  <c r="E2540" i="11"/>
  <c r="E2834" i="11"/>
  <c r="F2834" i="11"/>
  <c r="F1450" i="11"/>
  <c r="E1450" i="11"/>
  <c r="E1897" i="11"/>
  <c r="F1897" i="11"/>
  <c r="E1589" i="11"/>
  <c r="F1589" i="11"/>
  <c r="E1377" i="11"/>
  <c r="F1377" i="11"/>
  <c r="E416" i="11"/>
  <c r="F416" i="11"/>
  <c r="F1115" i="11"/>
  <c r="E1115" i="11"/>
  <c r="F175" i="11"/>
  <c r="E175" i="11"/>
  <c r="E1676" i="11"/>
  <c r="F1676" i="11"/>
  <c r="F3989" i="11"/>
  <c r="E3989" i="11"/>
  <c r="E2331" i="11"/>
  <c r="F2331" i="11"/>
  <c r="E3537" i="11"/>
  <c r="F3537" i="11"/>
  <c r="E3430" i="11"/>
  <c r="F3430" i="11"/>
  <c r="E3693" i="11"/>
  <c r="F3693" i="11"/>
  <c r="F2937" i="11"/>
  <c r="E2937" i="11"/>
  <c r="E213" i="11"/>
  <c r="F469" i="11"/>
  <c r="E18" i="11"/>
  <c r="E44" i="11"/>
  <c r="F501" i="11"/>
  <c r="E161" i="11"/>
  <c r="E474" i="11"/>
  <c r="F1123" i="11"/>
  <c r="F725" i="11"/>
  <c r="E954" i="11"/>
  <c r="F1453" i="11"/>
  <c r="E1665" i="11"/>
  <c r="E973" i="11"/>
  <c r="F2016" i="11"/>
  <c r="F2515" i="11"/>
  <c r="E3027" i="11"/>
  <c r="E1899" i="11"/>
  <c r="E815" i="11"/>
  <c r="E1263" i="11"/>
  <c r="E36" i="11"/>
  <c r="E577" i="11"/>
  <c r="F148" i="11"/>
  <c r="F58" i="11"/>
  <c r="E346" i="11"/>
  <c r="F939" i="11"/>
  <c r="F1367" i="11"/>
  <c r="E63" i="11"/>
  <c r="F826" i="11"/>
  <c r="F334" i="11"/>
  <c r="F981" i="11"/>
  <c r="F2048" i="11"/>
  <c r="F1296" i="11"/>
  <c r="E3346" i="11"/>
  <c r="F285" i="11"/>
  <c r="F709" i="11"/>
  <c r="E1221" i="11"/>
  <c r="F289" i="11"/>
  <c r="E318" i="11"/>
  <c r="E707" i="11"/>
  <c r="E875" i="11"/>
  <c r="F1219" i="11"/>
  <c r="E1251" i="11"/>
  <c r="F1507" i="11"/>
  <c r="F974" i="11"/>
  <c r="F1406" i="11"/>
  <c r="F2145" i="11"/>
  <c r="F2273" i="11"/>
  <c r="F1481" i="11"/>
  <c r="F1144" i="11"/>
  <c r="E2547" i="11"/>
  <c r="E409" i="11"/>
  <c r="F1249" i="11"/>
  <c r="F1657" i="11"/>
  <c r="E2168" i="11"/>
  <c r="E353" i="11"/>
  <c r="F868" i="11"/>
  <c r="E1083" i="11"/>
  <c r="F1586" i="11"/>
  <c r="E1214" i="11"/>
  <c r="E2904" i="11"/>
  <c r="F1716" i="11"/>
  <c r="E3064" i="11"/>
  <c r="F3384" i="11"/>
  <c r="F3576" i="11"/>
  <c r="E2982" i="11"/>
  <c r="F3674" i="11"/>
  <c r="E2913" i="11"/>
  <c r="E3389" i="11"/>
  <c r="E1446" i="11"/>
  <c r="F3481" i="11"/>
  <c r="E3993" i="11"/>
  <c r="F3486" i="11"/>
  <c r="E851" i="11"/>
  <c r="F785" i="11"/>
  <c r="E1149" i="11"/>
  <c r="F462" i="11"/>
  <c r="F2756" i="11"/>
  <c r="F1280" i="11"/>
  <c r="E2222" i="11"/>
  <c r="F2099" i="11"/>
  <c r="F1255" i="11"/>
  <c r="F587" i="11"/>
  <c r="E2889" i="11"/>
  <c r="F3506" i="11"/>
  <c r="E2489" i="11"/>
  <c r="E642" i="11"/>
  <c r="F2039" i="11"/>
  <c r="E3177" i="11"/>
  <c r="E379" i="11"/>
  <c r="E914" i="11"/>
  <c r="E674" i="11"/>
  <c r="F898" i="11"/>
  <c r="E2645" i="11"/>
  <c r="E3620" i="11"/>
  <c r="E3010" i="11"/>
  <c r="E1996" i="11"/>
  <c r="E3497" i="11"/>
  <c r="F3890" i="11"/>
  <c r="E3890" i="11"/>
  <c r="F3978" i="11"/>
  <c r="E3978" i="11"/>
  <c r="E3634" i="11"/>
  <c r="F3634" i="11"/>
  <c r="E2769" i="11"/>
  <c r="F2769" i="11"/>
  <c r="E2902" i="11"/>
  <c r="F2902" i="11"/>
  <c r="F2654" i="11"/>
  <c r="E2654" i="11"/>
  <c r="E1559" i="11"/>
  <c r="F1559" i="11"/>
  <c r="E3728" i="11"/>
  <c r="F3728" i="11"/>
  <c r="F3388" i="11"/>
  <c r="E3388" i="11"/>
  <c r="E3029" i="11"/>
  <c r="F3029" i="11"/>
  <c r="E2693" i="11"/>
  <c r="F2693" i="11"/>
  <c r="F1636" i="11"/>
  <c r="E1636" i="11"/>
  <c r="E3987" i="11"/>
  <c r="F3987" i="11"/>
  <c r="F3815" i="11"/>
  <c r="E3815" i="11"/>
  <c r="E3303" i="11"/>
  <c r="F3303" i="11"/>
  <c r="F3131" i="11"/>
  <c r="E3131" i="11"/>
  <c r="F1097" i="11"/>
  <c r="E1097" i="11"/>
  <c r="E2908" i="11"/>
  <c r="F2908" i="11"/>
  <c r="E830" i="11"/>
  <c r="F830" i="11"/>
  <c r="E2839" i="11"/>
  <c r="F2839" i="11"/>
  <c r="E2539" i="11"/>
  <c r="F2539" i="11"/>
  <c r="E2024" i="11"/>
  <c r="F2024" i="11"/>
  <c r="F781" i="11"/>
  <c r="E781" i="11"/>
  <c r="F482" i="11"/>
  <c r="E482" i="11"/>
  <c r="F1837" i="11"/>
  <c r="E1837" i="11"/>
  <c r="F359" i="11"/>
  <c r="E359" i="11"/>
  <c r="F84" i="11"/>
  <c r="E84" i="11"/>
  <c r="F3998" i="11"/>
  <c r="E3998" i="11"/>
  <c r="F3313" i="11"/>
  <c r="E3313" i="11"/>
  <c r="E3609" i="11"/>
  <c r="F3609" i="11"/>
  <c r="F3894" i="11"/>
  <c r="E3894" i="11"/>
  <c r="F2433" i="11"/>
  <c r="E2433" i="11"/>
  <c r="F3581" i="11"/>
  <c r="E3581" i="11"/>
  <c r="E206" i="11"/>
  <c r="F206" i="11"/>
  <c r="F3949" i="11"/>
  <c r="E3949" i="11"/>
  <c r="E1800" i="11"/>
  <c r="F1800" i="11"/>
  <c r="E1962" i="11"/>
  <c r="F1962" i="11"/>
  <c r="F1546" i="11"/>
  <c r="E1546" i="11"/>
  <c r="E432" i="11"/>
  <c r="F432" i="11"/>
  <c r="F689" i="11"/>
  <c r="E689" i="11"/>
  <c r="E296" i="11"/>
  <c r="F296" i="11"/>
  <c r="E3134" i="11"/>
  <c r="F3134" i="11"/>
  <c r="F2833" i="11"/>
  <c r="E2833" i="11"/>
  <c r="E3054" i="11"/>
  <c r="F3054" i="11"/>
  <c r="F3353" i="11"/>
  <c r="E3353" i="11"/>
  <c r="E3638" i="11"/>
  <c r="F3638" i="11"/>
  <c r="F3965" i="11"/>
  <c r="E3965" i="11"/>
  <c r="E3453" i="11"/>
  <c r="F3453" i="11"/>
  <c r="E1365" i="11"/>
  <c r="F1365" i="11"/>
  <c r="F1252" i="11"/>
  <c r="E1252" i="11"/>
  <c r="F2101" i="11"/>
  <c r="E2101" i="11"/>
  <c r="E1797" i="11"/>
  <c r="F1797" i="11"/>
  <c r="E825" i="11"/>
  <c r="F825" i="11"/>
  <c r="F1244" i="11"/>
  <c r="E1244" i="11"/>
  <c r="F1173" i="11"/>
  <c r="E1173" i="11"/>
  <c r="E1531" i="11"/>
  <c r="F1531" i="11"/>
  <c r="F935" i="11"/>
  <c r="E935" i="11"/>
  <c r="F549" i="11"/>
  <c r="E549" i="11"/>
  <c r="E3262" i="11"/>
  <c r="F3262" i="11"/>
  <c r="E3742" i="11"/>
  <c r="F3742" i="11"/>
  <c r="E3761" i="11"/>
  <c r="F3761" i="11"/>
  <c r="F1369" i="11"/>
  <c r="E1369" i="11"/>
  <c r="E3545" i="11"/>
  <c r="F3545" i="11"/>
  <c r="E3830" i="11"/>
  <c r="F3830" i="11"/>
  <c r="F3318" i="11"/>
  <c r="E3318" i="11"/>
  <c r="E3805" i="11"/>
  <c r="F3805" i="11"/>
  <c r="F3293" i="11"/>
  <c r="E3293" i="11"/>
  <c r="E3834" i="11"/>
  <c r="F3834" i="11"/>
  <c r="E2012" i="11"/>
  <c r="F2012" i="11"/>
  <c r="E2359" i="11"/>
  <c r="F2359" i="11"/>
  <c r="E3656" i="11"/>
  <c r="F3656" i="11"/>
  <c r="E3144" i="11"/>
  <c r="F3144" i="11"/>
  <c r="F2036" i="11"/>
  <c r="E2036" i="11"/>
  <c r="F3743" i="11"/>
  <c r="E3743" i="11"/>
  <c r="F3231" i="11"/>
  <c r="E3231" i="11"/>
  <c r="F2442" i="11"/>
  <c r="E2442" i="11"/>
  <c r="E1325" i="11"/>
  <c r="F1325" i="11"/>
  <c r="E2098" i="11"/>
  <c r="F2098" i="11"/>
  <c r="F2581" i="11"/>
  <c r="E2581" i="11"/>
  <c r="E3934" i="11"/>
  <c r="F3934" i="11"/>
  <c r="E3587" i="11"/>
  <c r="F3587" i="11"/>
  <c r="E3332" i="11"/>
  <c r="F3332" i="11"/>
  <c r="E3676" i="11"/>
  <c r="F3676" i="11"/>
  <c r="F692" i="11"/>
  <c r="E692" i="11"/>
  <c r="F1639" i="11"/>
  <c r="E1639" i="11"/>
  <c r="E2332" i="11"/>
  <c r="F2332" i="11"/>
  <c r="F3530" i="11"/>
  <c r="E3530" i="11"/>
  <c r="E2553" i="11"/>
  <c r="F2553" i="11"/>
  <c r="E3589" i="11"/>
  <c r="F3589" i="11"/>
  <c r="F3222" i="11"/>
  <c r="E3222" i="11"/>
  <c r="E1063" i="11"/>
  <c r="F1063" i="11"/>
  <c r="F1340" i="11"/>
  <c r="E1340" i="11"/>
  <c r="E2165" i="11"/>
  <c r="F2165" i="11"/>
  <c r="F2026" i="11"/>
  <c r="E2026" i="11"/>
  <c r="F2567" i="11"/>
  <c r="E2567" i="11"/>
  <c r="F2416" i="11"/>
  <c r="E2416" i="11"/>
  <c r="F2303" i="11"/>
  <c r="E2303" i="11"/>
  <c r="E3491" i="11"/>
  <c r="F3491" i="11"/>
  <c r="F3232" i="11"/>
  <c r="E3232" i="11"/>
  <c r="E2966" i="11"/>
  <c r="F2966" i="11"/>
  <c r="F2108" i="11"/>
  <c r="E2108" i="11"/>
  <c r="E2593" i="11"/>
  <c r="F2593" i="11"/>
  <c r="F43" i="11"/>
  <c r="E43" i="11"/>
  <c r="E1294" i="11"/>
  <c r="F1294" i="11"/>
  <c r="E788" i="11"/>
  <c r="F788" i="11"/>
  <c r="E3123" i="11"/>
  <c r="F3123" i="11"/>
  <c r="F2677" i="11"/>
  <c r="E2677" i="11"/>
  <c r="F2638" i="11"/>
  <c r="E2638" i="11"/>
  <c r="F3341" i="11"/>
  <c r="E3341" i="11"/>
  <c r="F3089" i="11"/>
  <c r="E3089" i="11"/>
  <c r="E1009" i="11"/>
  <c r="F1009" i="11"/>
  <c r="F1979" i="11"/>
  <c r="E1979" i="11"/>
  <c r="E3092" i="11"/>
  <c r="F3092" i="11"/>
  <c r="F3789" i="11"/>
  <c r="E3789" i="11"/>
  <c r="E380" i="11"/>
  <c r="F380" i="11"/>
  <c r="F2855" i="11"/>
  <c r="E2855" i="11"/>
  <c r="F2340" i="11"/>
  <c r="E2340" i="11"/>
  <c r="F2958" i="11"/>
  <c r="E2958" i="11"/>
  <c r="F3243" i="11"/>
  <c r="E3243" i="11"/>
  <c r="F3251" i="11"/>
  <c r="E3251" i="11"/>
  <c r="F3659" i="11"/>
  <c r="E3659" i="11"/>
  <c r="F2381" i="11"/>
  <c r="E2381" i="11"/>
  <c r="F3404" i="11"/>
  <c r="E3404" i="11"/>
  <c r="E1687" i="11"/>
  <c r="F1687" i="11"/>
  <c r="F2865" i="11"/>
  <c r="E2865" i="11"/>
  <c r="E3022" i="11"/>
  <c r="F3022" i="11"/>
  <c r="E3494" i="11"/>
  <c r="F3494" i="11"/>
  <c r="E749" i="11"/>
  <c r="F749" i="11"/>
  <c r="E3374" i="11"/>
  <c r="F3374" i="11"/>
  <c r="E282" i="11"/>
  <c r="F282" i="11"/>
  <c r="E886" i="11"/>
  <c r="F886" i="11"/>
  <c r="E1821" i="11"/>
  <c r="F1821" i="11"/>
  <c r="E1682" i="11"/>
  <c r="F1682" i="11"/>
  <c r="F2072" i="11"/>
  <c r="E2072" i="11"/>
  <c r="F1779" i="11"/>
  <c r="E1779" i="11"/>
  <c r="E1054" i="11"/>
  <c r="F1054" i="11"/>
  <c r="E3299" i="11"/>
  <c r="F3299" i="11"/>
  <c r="E3979" i="11"/>
  <c r="F3979" i="11"/>
  <c r="F3021" i="11"/>
  <c r="E3021" i="11"/>
  <c r="F3724" i="11"/>
  <c r="E3724" i="11"/>
  <c r="F2023" i="11"/>
  <c r="E2023" i="11"/>
  <c r="F3626" i="11"/>
  <c r="E3626" i="11"/>
  <c r="F3685" i="11"/>
  <c r="E3685" i="11"/>
  <c r="E3033" i="11"/>
  <c r="F3033" i="11"/>
  <c r="E3553" i="11"/>
  <c r="F3553" i="11"/>
  <c r="F15" i="11"/>
  <c r="E15" i="11"/>
  <c r="E1134" i="11"/>
  <c r="F1134" i="11"/>
  <c r="E279" i="11"/>
  <c r="F279" i="11"/>
  <c r="F2744" i="11"/>
  <c r="E2744" i="11"/>
  <c r="F3691" i="11"/>
  <c r="E3691" i="11"/>
  <c r="E3436" i="11"/>
  <c r="F3436" i="11"/>
  <c r="F3038" i="11"/>
  <c r="E3038" i="11"/>
  <c r="F3590" i="11"/>
  <c r="E3590" i="11"/>
  <c r="F3758" i="11"/>
  <c r="E3758" i="11"/>
  <c r="E902" i="11"/>
  <c r="F902" i="11"/>
  <c r="E1706" i="11"/>
  <c r="F1706" i="11"/>
  <c r="E1819" i="11"/>
  <c r="F1819" i="11"/>
  <c r="E3307" i="11"/>
  <c r="F3307" i="11"/>
  <c r="E3045" i="11"/>
  <c r="F3045" i="11"/>
  <c r="F2119" i="11"/>
  <c r="E2119" i="11"/>
  <c r="F3701" i="11"/>
  <c r="E3701" i="11"/>
  <c r="F3585" i="11"/>
  <c r="E3585" i="11"/>
  <c r="F2633" i="11"/>
  <c r="E2633" i="11"/>
  <c r="F592" i="11"/>
  <c r="E1725" i="11"/>
  <c r="E2329" i="11"/>
  <c r="E1578" i="11"/>
  <c r="E2190" i="11"/>
  <c r="E1864" i="11"/>
  <c r="F1374" i="11"/>
  <c r="E2319" i="11"/>
  <c r="E258" i="11"/>
  <c r="E2733" i="11"/>
  <c r="E3748" i="11"/>
  <c r="F3682" i="11"/>
  <c r="E834" i="11"/>
  <c r="E2729" i="11"/>
  <c r="E53" i="11"/>
  <c r="E1120" i="11"/>
  <c r="E1458" i="11"/>
  <c r="E1929" i="11"/>
  <c r="E1470" i="11"/>
  <c r="E1277" i="11"/>
  <c r="F2280" i="11"/>
  <c r="F1310" i="11"/>
  <c r="E2864" i="11"/>
  <c r="F1599" i="11"/>
  <c r="F3268" i="11"/>
  <c r="E1735" i="11"/>
  <c r="F2417" i="11"/>
  <c r="E3554" i="11"/>
  <c r="F3269" i="11"/>
  <c r="F3270" i="11"/>
  <c r="F3321" i="11"/>
  <c r="E3119" i="11"/>
  <c r="E3972" i="11"/>
  <c r="E1161" i="11"/>
  <c r="E3442" i="11"/>
  <c r="E3501" i="11"/>
  <c r="F3025" i="11"/>
  <c r="F1126" i="11"/>
  <c r="F1874" i="11"/>
  <c r="F2163" i="11"/>
  <c r="E3403" i="11"/>
  <c r="E3148" i="11"/>
  <c r="F2630" i="11"/>
  <c r="E3893" i="11"/>
  <c r="E3841" i="11"/>
  <c r="F848" i="11"/>
  <c r="F925" i="11"/>
  <c r="F2983" i="11"/>
  <c r="E2962" i="11"/>
  <c r="F2509" i="11"/>
  <c r="E2199" i="11"/>
  <c r="F3173" i="11"/>
  <c r="E3670" i="11"/>
  <c r="E1660" i="11"/>
  <c r="E1465" i="11"/>
  <c r="F3179" i="11"/>
  <c r="E528" i="11"/>
  <c r="E3233" i="11"/>
  <c r="E1019" i="11"/>
  <c r="F2543" i="11"/>
  <c r="E1668" i="11"/>
  <c r="F3986" i="11"/>
  <c r="F3409" i="11"/>
  <c r="F3056" i="11"/>
  <c r="F818" i="11"/>
  <c r="E1690" i="11"/>
  <c r="E2202" i="11"/>
  <c r="E2635" i="11"/>
  <c r="F2891" i="11"/>
  <c r="E1282" i="11"/>
  <c r="E421" i="11"/>
  <c r="F1427" i="11"/>
  <c r="F832" i="11"/>
  <c r="E1030" i="11"/>
  <c r="F1342" i="11"/>
  <c r="E1629" i="11"/>
  <c r="E2313" i="11"/>
  <c r="F808" i="11"/>
  <c r="E1982" i="11"/>
  <c r="E1608" i="11"/>
  <c r="E2288" i="11"/>
  <c r="E2075" i="11"/>
  <c r="E2668" i="11"/>
  <c r="E3008" i="11"/>
  <c r="E2175" i="11"/>
  <c r="E3167" i="11"/>
  <c r="E3487" i="11"/>
  <c r="F3871" i="11"/>
  <c r="E1521" i="11"/>
  <c r="F2717" i="11"/>
  <c r="F3272" i="11"/>
  <c r="E3528" i="11"/>
  <c r="F3912" i="11"/>
  <c r="F734" i="11"/>
  <c r="E2790" i="11"/>
  <c r="F3322" i="11"/>
  <c r="F1772" i="11"/>
  <c r="F3549" i="11"/>
  <c r="F2990" i="11"/>
  <c r="E3150" i="11"/>
  <c r="E844" i="11"/>
  <c r="F311" i="11"/>
  <c r="E1733" i="11"/>
  <c r="E1299" i="11"/>
  <c r="F2096" i="11"/>
  <c r="E2324" i="11"/>
  <c r="E3298" i="11"/>
  <c r="F3058" i="11"/>
  <c r="E2925" i="11"/>
  <c r="E3760" i="11"/>
  <c r="F2343" i="11"/>
  <c r="F3698" i="11"/>
  <c r="E3757" i="11"/>
  <c r="F498" i="11"/>
  <c r="E611" i="11"/>
  <c r="F2863" i="11"/>
  <c r="F2794" i="11"/>
  <c r="E3916" i="11"/>
  <c r="F3561" i="11"/>
  <c r="F1522" i="11"/>
  <c r="E2896" i="11"/>
  <c r="E3552" i="11"/>
  <c r="E3910" i="11"/>
  <c r="F1778" i="11"/>
  <c r="F2422" i="11"/>
  <c r="E540" i="11"/>
  <c r="F1623" i="11"/>
  <c r="F3990" i="11"/>
  <c r="E3990" i="11"/>
  <c r="F2915" i="11"/>
  <c r="E2915" i="11"/>
  <c r="F189" i="11"/>
  <c r="F863" i="11"/>
  <c r="F861" i="11"/>
  <c r="F1524" i="11"/>
  <c r="F2294" i="11"/>
  <c r="F3756" i="11"/>
  <c r="E1402" i="11"/>
  <c r="F607" i="11"/>
  <c r="E263" i="11"/>
  <c r="F403" i="11"/>
  <c r="F529" i="11"/>
  <c r="E216" i="11"/>
  <c r="F715" i="11"/>
  <c r="E1227" i="11"/>
  <c r="F673" i="11"/>
  <c r="E1366" i="11"/>
  <c r="F1474" i="11"/>
  <c r="E2531" i="11"/>
  <c r="E372" i="11"/>
  <c r="E1087" i="11"/>
  <c r="E965" i="11"/>
  <c r="F741" i="11"/>
  <c r="F823" i="11"/>
  <c r="E896" i="11"/>
  <c r="E2452" i="11"/>
  <c r="F324" i="11"/>
  <c r="F1549" i="11"/>
  <c r="F2558" i="11"/>
  <c r="F897" i="11"/>
  <c r="F2436" i="11"/>
  <c r="F106" i="11"/>
  <c r="E567" i="11"/>
  <c r="E2213" i="11"/>
  <c r="E598" i="11"/>
  <c r="F1691" i="11"/>
  <c r="E3443" i="11"/>
  <c r="E2282" i="11"/>
  <c r="F2823" i="11"/>
  <c r="F1534" i="11"/>
  <c r="E49" i="11"/>
  <c r="F2940" i="11"/>
  <c r="E2940" i="11"/>
  <c r="F1231" i="11"/>
  <c r="E1231" i="11"/>
  <c r="F880" i="11"/>
  <c r="E880" i="11"/>
  <c r="E1047" i="11"/>
  <c r="F1047" i="11"/>
  <c r="E733" i="11"/>
  <c r="F733" i="11"/>
  <c r="F1471" i="11"/>
  <c r="E1471" i="11"/>
  <c r="F257" i="11"/>
  <c r="E257" i="11"/>
  <c r="E447" i="11"/>
  <c r="F447" i="11"/>
  <c r="E759" i="11"/>
  <c r="F759" i="11"/>
  <c r="E928" i="11"/>
  <c r="F928" i="11"/>
  <c r="E268" i="11"/>
  <c r="F268" i="11"/>
  <c r="E1109" i="11"/>
  <c r="F1109" i="11"/>
  <c r="E490" i="11"/>
  <c r="F490" i="11"/>
  <c r="E275" i="11"/>
  <c r="F275" i="11"/>
  <c r="E227" i="11"/>
  <c r="F227" i="11"/>
  <c r="E9" i="11"/>
  <c r="F9" i="11"/>
  <c r="F68" i="11"/>
  <c r="E68" i="11"/>
  <c r="E550" i="11"/>
  <c r="F550" i="11"/>
  <c r="E1428" i="11"/>
  <c r="F1428" i="11"/>
  <c r="E930" i="11"/>
  <c r="F930" i="11"/>
  <c r="E2692" i="11"/>
  <c r="F2692" i="11"/>
  <c r="E2286" i="11"/>
  <c r="F2286" i="11"/>
  <c r="F958" i="11"/>
  <c r="E958" i="11"/>
  <c r="E1931" i="11"/>
  <c r="F1931" i="11"/>
  <c r="F538" i="11"/>
  <c r="E538" i="11"/>
  <c r="F2802" i="11"/>
  <c r="E2802" i="11"/>
  <c r="F3187" i="11"/>
  <c r="E3187" i="11"/>
  <c r="F1482" i="11"/>
  <c r="E1482" i="11"/>
  <c r="F2673" i="11"/>
  <c r="E2673" i="11"/>
  <c r="E578" i="11"/>
  <c r="F578" i="11"/>
  <c r="E2572" i="11"/>
  <c r="F2572" i="11"/>
  <c r="F3158" i="11"/>
  <c r="E3158" i="11"/>
  <c r="F1246" i="11"/>
  <c r="E1246" i="11"/>
  <c r="F1414" i="11"/>
  <c r="E1414" i="11"/>
  <c r="E2476" i="11"/>
  <c r="F2476" i="11"/>
  <c r="F3907" i="11"/>
  <c r="E3907" i="11"/>
  <c r="E3849" i="11"/>
  <c r="F3849" i="11"/>
  <c r="E3238" i="11"/>
  <c r="F3238" i="11"/>
  <c r="F2626" i="11"/>
  <c r="E2626" i="11"/>
  <c r="F1447" i="11"/>
  <c r="E1447" i="11"/>
  <c r="F2905" i="11"/>
  <c r="E2905" i="11"/>
  <c r="F1992" i="11"/>
  <c r="E1992" i="11"/>
  <c r="E828" i="11"/>
  <c r="F828" i="11"/>
  <c r="F3373" i="11"/>
  <c r="E3373" i="11"/>
  <c r="E386" i="11"/>
  <c r="F386" i="11"/>
  <c r="E2413" i="11"/>
  <c r="F2413" i="11"/>
  <c r="E3891" i="11"/>
  <c r="F3891" i="11"/>
  <c r="F375" i="11"/>
  <c r="E375" i="11"/>
  <c r="F24" i="11"/>
  <c r="E24" i="11"/>
  <c r="F3686" i="11"/>
  <c r="E3686" i="11"/>
  <c r="F3082" i="11"/>
  <c r="E3082" i="11"/>
  <c r="F283" i="11"/>
  <c r="F244" i="11"/>
  <c r="E1375" i="11"/>
  <c r="E123" i="11"/>
  <c r="E12" i="11"/>
  <c r="F194" i="11"/>
  <c r="F1347" i="11"/>
  <c r="E17" i="11"/>
  <c r="E459" i="11"/>
  <c r="F1260" i="11"/>
  <c r="F1760" i="11"/>
  <c r="F2192" i="11"/>
  <c r="E858" i="11"/>
  <c r="E111" i="11"/>
  <c r="E276" i="11"/>
  <c r="F1098" i="11"/>
  <c r="E932" i="11"/>
  <c r="E2001" i="11"/>
  <c r="F3043" i="11"/>
  <c r="F624" i="11"/>
  <c r="F1401" i="11"/>
  <c r="F122" i="11"/>
  <c r="E329" i="11"/>
  <c r="F508" i="11"/>
  <c r="F1046" i="11"/>
  <c r="E1825" i="11"/>
  <c r="F2675" i="11"/>
  <c r="E1429" i="11"/>
  <c r="E1435" i="11"/>
  <c r="E881" i="11"/>
  <c r="F171" i="11"/>
  <c r="E127" i="11"/>
  <c r="F1226" i="11"/>
  <c r="F1794" i="11"/>
  <c r="F1912" i="11"/>
  <c r="E2492" i="11"/>
  <c r="E3184" i="11"/>
  <c r="E2664" i="11"/>
  <c r="F2722" i="11"/>
  <c r="F3858" i="11"/>
  <c r="E3474" i="11"/>
  <c r="F756" i="11"/>
  <c r="E1064" i="11"/>
  <c r="F1064" i="11"/>
  <c r="E440" i="11"/>
  <c r="F440" i="11"/>
  <c r="F3356" i="11"/>
  <c r="E1433" i="11"/>
  <c r="F3596" i="11"/>
  <c r="F547" i="11"/>
  <c r="E1206" i="11"/>
  <c r="F3435" i="11"/>
  <c r="F3921" i="11"/>
  <c r="E646" i="11"/>
  <c r="F2466" i="11"/>
  <c r="E1892" i="11"/>
  <c r="F310" i="11"/>
  <c r="E1557" i="11"/>
  <c r="E937" i="11"/>
  <c r="F3143" i="11"/>
  <c r="F3827" i="11"/>
  <c r="E2986" i="11"/>
  <c r="F2986" i="11"/>
  <c r="F2798" i="11"/>
  <c r="E2798" i="11"/>
  <c r="E2765" i="11"/>
  <c r="F2765" i="11"/>
  <c r="F3171" i="11"/>
  <c r="E3171" i="11"/>
  <c r="E1836" i="11"/>
  <c r="F1836" i="11"/>
  <c r="E3956" i="11"/>
  <c r="F3956" i="11"/>
  <c r="F134" i="11"/>
  <c r="E134" i="11"/>
  <c r="E1211" i="11"/>
  <c r="F1211" i="11"/>
  <c r="E3004" i="11"/>
  <c r="F3004" i="11"/>
  <c r="E1518" i="11"/>
  <c r="F1518" i="11"/>
  <c r="F1684" i="11"/>
  <c r="E1684" i="11"/>
  <c r="F2018" i="11"/>
  <c r="E2018" i="11"/>
  <c r="F254" i="11"/>
  <c r="E254" i="11"/>
  <c r="E3851" i="11"/>
  <c r="E1934" i="11"/>
  <c r="E3180" i="11"/>
  <c r="E2651" i="11"/>
  <c r="E3964" i="11"/>
  <c r="E3105" i="11"/>
  <c r="F3483" i="11"/>
  <c r="E3003" i="11"/>
  <c r="F261" i="11"/>
  <c r="E261" i="11"/>
  <c r="E79" i="11"/>
  <c r="F79" i="11"/>
  <c r="E525" i="11"/>
  <c r="F525" i="11"/>
  <c r="F487" i="11"/>
  <c r="E487" i="11"/>
  <c r="E718" i="11"/>
  <c r="F718" i="11"/>
  <c r="E1910" i="11"/>
  <c r="F1910" i="11"/>
  <c r="E2144" i="11"/>
  <c r="F2144" i="11"/>
  <c r="E266" i="11"/>
  <c r="F266" i="11"/>
  <c r="F1195" i="11"/>
  <c r="E1195" i="11"/>
  <c r="E2" i="11"/>
  <c r="F2" i="11"/>
  <c r="E439" i="11"/>
  <c r="F439" i="11"/>
  <c r="E1622" i="11"/>
  <c r="F1622" i="11"/>
  <c r="F1742" i="11"/>
  <c r="E1742" i="11"/>
  <c r="F660" i="11"/>
  <c r="E660" i="11"/>
  <c r="F66" i="11"/>
  <c r="E66" i="11"/>
  <c r="E669" i="11"/>
  <c r="F669" i="11"/>
  <c r="F3129" i="11"/>
  <c r="E3129" i="11"/>
  <c r="F1679" i="11"/>
  <c r="E1679" i="11"/>
  <c r="F72" i="11"/>
  <c r="E72" i="11"/>
  <c r="F506" i="11"/>
  <c r="E506" i="11"/>
  <c r="F869" i="11"/>
  <c r="E869" i="11"/>
  <c r="E146" i="11"/>
  <c r="F146" i="11"/>
  <c r="E378" i="11"/>
  <c r="F378" i="11"/>
  <c r="E349" i="11"/>
  <c r="E3" i="11"/>
  <c r="E341" i="11"/>
  <c r="F70" i="11"/>
  <c r="E297" i="11"/>
  <c r="F1452" i="11"/>
  <c r="E228" i="11"/>
  <c r="F970" i="11"/>
  <c r="F2017" i="11"/>
  <c r="F2179" i="11"/>
  <c r="E2468" i="11"/>
  <c r="E612" i="11"/>
  <c r="F438" i="11"/>
  <c r="E722" i="11"/>
  <c r="F1165" i="11"/>
  <c r="F2655" i="11"/>
  <c r="E1031" i="11"/>
  <c r="F3026" i="11"/>
  <c r="F2565" i="11"/>
  <c r="F2398" i="11"/>
  <c r="E3617" i="11"/>
  <c r="F1500" i="11"/>
  <c r="F3524" i="11"/>
  <c r="E3914" i="11"/>
  <c r="F3285" i="11"/>
  <c r="F1476" i="11"/>
  <c r="E3875" i="11"/>
  <c r="E3616" i="11"/>
  <c r="F820" i="11"/>
  <c r="E2460" i="11"/>
  <c r="E3102" i="11"/>
  <c r="E1314" i="11"/>
  <c r="F3361" i="11"/>
  <c r="E2269" i="11"/>
  <c r="E2667" i="11"/>
  <c r="F969" i="11"/>
  <c r="E3635" i="11"/>
  <c r="E2715" i="11"/>
  <c r="F286" i="11"/>
  <c r="E3137" i="11"/>
  <c r="F1520" i="11"/>
  <c r="F1602" i="11"/>
  <c r="F2951" i="11"/>
  <c r="F2690" i="11"/>
  <c r="F2477" i="11"/>
  <c r="E3280" i="11"/>
  <c r="F1332" i="11"/>
  <c r="E2942" i="11"/>
  <c r="F1835" i="11"/>
  <c r="E2770" i="11"/>
  <c r="E3315" i="11"/>
  <c r="F3396" i="11"/>
  <c r="E2254" i="11"/>
  <c r="F2777" i="11"/>
  <c r="E780" i="11"/>
  <c r="F3138" i="11"/>
  <c r="E2861" i="11"/>
  <c r="F3201" i="11"/>
  <c r="F1598" i="11"/>
  <c r="E2206" i="11"/>
  <c r="F1456" i="11"/>
  <c r="F695" i="11"/>
  <c r="F2358" i="11"/>
  <c r="E2579" i="11"/>
  <c r="F963" i="11"/>
  <c r="F1145" i="11"/>
  <c r="F1913" i="11"/>
  <c r="E1626" i="11"/>
  <c r="F1781" i="11"/>
  <c r="E1425" i="11"/>
  <c r="E2561" i="11"/>
  <c r="E3625" i="11"/>
  <c r="F2073" i="11"/>
  <c r="F281" i="11"/>
  <c r="E865" i="11"/>
  <c r="E1678" i="11"/>
  <c r="F3379" i="11"/>
  <c r="F3539" i="11"/>
  <c r="E3364" i="11"/>
  <c r="E3350" i="11"/>
  <c r="E356" i="11"/>
  <c r="E568" i="11"/>
  <c r="E1714" i="11"/>
  <c r="F2859" i="11"/>
  <c r="F2372" i="11"/>
  <c r="E3740" i="11"/>
  <c r="F1753" i="11"/>
  <c r="F3939" i="11"/>
  <c r="E3718" i="11"/>
  <c r="F2302" i="11"/>
  <c r="F3559" i="11"/>
  <c r="F3644" i="11"/>
  <c r="F3984" i="11"/>
  <c r="E3566" i="11"/>
  <c r="F62" i="11"/>
  <c r="F1091" i="11"/>
  <c r="E3257" i="11"/>
  <c r="E426" i="11"/>
  <c r="E128" i="11"/>
  <c r="F333" i="11"/>
  <c r="E879" i="11"/>
  <c r="E1110" i="11"/>
  <c r="E904" i="11"/>
  <c r="E64" i="11"/>
  <c r="F129" i="11"/>
  <c r="F628" i="11"/>
  <c r="F1079" i="11"/>
  <c r="F218" i="11"/>
  <c r="E2250" i="11"/>
  <c r="E2946" i="11"/>
  <c r="E2501" i="11"/>
  <c r="E3498" i="11"/>
  <c r="E3296" i="11"/>
  <c r="E3078" i="11"/>
  <c r="F2710" i="11"/>
  <c r="E590" i="11"/>
  <c r="E656" i="11"/>
  <c r="E2876" i="11"/>
  <c r="E3536" i="11"/>
  <c r="E2574" i="11"/>
  <c r="F3250" i="11"/>
  <c r="E3065" i="11"/>
  <c r="F3793" i="11"/>
  <c r="F731" i="11"/>
  <c r="E2407" i="11"/>
  <c r="E1240" i="11"/>
  <c r="E3826" i="11"/>
  <c r="F542" i="11"/>
  <c r="F3301" i="11"/>
  <c r="F3941" i="11"/>
  <c r="F3820" i="11"/>
  <c r="F3305" i="11"/>
  <c r="F1811" i="11"/>
  <c r="E2680" i="11"/>
  <c r="E2087" i="11"/>
  <c r="E3598" i="11"/>
  <c r="F2362" i="11"/>
  <c r="E2895" i="11"/>
  <c r="F3248" i="11"/>
  <c r="F37" i="11"/>
  <c r="E2663" i="11"/>
  <c r="E2583" i="11"/>
  <c r="F922" i="11"/>
  <c r="F569" i="11"/>
  <c r="E803" i="11"/>
  <c r="E2321" i="11"/>
  <c r="E1460" i="11"/>
  <c r="F1396" i="11"/>
  <c r="E476" i="11"/>
  <c r="F163" i="11"/>
  <c r="F562" i="11"/>
  <c r="E219" i="11"/>
  <c r="F899" i="11"/>
  <c r="F2088" i="11"/>
  <c r="F1368" i="11"/>
  <c r="E807" i="11"/>
  <c r="E772" i="11"/>
  <c r="E2376" i="11"/>
  <c r="E3040" i="11"/>
  <c r="E2921" i="11"/>
  <c r="E98" i="11"/>
  <c r="F98" i="11"/>
  <c r="E653" i="11"/>
  <c r="F653" i="11"/>
  <c r="E88" i="11"/>
  <c r="F88" i="11"/>
  <c r="F919" i="11"/>
  <c r="E919" i="11"/>
  <c r="E382" i="11"/>
  <c r="F382" i="11"/>
  <c r="F985" i="11"/>
  <c r="E985" i="11"/>
  <c r="E1413" i="11"/>
  <c r="F1413" i="11"/>
  <c r="F2704" i="11"/>
  <c r="E2704" i="11"/>
  <c r="E3526" i="11"/>
  <c r="F3526" i="11"/>
  <c r="E1499" i="11"/>
  <c r="F1499" i="11"/>
  <c r="F2870" i="11"/>
  <c r="E2870" i="11"/>
  <c r="E877" i="11"/>
  <c r="F877" i="11"/>
  <c r="E1570" i="11"/>
  <c r="F1570" i="11"/>
  <c r="E3235" i="11"/>
  <c r="F3235" i="11"/>
  <c r="E1287" i="11"/>
  <c r="F1287" i="11"/>
  <c r="F1956" i="11"/>
  <c r="E1956" i="11"/>
  <c r="E2156" i="11"/>
  <c r="F2156" i="11"/>
  <c r="F1171" i="11"/>
  <c r="E1171" i="11"/>
  <c r="E3819" i="11"/>
  <c r="F3819" i="11"/>
  <c r="E3790" i="11"/>
  <c r="F3790" i="11"/>
  <c r="E1403" i="11"/>
  <c r="F1403" i="11"/>
  <c r="E1890" i="11"/>
  <c r="F1890" i="11"/>
  <c r="E2678" i="11"/>
  <c r="F2678" i="11"/>
  <c r="F2538" i="11"/>
  <c r="E2538" i="11"/>
  <c r="E3473" i="11"/>
  <c r="F3473" i="11"/>
  <c r="E3202" i="11"/>
  <c r="F3202" i="11"/>
  <c r="F3055" i="11"/>
  <c r="E3055" i="11"/>
  <c r="F437" i="11"/>
  <c r="E437" i="11"/>
  <c r="F3872" i="11"/>
  <c r="E3872" i="11"/>
  <c r="F3188" i="11"/>
  <c r="E3188" i="11"/>
  <c r="F2323" i="11"/>
  <c r="E2323" i="11"/>
  <c r="E1950" i="11"/>
  <c r="F1950" i="11"/>
  <c r="E1233" i="11"/>
  <c r="F1233" i="11"/>
  <c r="E3142" i="11"/>
  <c r="F3142" i="11"/>
  <c r="E2393" i="11"/>
  <c r="F2393" i="11"/>
  <c r="F3490" i="11"/>
  <c r="E3490" i="11"/>
  <c r="E3292" i="11"/>
  <c r="F3292" i="11"/>
  <c r="F3087" i="11"/>
  <c r="E3087" i="11"/>
  <c r="E702" i="11"/>
  <c r="F702" i="11"/>
  <c r="E1232" i="11"/>
  <c r="F1232" i="11"/>
  <c r="F2556" i="11"/>
  <c r="E2556" i="11"/>
  <c r="E3877" i="11"/>
  <c r="F3877" i="11"/>
  <c r="F3342" i="11"/>
  <c r="E3342" i="11"/>
  <c r="F3218" i="11"/>
  <c r="E3218" i="11"/>
  <c r="F3520" i="11"/>
  <c r="E3520" i="11"/>
  <c r="E2856" i="11"/>
  <c r="F2856" i="11"/>
  <c r="F103" i="11"/>
  <c r="E4" i="11"/>
  <c r="E195" i="11"/>
  <c r="E1654" i="11"/>
  <c r="F1519" i="11"/>
  <c r="F572" i="11"/>
  <c r="F971" i="11"/>
  <c r="E1681" i="11"/>
  <c r="F1606" i="11"/>
  <c r="E1868" i="11"/>
  <c r="E344" i="11"/>
  <c r="E853" i="11"/>
  <c r="E1194" i="11"/>
  <c r="E961" i="11"/>
  <c r="E795" i="11"/>
  <c r="F2485" i="11"/>
  <c r="F670" i="11"/>
  <c r="F270" i="11"/>
  <c r="F764" i="11"/>
  <c r="F1442" i="11"/>
  <c r="F2061" i="11"/>
  <c r="E3773" i="11"/>
  <c r="F168" i="11"/>
  <c r="E2818" i="11"/>
  <c r="F361" i="11"/>
  <c r="F292" i="11"/>
  <c r="F170" i="11"/>
  <c r="F335" i="11"/>
  <c r="E843" i="11"/>
  <c r="F1068" i="11"/>
  <c r="F2115" i="11"/>
  <c r="F622" i="11"/>
  <c r="E966" i="11"/>
  <c r="E364" i="11"/>
  <c r="E197" i="11"/>
  <c r="E2666" i="11"/>
  <c r="E3547" i="11"/>
  <c r="F1767" i="11"/>
  <c r="E2022" i="11"/>
  <c r="E2420" i="11"/>
  <c r="F3652" i="11"/>
  <c r="E559" i="11"/>
  <c r="F559" i="11"/>
  <c r="E338" i="11"/>
  <c r="F338" i="11"/>
  <c r="F2031" i="11"/>
  <c r="E2031" i="11"/>
  <c r="F1150" i="11"/>
  <c r="E1150" i="11"/>
  <c r="E839" i="11"/>
  <c r="F839" i="11"/>
  <c r="F1755" i="11"/>
  <c r="E1755" i="11"/>
  <c r="E190" i="11"/>
  <c r="F190" i="11"/>
  <c r="E2779" i="11"/>
  <c r="F2779" i="11"/>
  <c r="F3867" i="11"/>
  <c r="E3867" i="11"/>
  <c r="E3888" i="11"/>
  <c r="F3888" i="11"/>
  <c r="E3954" i="11"/>
  <c r="F3954" i="11"/>
  <c r="F732" i="11"/>
  <c r="E732" i="11"/>
  <c r="E2893" i="11"/>
  <c r="F2893" i="11"/>
  <c r="F1504" i="11"/>
  <c r="E1504" i="11"/>
  <c r="F3393" i="11"/>
  <c r="E3393" i="11"/>
  <c r="E2281" i="11"/>
  <c r="F2281" i="11"/>
  <c r="F2506" i="11"/>
  <c r="E2506" i="11"/>
  <c r="F3980" i="11"/>
  <c r="E3980" i="11"/>
  <c r="E3721" i="11"/>
  <c r="F3721" i="11"/>
  <c r="F1828" i="11"/>
  <c r="E1828" i="11"/>
  <c r="E665" i="11"/>
  <c r="F665" i="11"/>
  <c r="E2084" i="11"/>
  <c r="F2084" i="11"/>
  <c r="F3415" i="11"/>
  <c r="E3415" i="11"/>
  <c r="E3857" i="11"/>
  <c r="F3857" i="11"/>
  <c r="E3769" i="11"/>
  <c r="F3769" i="11"/>
  <c r="E1331" i="11"/>
  <c r="F1331" i="11"/>
  <c r="E1659" i="11"/>
  <c r="F1659" i="11"/>
  <c r="F2841" i="11"/>
  <c r="E2841" i="11"/>
  <c r="F3253" i="11"/>
  <c r="E3253" i="11"/>
  <c r="F2597" i="11"/>
  <c r="E2597" i="11"/>
  <c r="F1122" i="11"/>
  <c r="E1122" i="11"/>
  <c r="F3937" i="11"/>
  <c r="E3937" i="11"/>
  <c r="F3981" i="11"/>
  <c r="E3981" i="11"/>
  <c r="E2093" i="11"/>
  <c r="F2093" i="11"/>
  <c r="E903" i="11"/>
  <c r="F903" i="11"/>
  <c r="E1461" i="11"/>
  <c r="F1461" i="11"/>
  <c r="F2629" i="11"/>
  <c r="E2629" i="11"/>
  <c r="F2892" i="11"/>
  <c r="E2892" i="11"/>
  <c r="F1430" i="11"/>
  <c r="E1430" i="11"/>
  <c r="E609" i="11"/>
  <c r="F609" i="11"/>
  <c r="E3753" i="11"/>
  <c r="F3753" i="11"/>
  <c r="E1631" i="11"/>
  <c r="F1631" i="11"/>
  <c r="E1385" i="11"/>
  <c r="F1385" i="11"/>
  <c r="E3809" i="11"/>
  <c r="F3809" i="11"/>
  <c r="F2582" i="11"/>
  <c r="E2582" i="11"/>
  <c r="E3395" i="11"/>
  <c r="F3395" i="11"/>
  <c r="F1116" i="11"/>
  <c r="E1116" i="11"/>
  <c r="E3814" i="11"/>
  <c r="F3814" i="11"/>
  <c r="E3779" i="11"/>
  <c r="F3779" i="11"/>
  <c r="E1248" i="11"/>
  <c r="F1248" i="11"/>
  <c r="F3705" i="11"/>
  <c r="F3499" i="11"/>
  <c r="F799" i="11"/>
  <c r="E1311" i="11"/>
  <c r="F631" i="11"/>
  <c r="E154" i="11"/>
  <c r="E488" i="11"/>
  <c r="E536" i="11"/>
  <c r="E912" i="11"/>
  <c r="E151" i="11"/>
  <c r="E1066" i="11"/>
  <c r="E638" i="11"/>
  <c r="E918" i="11"/>
  <c r="F496" i="11"/>
  <c r="E1032" i="11"/>
  <c r="E1494" i="11"/>
  <c r="E2272" i="11"/>
  <c r="F639" i="11"/>
  <c r="E3331" i="11"/>
  <c r="F494" i="11"/>
  <c r="F436" i="11"/>
  <c r="E23" i="11"/>
  <c r="E135" i="11"/>
  <c r="F489" i="11"/>
  <c r="E234" i="11"/>
  <c r="F110" i="11"/>
  <c r="E523" i="11"/>
  <c r="E2193" i="11"/>
  <c r="F1536" i="11"/>
  <c r="E2467" i="11"/>
  <c r="E2979" i="11"/>
  <c r="F2741" i="11"/>
  <c r="F1050" i="11"/>
  <c r="F401" i="11"/>
  <c r="E602" i="11"/>
  <c r="E1303" i="11"/>
  <c r="E1163" i="11"/>
  <c r="F1302" i="11"/>
  <c r="E1952" i="11"/>
  <c r="F2995" i="11"/>
  <c r="E1361" i="11"/>
  <c r="E2502" i="11"/>
  <c r="F2502" i="11"/>
  <c r="E3000" i="11"/>
  <c r="F3000" i="11"/>
  <c r="E2474" i="11"/>
  <c r="F2474" i="11"/>
  <c r="F2135" i="11"/>
  <c r="E2135" i="11"/>
  <c r="F1090" i="11"/>
  <c r="E1090" i="11"/>
  <c r="F381" i="11"/>
  <c r="E381" i="11"/>
  <c r="F214" i="11"/>
  <c r="E214" i="11"/>
  <c r="F1581" i="11"/>
  <c r="E1581" i="11"/>
  <c r="F773" i="11"/>
  <c r="E773" i="11"/>
  <c r="F162" i="11"/>
  <c r="E162" i="11"/>
  <c r="F956" i="11"/>
  <c r="E956" i="11"/>
  <c r="F47" i="11"/>
  <c r="E47" i="11"/>
  <c r="F911" i="11"/>
  <c r="E911" i="11"/>
  <c r="F192" i="11"/>
  <c r="E192" i="11"/>
  <c r="E901" i="11"/>
  <c r="F901" i="11"/>
  <c r="F114" i="11"/>
  <c r="E114" i="11"/>
  <c r="E1176" i="11"/>
  <c r="F2185" i="11"/>
  <c r="F1093" i="11"/>
  <c r="E109" i="11"/>
  <c r="E345" i="11"/>
  <c r="F1259" i="11"/>
  <c r="F1515" i="11"/>
  <c r="F1141" i="11"/>
  <c r="E748" i="11"/>
  <c r="E2305" i="11"/>
  <c r="E1202" i="11"/>
  <c r="E1718" i="11"/>
  <c r="F1632" i="11"/>
  <c r="F2387" i="11"/>
  <c r="E3796" i="11"/>
  <c r="E1822" i="11"/>
  <c r="E81" i="11"/>
  <c r="E943" i="11"/>
  <c r="E659" i="11"/>
  <c r="F89" i="11"/>
  <c r="E67" i="11"/>
  <c r="F618" i="11"/>
  <c r="E455" i="11"/>
  <c r="E1378" i="11"/>
  <c r="F1245" i="11"/>
  <c r="E2118" i="11"/>
  <c r="E77" i="11"/>
  <c r="F2044" i="11"/>
  <c r="E3843" i="11"/>
  <c r="F73" i="11"/>
  <c r="F413" i="11"/>
  <c r="F1023" i="11"/>
  <c r="E1279" i="11"/>
  <c r="E26" i="11"/>
  <c r="E217" i="11"/>
  <c r="F303" i="11"/>
  <c r="F1388" i="11"/>
  <c r="E946" i="11"/>
  <c r="E2006" i="11"/>
  <c r="E1405" i="11"/>
  <c r="F2336" i="11"/>
  <c r="F2867" i="11"/>
  <c r="E113" i="11"/>
  <c r="F667" i="11"/>
  <c r="F2341" i="11"/>
  <c r="E647" i="11"/>
  <c r="E2964" i="11"/>
  <c r="E1317" i="11"/>
  <c r="E1095" i="11"/>
  <c r="E1893" i="11"/>
  <c r="E1730" i="11"/>
  <c r="E3192" i="11"/>
  <c r="F1077" i="11"/>
  <c r="E404" i="11"/>
  <c r="E245" i="11"/>
  <c r="F107" i="11"/>
  <c r="E1271" i="11"/>
  <c r="E145" i="11"/>
  <c r="F2243" i="11"/>
  <c r="F2874" i="11"/>
  <c r="E2050" i="11"/>
  <c r="F3408" i="11"/>
  <c r="E1506" i="11"/>
  <c r="F1555" i="11"/>
  <c r="F2828" i="11"/>
  <c r="F2265" i="11"/>
  <c r="E3006" i="11"/>
  <c r="E96" i="11"/>
  <c r="E500" i="11"/>
  <c r="E1055" i="11"/>
  <c r="F90" i="11"/>
  <c r="E548" i="11"/>
  <c r="F250" i="11"/>
  <c r="F1207" i="11"/>
  <c r="E1060" i="11"/>
  <c r="F1985" i="11"/>
  <c r="E2177" i="11"/>
  <c r="E1974" i="11"/>
  <c r="E1961" i="11"/>
  <c r="E323" i="11"/>
  <c r="E751" i="11"/>
  <c r="F1199" i="11"/>
  <c r="E434" i="11"/>
  <c r="F373" i="11"/>
  <c r="F139" i="11"/>
  <c r="E417" i="11"/>
  <c r="F1315" i="11"/>
  <c r="F1281" i="11"/>
  <c r="E761" i="11"/>
  <c r="F1937" i="11"/>
  <c r="F524" i="11"/>
  <c r="E990" i="11"/>
  <c r="F541" i="11"/>
  <c r="E185" i="11"/>
  <c r="F831" i="11"/>
  <c r="E306" i="11"/>
  <c r="E207" i="11"/>
  <c r="E672" i="11"/>
  <c r="E1013" i="11"/>
  <c r="E1633" i="11"/>
  <c r="E1117" i="11"/>
  <c r="E2198" i="11"/>
  <c r="F1568" i="11"/>
  <c r="E2419" i="11"/>
  <c r="F2532" i="11"/>
  <c r="F2938" i="11"/>
  <c r="E796" i="11"/>
  <c r="E2178" i="11"/>
  <c r="E1891" i="11"/>
  <c r="E2388" i="11"/>
  <c r="E2836" i="11"/>
  <c r="E1903" i="11"/>
  <c r="E97" i="11"/>
  <c r="F755" i="11"/>
  <c r="E3768" i="11"/>
  <c r="F137" i="11"/>
  <c r="F516" i="11"/>
  <c r="E983" i="11"/>
  <c r="F357" i="11"/>
  <c r="F2371" i="11"/>
  <c r="E2628" i="11"/>
  <c r="E1710" i="11"/>
  <c r="F2399" i="11"/>
  <c r="E2743" i="11"/>
  <c r="E422" i="11"/>
  <c r="E1854" i="11"/>
  <c r="E806" i="11"/>
  <c r="E2348" i="11"/>
  <c r="F3922" i="11"/>
  <c r="E3508" i="11"/>
  <c r="F1592" i="11"/>
  <c r="E1592" i="11"/>
  <c r="E2058" i="11"/>
  <c r="F2058" i="11"/>
  <c r="F1448" i="11"/>
  <c r="E1448" i="11"/>
  <c r="E3665" i="11"/>
  <c r="F3665" i="11"/>
  <c r="E3084" i="11"/>
  <c r="F3084" i="11"/>
  <c r="F1901" i="11"/>
  <c r="E1901" i="11"/>
  <c r="E977" i="11"/>
  <c r="F977" i="11"/>
  <c r="E3622" i="11"/>
  <c r="F3622" i="11"/>
  <c r="E2898" i="11"/>
  <c r="F2898" i="11"/>
  <c r="F2760" i="11"/>
  <c r="E2760" i="11"/>
  <c r="F3477" i="11"/>
  <c r="E3477" i="11"/>
  <c r="F905" i="11"/>
  <c r="E905" i="11"/>
  <c r="F3312" i="11"/>
  <c r="E3312" i="11"/>
  <c r="F2885" i="11"/>
  <c r="E2885" i="11"/>
  <c r="E3911" i="11"/>
  <c r="F3911" i="11"/>
  <c r="F3571" i="11"/>
  <c r="E3571" i="11"/>
  <c r="E3036" i="11"/>
  <c r="F3036" i="11"/>
  <c r="E2560" i="11"/>
  <c r="F2560" i="11"/>
  <c r="F1705" i="11"/>
  <c r="E1705" i="11"/>
  <c r="E535" i="11"/>
  <c r="F535" i="11"/>
  <c r="E716" i="11"/>
  <c r="F716" i="11"/>
  <c r="F1339" i="11"/>
  <c r="E1339" i="11"/>
  <c r="F355" i="11"/>
  <c r="E355" i="11"/>
  <c r="E3584" i="11"/>
  <c r="F259" i="11"/>
  <c r="E2007" i="11"/>
  <c r="E3057" i="11"/>
  <c r="E3797" i="11"/>
  <c r="F1198" i="11"/>
  <c r="E450" i="11"/>
  <c r="F484" i="11"/>
  <c r="F2224" i="11"/>
  <c r="F1073" i="11"/>
  <c r="F3195" i="11"/>
  <c r="F1816" i="11"/>
  <c r="F2711" i="11"/>
  <c r="F461" i="11"/>
  <c r="E142" i="11"/>
  <c r="E1327" i="11"/>
  <c r="E1736" i="11"/>
  <c r="F2930" i="11"/>
  <c r="F299" i="11"/>
  <c r="E2068" i="11"/>
  <c r="F3324" i="11"/>
  <c r="E3281" i="11"/>
  <c r="E3271" i="11"/>
  <c r="F3440" i="11"/>
  <c r="E2438" i="11"/>
  <c r="F3117" i="11"/>
  <c r="F119" i="11"/>
  <c r="E829" i="11"/>
  <c r="E2060" i="11"/>
  <c r="E1493" i="11"/>
  <c r="F3339" i="11"/>
  <c r="F2300" i="11"/>
  <c r="F3838" i="11"/>
  <c r="F655" i="11"/>
  <c r="E1826" i="11"/>
  <c r="F2360" i="11"/>
  <c r="F2067" i="11"/>
  <c r="F2020" i="11"/>
  <c r="F676" i="11"/>
  <c r="F2111" i="11"/>
  <c r="E3475" i="11"/>
  <c r="F3216" i="11"/>
  <c r="F1658" i="11"/>
  <c r="F1556" i="11"/>
  <c r="E3196" i="11"/>
  <c r="F298" i="11"/>
  <c r="E892" i="11"/>
  <c r="F3900" i="11"/>
  <c r="E1884" i="11"/>
  <c r="F2043" i="11"/>
  <c r="E2043" i="11"/>
  <c r="E238" i="11"/>
  <c r="F238" i="11"/>
  <c r="E287" i="11"/>
  <c r="F287" i="11"/>
  <c r="F34" i="11"/>
  <c r="E34" i="11"/>
  <c r="E2364" i="11"/>
  <c r="F2364" i="11"/>
  <c r="E3715" i="11"/>
  <c r="F3715" i="11"/>
  <c r="F205" i="11"/>
  <c r="E205" i="11"/>
  <c r="E767" i="11"/>
  <c r="F767" i="11"/>
  <c r="F181" i="11"/>
  <c r="E181" i="11"/>
  <c r="E370" i="11"/>
  <c r="F370" i="11"/>
  <c r="E1024" i="11"/>
  <c r="F1024" i="11"/>
  <c r="F1508" i="11"/>
  <c r="E1508" i="11"/>
  <c r="F493" i="11"/>
  <c r="E1167" i="11"/>
  <c r="E603" i="11"/>
  <c r="E39" i="11"/>
  <c r="F1731" i="11"/>
  <c r="F2797" i="11"/>
  <c r="F2562" i="11"/>
  <c r="E2425" i="11"/>
  <c r="E1768" i="11"/>
  <c r="F419" i="11"/>
  <c r="F362" i="11"/>
  <c r="F867" i="11"/>
  <c r="F235" i="11"/>
  <c r="F889" i="11"/>
  <c r="F1857" i="11"/>
  <c r="F321" i="11"/>
  <c r="F543" i="11"/>
  <c r="F352" i="11"/>
  <c r="F876" i="11"/>
  <c r="F2081" i="11"/>
  <c r="F2134" i="11"/>
  <c r="F967" i="11"/>
  <c r="F237" i="11"/>
  <c r="E42" i="11"/>
  <c r="F136" i="11"/>
  <c r="F1038" i="11"/>
  <c r="F2267" i="11"/>
  <c r="F2879" i="11"/>
  <c r="F2389" i="11"/>
  <c r="E3041" i="11"/>
  <c r="F55" i="11"/>
  <c r="E1991" i="11"/>
  <c r="E1673" i="11"/>
  <c r="E3016" i="11"/>
  <c r="E2670" i="11"/>
  <c r="E2037" i="11"/>
  <c r="E2846" i="11"/>
  <c r="F222" i="11"/>
  <c r="E2674" i="11"/>
  <c r="E1532" i="11"/>
  <c r="F3237" i="11"/>
  <c r="F16" i="11"/>
  <c r="F1423" i="11"/>
  <c r="F545" i="11"/>
  <c r="F473" i="11"/>
  <c r="E406" i="11"/>
  <c r="F982" i="11"/>
  <c r="E2121" i="11"/>
  <c r="F2519" i="11"/>
  <c r="F3947" i="11"/>
  <c r="E1946" i="11"/>
  <c r="F1951" i="11"/>
  <c r="E1964" i="11"/>
  <c r="E1924" i="11"/>
  <c r="E112" i="11"/>
  <c r="E253" i="11"/>
  <c r="E509" i="11"/>
  <c r="E165" i="11"/>
  <c r="E387" i="11"/>
  <c r="E330" i="11"/>
  <c r="E671" i="11"/>
  <c r="E927" i="11"/>
  <c r="F1183" i="11"/>
  <c r="F1439" i="11"/>
  <c r="E551" i="11"/>
  <c r="E1553" i="11"/>
  <c r="E1809" i="11"/>
  <c r="E2065" i="11"/>
  <c r="E1734" i="11"/>
  <c r="E1990" i="11"/>
  <c r="E2304" i="11"/>
  <c r="F224" i="11"/>
  <c r="F144" i="11"/>
  <c r="E477" i="11"/>
  <c r="F959" i="11"/>
  <c r="E256" i="11"/>
  <c r="F172" i="11"/>
  <c r="F1475" i="11"/>
  <c r="F280" i="11"/>
  <c r="F885" i="11"/>
  <c r="E1099" i="11"/>
  <c r="F1152" i="11"/>
  <c r="F595" i="11"/>
  <c r="E1978" i="11"/>
  <c r="E2143" i="11"/>
  <c r="F1940" i="11"/>
  <c r="E1848" i="11"/>
  <c r="E2441" i="11"/>
  <c r="F390" i="11"/>
  <c r="F2142" i="11"/>
  <c r="F1769" i="11"/>
  <c r="F1162" i="11"/>
  <c r="F2552" i="11"/>
  <c r="F3284" i="11"/>
  <c r="F3371" i="11"/>
  <c r="E2257" i="11"/>
  <c r="E2176" i="11"/>
  <c r="E3390" i="11"/>
  <c r="E3434" i="11"/>
  <c r="E1653" i="11"/>
  <c r="E248" i="11"/>
  <c r="F1239" i="11"/>
  <c r="E1355" i="11"/>
  <c r="E1238" i="11"/>
  <c r="E1501" i="11"/>
  <c r="F2829" i="11"/>
  <c r="E2829" i="11"/>
  <c r="F2188" i="11"/>
  <c r="E2188" i="11"/>
  <c r="E14" i="11"/>
  <c r="F1111" i="11"/>
  <c r="F938" i="11"/>
  <c r="F446" i="11"/>
  <c r="F230" i="11"/>
  <c r="E854" i="11"/>
  <c r="F1264" i="11"/>
  <c r="F147" i="11"/>
  <c r="F2054" i="11"/>
  <c r="E2403" i="11"/>
  <c r="F3159" i="11"/>
  <c r="F133" i="11"/>
  <c r="F515" i="11"/>
  <c r="E629" i="11"/>
  <c r="E1125" i="11"/>
  <c r="F1132" i="11"/>
  <c r="E1889" i="11"/>
  <c r="E776" i="11"/>
  <c r="F1763" i="11"/>
  <c r="F29" i="11"/>
  <c r="F917" i="11"/>
  <c r="F470" i="11"/>
  <c r="E277" i="11"/>
  <c r="E124" i="11"/>
  <c r="E1407" i="11"/>
  <c r="F1407" i="11"/>
  <c r="E56" i="11"/>
  <c r="F56" i="11"/>
  <c r="E203" i="11"/>
  <c r="F203" i="11"/>
  <c r="F2803" i="11"/>
  <c r="E2803" i="11"/>
  <c r="F633" i="11"/>
  <c r="E633" i="11"/>
  <c r="F1222" i="11"/>
  <c r="E1222" i="11"/>
  <c r="F2306" i="11"/>
  <c r="E2306" i="11"/>
  <c r="E478" i="11"/>
  <c r="F478" i="11"/>
  <c r="F1571" i="11"/>
  <c r="E1571" i="11"/>
  <c r="F2980" i="11"/>
  <c r="E2980" i="11"/>
  <c r="E1136" i="11"/>
  <c r="F1136" i="11"/>
  <c r="F1795" i="11"/>
  <c r="E1795" i="11"/>
  <c r="E1587" i="11"/>
  <c r="F1587" i="11"/>
  <c r="E339" i="11"/>
  <c r="F339" i="11"/>
  <c r="E1976" i="11"/>
  <c r="F1976" i="11"/>
  <c r="E3716" i="11"/>
  <c r="F3716" i="11"/>
  <c r="E3458" i="11"/>
  <c r="F3458" i="11"/>
  <c r="E2082" i="11"/>
  <c r="F2082" i="11"/>
  <c r="F792" i="11"/>
  <c r="E792" i="11"/>
  <c r="F3139" i="11"/>
  <c r="E3139" i="11"/>
  <c r="E1887" i="11"/>
  <c r="F1887" i="11"/>
  <c r="E1417" i="11"/>
  <c r="F1417" i="11"/>
  <c r="E2632" i="11"/>
  <c r="F2632" i="11"/>
  <c r="F563" i="11"/>
  <c r="E563" i="11"/>
  <c r="F1617" i="11"/>
  <c r="E1617" i="11"/>
  <c r="F2129" i="11"/>
  <c r="E2129" i="11"/>
  <c r="F1074" i="11"/>
  <c r="E1074" i="11"/>
  <c r="F1798" i="11"/>
  <c r="E1798" i="11"/>
  <c r="F2310" i="11"/>
  <c r="E2310" i="11"/>
  <c r="F1920" i="11"/>
  <c r="E1920" i="11"/>
  <c r="E3405" i="11"/>
  <c r="F3405" i="11"/>
  <c r="F93" i="11"/>
  <c r="E93" i="11"/>
  <c r="F61" i="11"/>
  <c r="E61" i="11"/>
  <c r="E739" i="11"/>
  <c r="F739" i="11"/>
  <c r="F3456" i="11"/>
  <c r="E3456" i="11"/>
  <c r="F433" i="11"/>
  <c r="E433" i="11"/>
  <c r="F995" i="11"/>
  <c r="E995" i="11"/>
  <c r="E2659" i="11"/>
  <c r="F2659" i="11"/>
  <c r="F980" i="11"/>
  <c r="E980" i="11"/>
  <c r="E2275" i="11"/>
  <c r="F2275" i="11"/>
  <c r="E650" i="11"/>
  <c r="F650" i="11"/>
  <c r="F3297" i="11"/>
  <c r="E3297" i="11"/>
  <c r="F2483" i="11"/>
  <c r="E2483" i="11"/>
  <c r="F2682" i="11"/>
  <c r="E2682" i="11"/>
  <c r="E2021" i="11"/>
  <c r="F2021" i="11"/>
  <c r="F908" i="11"/>
  <c r="E908" i="11"/>
  <c r="E1051" i="11"/>
  <c r="F1051" i="11"/>
  <c r="F2768" i="11"/>
  <c r="E2768" i="11"/>
  <c r="F1443" i="11"/>
  <c r="E1443" i="11"/>
  <c r="F2367" i="11"/>
  <c r="F100" i="11"/>
  <c r="E457" i="11"/>
  <c r="F1003" i="11"/>
  <c r="F164" i="11"/>
  <c r="F1345" i="11"/>
  <c r="F1601" i="11"/>
  <c r="F1921" i="11"/>
  <c r="E941" i="11"/>
  <c r="E269" i="11"/>
  <c r="F1071" i="11"/>
  <c r="F688" i="11"/>
  <c r="E944" i="11"/>
  <c r="E1200" i="11"/>
  <c r="F601" i="11"/>
  <c r="E1283" i="11"/>
  <c r="E305" i="11"/>
  <c r="E887" i="11"/>
  <c r="F288" i="11"/>
  <c r="F1196" i="11"/>
  <c r="F1873" i="11"/>
  <c r="F1542" i="11"/>
  <c r="F1348" i="11"/>
  <c r="E3883" i="11"/>
  <c r="F703" i="11"/>
  <c r="E684" i="11"/>
  <c r="E60" i="11"/>
  <c r="F173" i="11"/>
  <c r="E260" i="11"/>
  <c r="E644" i="11"/>
  <c r="E1335" i="11"/>
  <c r="F1558" i="11"/>
  <c r="F2070" i="11"/>
  <c r="F2262" i="11"/>
  <c r="F2074" i="11"/>
  <c r="F3791" i="11"/>
  <c r="F35" i="11"/>
  <c r="F617" i="11"/>
  <c r="F812" i="11"/>
  <c r="F2948" i="11"/>
  <c r="F1839" i="11"/>
  <c r="F2256" i="11"/>
  <c r="F614" i="11"/>
  <c r="F1363" i="11"/>
  <c r="F2052" i="11"/>
  <c r="F3646" i="11"/>
  <c r="F3523" i="11"/>
  <c r="F1337" i="11"/>
  <c r="F2234" i="11"/>
  <c r="E2947" i="11"/>
  <c r="E3607" i="11"/>
  <c r="E3223" i="11"/>
  <c r="F1775" i="11"/>
  <c r="E1775" i="11"/>
  <c r="E3648" i="11"/>
  <c r="F3648" i="11"/>
  <c r="F1693" i="11"/>
  <c r="E1693" i="11"/>
  <c r="E2617" i="11"/>
  <c r="F2617" i="11"/>
  <c r="F777" i="11"/>
  <c r="E777" i="11"/>
  <c r="E2981" i="11"/>
  <c r="F2981" i="11"/>
  <c r="F1650" i="11"/>
  <c r="E1650" i="11"/>
  <c r="F1789" i="11"/>
  <c r="E1789" i="11"/>
  <c r="E2950" i="11"/>
  <c r="F2950" i="11"/>
  <c r="F3908" i="11"/>
  <c r="E3908" i="11"/>
  <c r="F3568" i="11"/>
  <c r="E3568" i="11"/>
  <c r="F2537" i="11"/>
  <c r="E2537" i="11"/>
  <c r="E3189" i="11"/>
  <c r="F3189" i="11"/>
  <c r="E2150" i="11"/>
  <c r="F2150" i="11"/>
  <c r="E2697" i="11"/>
  <c r="F2697" i="11"/>
  <c r="E3334" i="11"/>
  <c r="F3334" i="11"/>
  <c r="E3717" i="11"/>
  <c r="F3717" i="11"/>
  <c r="F3847" i="11"/>
  <c r="E3847" i="11"/>
  <c r="F1611" i="11"/>
  <c r="E1611" i="11"/>
  <c r="E2349" i="11"/>
  <c r="F2349" i="11"/>
  <c r="E1998" i="11"/>
  <c r="F1998" i="11"/>
  <c r="F2205" i="11"/>
  <c r="E2603" i="11"/>
  <c r="F2471" i="11"/>
  <c r="E255" i="11"/>
  <c r="E3398" i="11"/>
  <c r="F3316" i="11"/>
  <c r="F2076" i="11"/>
  <c r="F3211" i="11"/>
  <c r="F312" i="11"/>
  <c r="F2435" i="11"/>
  <c r="E1164" i="11"/>
  <c r="F1870" i="11"/>
  <c r="F2447" i="11"/>
  <c r="E2799" i="11"/>
  <c r="F2764" i="11"/>
  <c r="F3707" i="11"/>
  <c r="F3141" i="11"/>
  <c r="F45" i="11"/>
  <c r="F924" i="11"/>
  <c r="E1261" i="11"/>
  <c r="E3655" i="11"/>
  <c r="F3995" i="11"/>
  <c r="F1655" i="11"/>
  <c r="E3314" i="11"/>
  <c r="E3478" i="11"/>
  <c r="E1707" i="11"/>
  <c r="F3959" i="11"/>
  <c r="E1274" i="11"/>
  <c r="E1703" i="11"/>
  <c r="E2800" i="11"/>
  <c r="E2533" i="11"/>
  <c r="F2544" i="11"/>
  <c r="F3899" i="11"/>
  <c r="E3300" i="11"/>
  <c r="E3466" i="11"/>
  <c r="F3094" i="11"/>
  <c r="F1737" i="11"/>
  <c r="E2747" i="11"/>
  <c r="F59" i="11"/>
  <c r="E2602" i="11"/>
  <c r="E1900" i="11"/>
  <c r="E2157" i="11"/>
  <c r="E2412" i="11"/>
  <c r="E2709" i="11"/>
  <c r="E3228" i="11"/>
  <c r="E2757" i="11"/>
  <c r="E2346" i="11"/>
  <c r="E160" i="11"/>
  <c r="E429" i="11"/>
  <c r="E350" i="11"/>
  <c r="E1188" i="11"/>
  <c r="E2368" i="11"/>
  <c r="F2189" i="11"/>
  <c r="E1250" i="11"/>
  <c r="F1295" i="11"/>
  <c r="F348" i="11"/>
  <c r="E727" i="11"/>
  <c r="E1466" i="11"/>
  <c r="F3264" i="11"/>
  <c r="E1354" i="11"/>
  <c r="F1856" i="11"/>
  <c r="F1012" i="11"/>
  <c r="E750" i="11"/>
  <c r="F1677" i="11"/>
  <c r="F2180" i="11"/>
  <c r="F3035" i="11"/>
  <c r="E1301" i="11"/>
  <c r="F2775" i="11"/>
  <c r="E1033" i="11"/>
  <c r="E3817" i="11"/>
  <c r="F2740" i="11"/>
  <c r="E2586" i="11"/>
  <c r="E544" i="11"/>
  <c r="E1849" i="11"/>
  <c r="E3457" i="11"/>
  <c r="F2377" i="11"/>
  <c r="E3881" i="11"/>
  <c r="F2594" i="11"/>
  <c r="F1384" i="11"/>
  <c r="E735" i="11"/>
  <c r="E664" i="11"/>
  <c r="F221" i="11"/>
  <c r="F3422" i="11"/>
  <c r="F2122" i="11"/>
  <c r="E3778" i="11"/>
  <c r="F3628" i="11"/>
  <c r="F3671" i="11"/>
  <c r="E176" i="11"/>
  <c r="E573" i="11"/>
  <c r="E472" i="11"/>
  <c r="F1247" i="11"/>
  <c r="F3745" i="11"/>
  <c r="E2328" i="11"/>
  <c r="E13" i="11"/>
  <c r="F1564" i="11"/>
  <c r="F3543" i="11"/>
  <c r="E1748" i="11"/>
  <c r="F32" i="11"/>
  <c r="F317" i="11"/>
  <c r="F11" i="11"/>
  <c r="F415" i="11"/>
  <c r="F991" i="11"/>
  <c r="E1503" i="11"/>
  <c r="E3654" i="11"/>
  <c r="C19" i="15"/>
  <c r="DB8" i="15" s="1"/>
  <c r="F584" i="11"/>
  <c r="F719" i="11"/>
  <c r="E719" i="11"/>
  <c r="F636" i="11"/>
  <c r="E636" i="11"/>
  <c r="F1359" i="11"/>
  <c r="E1359" i="11"/>
  <c r="E846" i="11"/>
  <c r="F846" i="11"/>
  <c r="F2225" i="11"/>
  <c r="E2225" i="11"/>
  <c r="F1574" i="11"/>
  <c r="E1574" i="11"/>
  <c r="E1229" i="11"/>
  <c r="F1229" i="11"/>
  <c r="E2842" i="11"/>
  <c r="F2842" i="11"/>
  <c r="E2287" i="11"/>
  <c r="F2287" i="11"/>
  <c r="E2868" i="11"/>
  <c r="F2868" i="11"/>
  <c r="E2612" i="11"/>
  <c r="F2612" i="11"/>
  <c r="E1728" i="11"/>
  <c r="F1728" i="11"/>
  <c r="E1034" i="11"/>
  <c r="F1034" i="11"/>
  <c r="E2361" i="11"/>
  <c r="F2361" i="11"/>
  <c r="E1209" i="11"/>
  <c r="F1209" i="11"/>
  <c r="E1393" i="11"/>
  <c r="F1393" i="11"/>
  <c r="E328" i="11"/>
  <c r="F2967" i="11"/>
  <c r="F1647" i="11"/>
  <c r="E212" i="11"/>
  <c r="F3502" i="11"/>
  <c r="E557" i="11"/>
  <c r="F308" i="11"/>
  <c r="E847" i="11"/>
  <c r="F1072" i="11"/>
  <c r="F201" i="11"/>
  <c r="F811" i="11"/>
  <c r="E1067" i="11"/>
  <c r="E252" i="11"/>
  <c r="F31" i="11"/>
  <c r="F504" i="11"/>
  <c r="F1187" i="11"/>
  <c r="F1040" i="11"/>
  <c r="E2500" i="11"/>
  <c r="E278" i="11"/>
  <c r="E1785" i="11"/>
  <c r="E1576" i="11"/>
  <c r="F2097" i="11"/>
  <c r="F95" i="11"/>
  <c r="F1351" i="11"/>
  <c r="E1696" i="11"/>
  <c r="E2916" i="11"/>
  <c r="F1156" i="11"/>
  <c r="F2580" i="11"/>
  <c r="E2650" i="11"/>
  <c r="E363" i="11"/>
  <c r="E2233" i="11"/>
  <c r="E2929" i="11"/>
  <c r="F167" i="11"/>
  <c r="E366" i="11"/>
  <c r="E1103" i="11"/>
  <c r="F651" i="11"/>
  <c r="F132" i="11"/>
  <c r="E698" i="11"/>
  <c r="F726" i="11"/>
  <c r="F2884" i="11"/>
  <c r="F3095" i="11"/>
  <c r="F1966" i="11"/>
  <c r="E2214" i="11"/>
  <c r="F2240" i="11"/>
  <c r="E2083" i="11"/>
  <c r="E666" i="11"/>
  <c r="E822" i="11"/>
  <c r="E3533" i="11"/>
  <c r="F3533" i="11"/>
  <c r="F2481" i="11"/>
  <c r="E2481" i="11"/>
  <c r="E2933" i="11"/>
  <c r="F2933" i="11"/>
  <c r="E3255" i="11"/>
  <c r="F3255" i="11"/>
  <c r="F1928" i="11"/>
  <c r="E1928" i="11"/>
  <c r="F3619" i="11"/>
  <c r="E3619" i="11"/>
  <c r="E793" i="11"/>
  <c r="F793" i="11"/>
  <c r="E3618" i="11"/>
  <c r="E4000" i="11"/>
  <c r="F3895" i="11"/>
  <c r="F3636" i="11"/>
  <c r="E824" i="11"/>
  <c r="F3675" i="11"/>
  <c r="F2216" i="11"/>
  <c r="F1511" i="11"/>
  <c r="F2795" i="11"/>
  <c r="F2640" i="11"/>
  <c r="E2545" i="11"/>
  <c r="F3897" i="11"/>
  <c r="E467" i="11"/>
  <c r="E1610" i="11"/>
  <c r="F1643" i="11"/>
  <c r="E3597" i="11"/>
  <c r="F740" i="11"/>
  <c r="E3286" i="11"/>
  <c r="F2869" i="11"/>
  <c r="E3345" i="11"/>
  <c r="F3735" i="11"/>
  <c r="F2573" i="11"/>
  <c r="F1002" i="11"/>
  <c r="E2325" i="11"/>
  <c r="E3785" i="11"/>
  <c r="E2124" i="11"/>
  <c r="E3369" i="11"/>
  <c r="E3840" i="11"/>
  <c r="E694" i="11"/>
  <c r="F2922" i="11"/>
  <c r="E2071" i="11"/>
  <c r="E3658" i="11"/>
  <c r="E2977" i="11"/>
  <c r="E3360" i="11"/>
  <c r="F3538" i="11"/>
  <c r="E3425" i="11"/>
  <c r="F3348" i="11"/>
  <c r="E2333" i="11"/>
  <c r="F2590" i="11"/>
  <c r="F2086" i="11"/>
  <c r="E2086" i="11"/>
  <c r="E465" i="11"/>
  <c r="F465" i="11"/>
  <c r="E202" i="11"/>
  <c r="F202" i="11"/>
  <c r="F1011" i="11"/>
  <c r="E1011" i="11"/>
  <c r="F502" i="11"/>
  <c r="E502" i="11"/>
  <c r="F705" i="11"/>
  <c r="E69" i="11"/>
  <c r="E449" i="11"/>
  <c r="F83" i="11"/>
  <c r="F1634" i="11"/>
  <c r="E2873" i="11"/>
  <c r="F2174" i="11"/>
  <c r="E3806" i="11"/>
  <c r="E652" i="11"/>
  <c r="F2853" i="11"/>
  <c r="F3329" i="11"/>
  <c r="F873" i="11"/>
  <c r="F2701" i="11"/>
  <c r="F3365" i="11"/>
  <c r="F3024" i="11"/>
  <c r="E1321" i="11"/>
  <c r="E1713" i="11"/>
  <c r="E1841" i="11"/>
  <c r="E2289" i="11"/>
  <c r="F2819" i="11"/>
  <c r="F2211" i="11"/>
  <c r="E50" i="11"/>
  <c r="F2555" i="11"/>
  <c r="E2271" i="11"/>
  <c r="E2702" i="11"/>
  <c r="F153" i="11"/>
  <c r="F3586" i="11"/>
  <c r="E3637" i="11"/>
  <c r="F3489" i="11"/>
  <c r="E3518" i="11"/>
  <c r="E686" i="11"/>
  <c r="F2357" i="11"/>
  <c r="F2218" i="11"/>
  <c r="F2751" i="11"/>
  <c r="F3595" i="11"/>
  <c r="E2132" i="11"/>
  <c r="F3340" i="11"/>
  <c r="F1467" i="11"/>
  <c r="F393" i="11"/>
  <c r="F2045" i="11"/>
  <c r="E2439" i="11"/>
  <c r="F2793" i="11"/>
  <c r="E1085" i="11"/>
  <c r="E3575" i="11"/>
  <c r="E2753" i="11"/>
  <c r="F246" i="11"/>
  <c r="F2431" i="11"/>
  <c r="F787" i="11"/>
  <c r="F1808" i="11"/>
  <c r="E1517" i="11"/>
  <c r="E1702" i="11"/>
  <c r="E1827" i="11"/>
  <c r="F2548" i="11"/>
  <c r="F2996" i="11"/>
  <c r="E3079" i="11"/>
  <c r="F1852" i="11"/>
  <c r="F3275" i="11"/>
  <c r="F3700" i="11"/>
  <c r="E1863" i="11"/>
  <c r="F1341" i="11"/>
  <c r="F2642" i="11"/>
  <c r="F2681" i="11"/>
  <c r="E2721" i="11"/>
  <c r="E3163" i="11"/>
  <c r="F3050" i="11"/>
  <c r="E1160" i="11"/>
  <c r="F2932" i="11"/>
  <c r="E1969" i="11"/>
  <c r="F1969" i="11"/>
  <c r="E2342" i="11"/>
  <c r="F2342" i="11"/>
  <c r="F3060" i="11"/>
  <c r="E3060" i="11"/>
  <c r="E2804" i="11"/>
  <c r="F2804" i="11"/>
  <c r="E2499" i="11"/>
  <c r="F2499" i="11"/>
  <c r="E1905" i="11"/>
  <c r="F1905" i="11"/>
  <c r="E2161" i="11"/>
  <c r="F2161" i="11"/>
  <c r="E336" i="11"/>
  <c r="F336" i="11"/>
  <c r="E1955" i="11"/>
  <c r="F1955" i="11"/>
  <c r="E241" i="11"/>
  <c r="F241" i="11"/>
  <c r="E1523" i="11"/>
  <c r="F1523" i="11"/>
  <c r="F102" i="11"/>
  <c r="E102" i="11"/>
  <c r="E934" i="11"/>
  <c r="F934" i="11"/>
  <c r="F1933" i="11"/>
  <c r="E1933" i="11"/>
  <c r="E1276" i="11"/>
  <c r="F1276" i="11"/>
  <c r="F989" i="11"/>
  <c r="E989" i="11"/>
  <c r="F1010" i="11"/>
  <c r="E1010" i="11"/>
  <c r="F1526" i="11"/>
  <c r="E1526" i="11"/>
  <c r="F3164" i="11"/>
  <c r="E3164" i="11"/>
  <c r="F3988" i="11"/>
  <c r="E3988" i="11"/>
  <c r="E2695" i="11"/>
  <c r="F2695" i="11"/>
  <c r="F1630" i="11"/>
  <c r="E1630" i="11"/>
  <c r="F3798" i="11"/>
  <c r="E3798" i="11"/>
  <c r="E3067" i="11"/>
  <c r="F3067" i="11"/>
  <c r="E1138" i="11"/>
  <c r="F1138" i="11"/>
  <c r="F3449" i="11"/>
  <c r="E3449" i="11"/>
  <c r="E3541" i="11"/>
  <c r="F3541" i="11"/>
  <c r="E2320" i="11"/>
  <c r="F2320" i="11"/>
  <c r="F3500" i="11"/>
  <c r="E3500" i="11"/>
  <c r="F3750" i="11"/>
  <c r="E3750" i="11"/>
  <c r="E2123" i="11"/>
  <c r="F2123" i="11"/>
  <c r="F1783" i="11"/>
  <c r="F38" i="11"/>
  <c r="F394" i="11"/>
  <c r="F1157" i="11"/>
  <c r="F1644" i="11"/>
  <c r="F3306" i="11"/>
  <c r="F2957" i="11"/>
  <c r="E2004" i="11"/>
  <c r="F1409" i="11"/>
  <c r="F1017" i="11"/>
  <c r="E1432" i="11"/>
  <c r="F2627" i="11"/>
  <c r="E1052" i="11"/>
  <c r="E454" i="11"/>
  <c r="E1593" i="11"/>
  <c r="E2277" i="11"/>
  <c r="E3792" i="11"/>
  <c r="F3762" i="11"/>
  <c r="E1948" i="11"/>
  <c r="F2063" i="11"/>
  <c r="F3447" i="11"/>
  <c r="E1540" i="11"/>
  <c r="E2844" i="11"/>
  <c r="E3767" i="11"/>
  <c r="F3136" i="11"/>
  <c r="F1830" i="11"/>
  <c r="E1830" i="11"/>
  <c r="E1984" i="11"/>
  <c r="F1984" i="11"/>
  <c r="F1502" i="11"/>
  <c r="E1502" i="11"/>
  <c r="F710" i="11"/>
  <c r="E710" i="11"/>
  <c r="E1765" i="11"/>
  <c r="F1765" i="11"/>
  <c r="F1370" i="11"/>
  <c r="E1370" i="11"/>
  <c r="E680" i="11"/>
  <c r="E301" i="11"/>
  <c r="F1487" i="11"/>
  <c r="E1939" i="11"/>
  <c r="F576" i="11"/>
  <c r="E1288" i="11"/>
  <c r="F3557" i="11"/>
  <c r="E2683" i="11"/>
  <c r="F2623" i="11"/>
  <c r="F1505" i="11"/>
  <c r="F3214" i="11"/>
  <c r="E3267" i="11"/>
  <c r="F3621" i="11"/>
  <c r="F2033" i="11"/>
  <c r="E2353" i="11"/>
  <c r="E1766" i="11"/>
  <c r="F2714" i="11"/>
  <c r="F8" i="11"/>
  <c r="F21" i="11"/>
  <c r="F503" i="11"/>
  <c r="E3996" i="11"/>
  <c r="E2491" i="11"/>
  <c r="F2806" i="11"/>
  <c r="F1045" i="11"/>
  <c r="F1421" i="11"/>
  <c r="F2462" i="11"/>
  <c r="E2301" i="11"/>
  <c r="E514" i="11"/>
  <c r="E1541" i="11"/>
  <c r="F3564" i="11"/>
  <c r="E1699" i="11"/>
  <c r="F368" i="11"/>
  <c r="E2821" i="11"/>
  <c r="E2170" i="11"/>
  <c r="E1530" i="11"/>
  <c r="F3824" i="11"/>
  <c r="E2614" i="11"/>
  <c r="E3099" i="11"/>
  <c r="E2637" i="11"/>
  <c r="F2542" i="11"/>
  <c r="F2455" i="11"/>
  <c r="F2599" i="11"/>
  <c r="F2444" i="11"/>
  <c r="F2378" i="11"/>
  <c r="E3948" i="11"/>
  <c r="F3948" i="11"/>
  <c r="F3905" i="11"/>
  <c r="E3905" i="11"/>
  <c r="E3246" i="11"/>
  <c r="F3246" i="11"/>
  <c r="F3009" i="11"/>
  <c r="F827" i="11"/>
  <c r="F1412" i="11"/>
  <c r="F1129" i="11"/>
  <c r="F2952" i="11"/>
  <c r="E1764" i="11"/>
  <c r="F3507" i="11"/>
  <c r="F2954" i="11"/>
  <c r="F1712" i="11"/>
  <c r="F3426" i="11"/>
  <c r="E1121" i="11"/>
  <c r="E1866" i="11"/>
  <c r="F2155" i="11"/>
  <c r="F3399" i="11"/>
  <c r="F3140" i="11"/>
  <c r="F1462" i="11"/>
  <c r="E1080" i="11"/>
  <c r="F3061" i="11"/>
  <c r="E3061" i="11"/>
  <c r="F2405" i="11"/>
  <c r="E2405" i="11"/>
  <c r="F2887" i="11"/>
  <c r="E2887" i="11"/>
  <c r="E566" i="11"/>
  <c r="F566" i="11"/>
  <c r="F76" i="11"/>
  <c r="E76" i="11"/>
  <c r="F816" i="11"/>
  <c r="E816" i="11"/>
  <c r="F649" i="11"/>
  <c r="E649" i="11"/>
  <c r="E1155" i="11"/>
  <c r="F1155" i="11"/>
  <c r="E872" i="11"/>
  <c r="F872" i="11"/>
  <c r="E1153" i="11"/>
  <c r="F1153" i="11"/>
  <c r="E620" i="11"/>
  <c r="F620" i="11"/>
  <c r="F997" i="11"/>
  <c r="E997" i="11"/>
  <c r="F2516" i="11"/>
  <c r="E2516" i="11"/>
  <c r="E1667" i="11"/>
  <c r="F1667" i="11"/>
  <c r="E790" i="11"/>
  <c r="F790" i="11"/>
  <c r="F621" i="11"/>
  <c r="E621" i="11"/>
  <c r="E1585" i="11"/>
  <c r="F1585" i="11"/>
  <c r="E2208" i="11"/>
  <c r="F2208" i="11"/>
  <c r="F2522" i="11"/>
  <c r="E2522" i="11"/>
  <c r="E789" i="11"/>
  <c r="E3203" i="11"/>
  <c r="F80" i="11"/>
  <c r="F193" i="11"/>
  <c r="E131" i="11"/>
  <c r="E2458" i="11"/>
  <c r="F1179" i="11"/>
  <c r="E2105" i="11"/>
  <c r="F3012" i="11"/>
  <c r="E2618" i="11"/>
  <c r="F293" i="11"/>
  <c r="E1078" i="11"/>
  <c r="E1538" i="11"/>
  <c r="E2911" i="11"/>
  <c r="E149" i="11"/>
  <c r="F3774" i="11"/>
  <c r="F3274" i="11"/>
  <c r="E1709" i="11"/>
  <c r="E2528" i="11"/>
  <c r="E1692" i="11"/>
  <c r="F2221" i="11"/>
  <c r="E3562" i="11"/>
  <c r="F3110" i="11"/>
  <c r="F2755" i="11"/>
  <c r="F2053" i="11"/>
  <c r="E3852" i="11"/>
  <c r="F475" i="11"/>
  <c r="E1572" i="11"/>
  <c r="E3419" i="11"/>
  <c r="E3076" i="11"/>
  <c r="F640" i="11"/>
  <c r="E3178" i="11"/>
  <c r="F33" i="11"/>
  <c r="F1496" i="11"/>
  <c r="E2080" i="11"/>
  <c r="F564" i="11"/>
  <c r="E783" i="11"/>
  <c r="F975" i="11"/>
  <c r="E730" i="11"/>
  <c r="F986" i="11"/>
  <c r="E533" i="11"/>
  <c r="E210" i="11"/>
  <c r="E1527" i="11"/>
  <c r="E1603" i="11"/>
  <c r="E1182" i="11"/>
  <c r="F271" i="11"/>
  <c r="F864" i="11"/>
  <c r="E2125" i="11"/>
  <c r="E840" i="11"/>
  <c r="F1333" i="11"/>
  <c r="E3085" i="11"/>
  <c r="E1104" i="11"/>
  <c r="F2613" i="11"/>
  <c r="F723" i="11"/>
  <c r="E3548" i="11"/>
  <c r="F371" i="11"/>
  <c r="E3915" i="11"/>
  <c r="E3198" i="11"/>
  <c r="F3555" i="11"/>
  <c r="E3614" i="11"/>
  <c r="E3641" i="11"/>
  <c r="E3926" i="11"/>
  <c r="E3156" i="11"/>
  <c r="E3385" i="11"/>
  <c r="E556" i="11"/>
  <c r="F2761" i="11"/>
  <c r="F3563" i="11"/>
  <c r="E354" i="11"/>
  <c r="E1416" i="11"/>
  <c r="E1958" i="11"/>
  <c r="F492" i="11"/>
  <c r="F2691" i="11"/>
  <c r="F3011" i="11"/>
  <c r="E2339" i="11"/>
  <c r="E2676" i="11"/>
  <c r="F2970" i="11"/>
  <c r="E442" i="11"/>
  <c r="E3484" i="11"/>
  <c r="F3146" i="11"/>
  <c r="F537" i="11"/>
  <c r="E1320" i="11"/>
  <c r="E3787" i="11"/>
  <c r="E3242" i="11"/>
  <c r="F3470" i="11"/>
  <c r="F1914" i="11"/>
  <c r="F3427" i="11"/>
  <c r="F1968" i="11"/>
  <c r="F3308" i="11"/>
  <c r="E2395" i="11"/>
  <c r="E3818" i="11"/>
  <c r="F3335" i="11"/>
  <c r="E3755" i="11"/>
  <c r="F2735" i="11"/>
  <c r="F1813" i="11"/>
  <c r="E1813" i="11"/>
  <c r="E2521" i="11"/>
  <c r="F2521" i="11"/>
  <c r="E1882" i="11"/>
  <c r="E2418" i="11"/>
  <c r="E2912" i="11"/>
  <c r="F1158" i="11"/>
  <c r="E526" i="11"/>
  <c r="F3692" i="11"/>
  <c r="E3678" i="11"/>
  <c r="F411" i="11"/>
  <c r="F2278" i="11"/>
  <c r="F2563" i="11"/>
  <c r="F1514" i="11"/>
  <c r="F805" i="11"/>
  <c r="F1130" i="11"/>
  <c r="E2110" i="11"/>
  <c r="E2035" i="11"/>
  <c r="E3367" i="11"/>
  <c r="E3108" i="11"/>
  <c r="E2486" i="11"/>
  <c r="E3821" i="11"/>
  <c r="F2327" i="11"/>
  <c r="F3205" i="11"/>
  <c r="E1464" i="11"/>
  <c r="F2872" i="11"/>
  <c r="E3532" i="11"/>
  <c r="F3846" i="11"/>
  <c r="E1185" i="11"/>
  <c r="E2235" i="11"/>
  <c r="E3168" i="11"/>
  <c r="E3882" i="11"/>
  <c r="F2162" i="11"/>
  <c r="E1154" i="11"/>
  <c r="F3086" i="11"/>
  <c r="F377" i="11"/>
  <c r="E3542" i="11"/>
  <c r="E3412" i="11"/>
  <c r="E2716" i="11"/>
  <c r="E1049" i="11"/>
  <c r="E94" i="11"/>
  <c r="E75" i="11"/>
  <c r="F143" i="11"/>
  <c r="E451" i="11"/>
  <c r="E1039" i="11"/>
  <c r="F519" i="11"/>
  <c r="E313" i="11"/>
  <c r="E810" i="11"/>
  <c r="F20" i="11"/>
  <c r="F3465" i="11"/>
  <c r="E2127" i="11"/>
  <c r="E1959" i="11"/>
  <c r="F2838" i="11"/>
  <c r="E3107" i="11"/>
  <c r="F3971" i="11"/>
  <c r="F2274" i="11"/>
  <c r="F947" i="11"/>
  <c r="F1662" i="11"/>
  <c r="E2260" i="11"/>
  <c r="E2945" i="11"/>
  <c r="F2888" i="11"/>
  <c r="F3459" i="11"/>
  <c r="E3266" i="11"/>
  <c r="E332" i="11"/>
  <c r="F2641" i="11"/>
  <c r="E1266" i="11"/>
  <c r="F3287" i="11"/>
  <c r="F2109" i="11"/>
  <c r="E226" i="11"/>
  <c r="F3534" i="11"/>
  <c r="E99" i="11"/>
  <c r="F99" i="11"/>
  <c r="E1490" i="11"/>
  <c r="E3884" i="11"/>
  <c r="E593" i="11"/>
  <c r="F593" i="11"/>
  <c r="F2032" i="11"/>
  <c r="F884" i="11"/>
  <c r="F1265" i="11"/>
  <c r="E3073" i="11"/>
  <c r="E3602" i="11"/>
  <c r="E3317" i="11"/>
  <c r="F471" i="11"/>
  <c r="F3878" i="11"/>
  <c r="E3878" i="11"/>
  <c r="F2347" i="11"/>
  <c r="F3945" i="11"/>
  <c r="F3661" i="11"/>
  <c r="F3946" i="11"/>
  <c r="F2706" i="11"/>
  <c r="E2706" i="11"/>
  <c r="F3712" i="11"/>
  <c r="F3540" i="11"/>
  <c r="F3521" i="11"/>
  <c r="F158" i="11"/>
  <c r="F1389" i="11"/>
  <c r="F2511" i="11"/>
  <c r="F3799" i="11"/>
  <c r="E1970" i="11"/>
  <c r="F1970" i="11"/>
  <c r="F3627" i="11"/>
  <c r="E3627" i="11"/>
  <c r="F2997" i="11"/>
  <c r="F3200" i="11"/>
  <c r="E2811" i="11"/>
  <c r="F1376" i="11"/>
  <c r="E1376" i="11"/>
  <c r="F3985" i="11"/>
  <c r="E3049" i="11"/>
  <c r="F1747" i="11"/>
  <c r="E681" i="11"/>
  <c r="F3366" i="11"/>
  <c r="F2661" i="11"/>
  <c r="E2661" i="11"/>
  <c r="F3372" i="11"/>
  <c r="E3372" i="11"/>
  <c r="E2656" i="11"/>
  <c r="F2656" i="11"/>
  <c r="E1189" i="11"/>
  <c r="F1189" i="11"/>
  <c r="E860" i="11"/>
  <c r="F860" i="11"/>
  <c r="F836" i="11"/>
  <c r="E836" i="11"/>
  <c r="B5" i="25"/>
  <c r="ES8" i="15" l="1"/>
  <c r="DU8" i="15"/>
  <c r="AZ8" i="15"/>
  <c r="ER8" i="15"/>
  <c r="DY8" i="15"/>
  <c r="CU8" i="15"/>
  <c r="EA8" i="15"/>
  <c r="DZ8" i="15"/>
  <c r="BC8" i="15"/>
  <c r="BA8" i="15"/>
  <c r="E8" i="15"/>
  <c r="AS8" i="15"/>
  <c r="Y8" i="15"/>
  <c r="H8" i="15"/>
  <c r="CR8" i="15"/>
  <c r="EL8" i="15"/>
  <c r="CK8" i="15"/>
  <c r="CM8" i="15"/>
  <c r="J8" i="15"/>
  <c r="BI8" i="15"/>
  <c r="DP8" i="15"/>
  <c r="EG8" i="15"/>
  <c r="CQ8" i="15"/>
  <c r="DC8" i="15"/>
  <c r="BU8" i="15"/>
  <c r="CO8" i="15"/>
  <c r="BQ8" i="15"/>
  <c r="BP8" i="15"/>
  <c r="BZ8" i="15"/>
  <c r="AQ8" i="15"/>
  <c r="AC8" i="15"/>
  <c r="CE8" i="15"/>
  <c r="CB8" i="15"/>
  <c r="EC8" i="15"/>
  <c r="EM8" i="15"/>
  <c r="CI8" i="15"/>
  <c r="CL8" i="15"/>
  <c r="BN8" i="15"/>
  <c r="ED8" i="15"/>
  <c r="CA8" i="15"/>
  <c r="BG8" i="15"/>
  <c r="DE8" i="15"/>
  <c r="AI8" i="15"/>
  <c r="D8" i="15"/>
  <c r="C20" i="15"/>
  <c r="EE8" i="15"/>
  <c r="CF8" i="15"/>
  <c r="EQ8" i="15"/>
  <c r="EN8" i="15"/>
  <c r="BF8" i="15"/>
  <c r="S8" i="15"/>
  <c r="DR8" i="15"/>
  <c r="Q8" i="15"/>
  <c r="CD8" i="15"/>
  <c r="BM8" i="15"/>
  <c r="BD8" i="15"/>
  <c r="C27" i="15"/>
  <c r="C25" i="15"/>
  <c r="B6" i="25"/>
  <c r="DB9" i="15" l="1"/>
  <c r="DB10" i="15" s="1"/>
  <c r="DU9" i="15"/>
  <c r="DU10" i="15" s="1"/>
  <c r="ES9" i="15"/>
  <c r="ES10" i="15" s="1"/>
  <c r="AZ9" i="15"/>
  <c r="AZ10" i="15" s="1"/>
  <c r="ER9" i="15"/>
  <c r="ER10" i="15" s="1"/>
  <c r="CU9" i="15"/>
  <c r="CU10" i="15" s="1"/>
  <c r="DY9" i="15"/>
  <c r="DY10" i="15" s="1"/>
  <c r="EA9" i="15"/>
  <c r="EA10" i="15" s="1"/>
  <c r="DZ9" i="15"/>
  <c r="DZ10" i="15" s="1"/>
  <c r="BA9" i="15"/>
  <c r="BA10" i="15" s="1"/>
  <c r="BC9" i="15"/>
  <c r="BC10" i="15" s="1"/>
  <c r="E9" i="15"/>
  <c r="E10" i="15" s="1"/>
  <c r="AS9" i="15"/>
  <c r="AS10" i="15" s="1"/>
  <c r="H9" i="15"/>
  <c r="H10" i="15" s="1"/>
  <c r="Y9" i="15"/>
  <c r="Y10" i="15" s="1"/>
  <c r="CR9" i="15"/>
  <c r="CR10" i="15" s="1"/>
  <c r="CM9" i="15"/>
  <c r="CM10" i="15" s="1"/>
  <c r="CK9" i="15"/>
  <c r="CK10" i="15" s="1"/>
  <c r="BI9" i="15"/>
  <c r="BI10" i="15" s="1"/>
  <c r="J9" i="15"/>
  <c r="J10" i="15" s="1"/>
  <c r="EG9" i="15"/>
  <c r="EG10" i="15" s="1"/>
  <c r="DP9" i="15"/>
  <c r="DP10" i="15" s="1"/>
  <c r="CQ9" i="15"/>
  <c r="CQ10" i="15" s="1"/>
  <c r="DC9" i="15"/>
  <c r="DC10" i="15" s="1"/>
  <c r="CO9" i="15"/>
  <c r="CO10" i="15" s="1"/>
  <c r="BU9" i="15"/>
  <c r="BU10" i="15" s="1"/>
  <c r="BP9" i="15"/>
  <c r="BP10" i="15" s="1"/>
  <c r="BQ9" i="15"/>
  <c r="BQ10" i="15" s="1"/>
  <c r="AQ9" i="15"/>
  <c r="AQ10" i="15" s="1"/>
  <c r="BZ9" i="15"/>
  <c r="BZ10" i="15" s="1"/>
  <c r="CE9" i="15"/>
  <c r="CE10" i="15" s="1"/>
  <c r="AC9" i="15"/>
  <c r="AC10" i="15" s="1"/>
  <c r="EC9" i="15"/>
  <c r="EC10" i="15" s="1"/>
  <c r="CB9" i="15"/>
  <c r="CB10" i="15" s="1"/>
  <c r="CL9" i="15"/>
  <c r="CL10" i="15" s="1"/>
  <c r="CI9" i="15"/>
  <c r="CI10" i="15" s="1"/>
  <c r="ED9" i="15"/>
  <c r="ED10" i="15" s="1"/>
  <c r="BN9" i="15"/>
  <c r="BN10" i="15" s="1"/>
  <c r="BG9" i="15"/>
  <c r="BG10" i="15" s="1"/>
  <c r="CA9" i="15"/>
  <c r="CA10" i="15" s="1"/>
  <c r="BD9" i="15"/>
  <c r="BD10" i="15" s="1"/>
  <c r="CF9" i="15"/>
  <c r="CF10" i="15" s="1"/>
  <c r="AI9" i="15"/>
  <c r="AI10" i="15" s="1"/>
  <c r="S9" i="15"/>
  <c r="S10" i="15" s="1"/>
  <c r="DR9" i="15"/>
  <c r="DR10" i="15" s="1"/>
  <c r="BF9" i="15"/>
  <c r="BF10" i="15" s="1"/>
  <c r="Q9" i="15"/>
  <c r="Q10" i="15" s="1"/>
  <c r="DE9" i="15"/>
  <c r="DE10" i="15" s="1"/>
  <c r="BM9" i="15"/>
  <c r="BM10" i="15" s="1"/>
  <c r="EE9" i="15"/>
  <c r="EE10" i="15" s="1"/>
  <c r="D9" i="15"/>
  <c r="D10" i="15" s="1"/>
  <c r="EQ9" i="15"/>
  <c r="EQ10" i="15" s="1"/>
  <c r="CD9" i="15"/>
  <c r="CD10" i="15" s="1"/>
  <c r="B7" i="25"/>
  <c r="B8" i="25" s="1"/>
  <c r="B9" i="25" s="1"/>
  <c r="C10" i="15" l="1"/>
  <c r="C21" i="15" s="1"/>
  <c r="B10" i="25"/>
  <c r="B11" i="25" s="1"/>
  <c r="B12" i="25" l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naultm</author>
  </authors>
  <commentList>
    <comment ref="A11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<sst xmlns="http://schemas.openxmlformats.org/spreadsheetml/2006/main" count="847" uniqueCount="757">
  <si>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</si>
  <si>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</si>
  <si>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</si>
  <si>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</si>
  <si>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</si>
  <si>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</si>
  <si>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</si>
  <si>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</si>
  <si>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</si>
  <si>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</si>
  <si>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</si>
  <si>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</si>
  <si>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</si>
  <si>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</si>
  <si>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Dominant sediment type (M=muck, S=Sand, R=Rock)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</si>
  <si>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</si>
  <si>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</si>
  <si>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</si>
  <si>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</si>
  <si>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</si>
  <si>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</si>
  <si>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</si>
  <si>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</si>
  <si>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</si>
  <si>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</si>
  <si>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</si>
  <si>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</si>
  <si>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</si>
  <si>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</si>
  <si>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</si>
  <si>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</si>
  <si>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</si>
  <si>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</si>
  <si>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</si>
  <si>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</si>
  <si>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</si>
  <si>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</si>
  <si>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</si>
  <si>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</si>
  <si>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</si>
  <si>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</si>
  <si>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</si>
  <si>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</si>
  <si>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</si>
  <si>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</si>
  <si>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</si>
  <si>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</si>
  <si>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</si>
  <si>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</si>
  <si>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</si>
  <si>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</si>
  <si>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</si>
  <si>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</si>
  <si>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</si>
  <si>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</si>
  <si>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</si>
  <si>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</si>
  <si>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</si>
  <si>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</si>
  <si>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</si>
  <si>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at Site (shallower than max depth) (NO ENTRY!), no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</si>
  <si>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</si>
  <si>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</si>
  <si>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</si>
  <si>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</si>
  <si>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</si>
  <si>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</si>
  <si>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</si>
  <si>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</si>
  <si>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</si>
  <si>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</si>
  <si>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</si>
  <si>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</si>
  <si>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</si>
  <si>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</si>
  <si>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</si>
  <si>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</si>
  <si>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</si>
  <si>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</si>
  <si>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</si>
  <si>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</si>
  <si>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</si>
  <si>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</si>
  <si>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</si>
  <si>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</si>
  <si>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</si>
  <si>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</si>
  <si>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</si>
  <si>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</si>
  <si>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</si>
  <si>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</si>
  <si>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</si>
  <si>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</si>
  <si>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r>
      <t xml:space="preserve">Ceratophyllum echinatum, </t>
    </r>
    <r>
      <rPr>
        <sz val="10"/>
        <rFont val="Arial"/>
        <family val="2"/>
      </rPr>
      <t>Spiny hornwort</t>
    </r>
  </si>
  <si>
    <r>
      <t>Ceratophyllum demersum</t>
    </r>
    <r>
      <rPr>
        <sz val="10"/>
        <rFont val="Arial"/>
        <family val="2"/>
      </rPr>
      <t>, Coontail</t>
    </r>
  </si>
  <si>
    <r>
      <t>Carex comosa</t>
    </r>
    <r>
      <rPr>
        <sz val="10"/>
        <rFont val="Arial"/>
        <family val="2"/>
      </rPr>
      <t xml:space="preserve">, </t>
    </r>
    <r>
      <rPr>
        <sz val="10"/>
        <rFont val="Arial"/>
        <family val="2"/>
      </rPr>
      <t>B</t>
    </r>
    <r>
      <rPr>
        <sz val="10"/>
        <rFont val="Arial"/>
        <family val="2"/>
      </rPr>
      <t>ottle brush sedge</t>
    </r>
  </si>
  <si>
    <r>
      <t>Brasenia schreberi</t>
    </r>
    <r>
      <rPr>
        <sz val="10"/>
        <rFont val="Arial"/>
        <family val="2"/>
      </rPr>
      <t>, Watershield</t>
    </r>
  </si>
  <si>
    <r>
      <t>Decodon verticillatus</t>
    </r>
    <r>
      <rPr>
        <sz val="10"/>
        <rFont val="Arial"/>
        <family val="2"/>
      </rPr>
      <t>, Swamp loosestrife</t>
    </r>
  </si>
  <si>
    <r>
      <t>Elatine minima</t>
    </r>
    <r>
      <rPr>
        <sz val="10"/>
        <rFont val="Arial"/>
        <family val="2"/>
      </rPr>
      <t>, Waterwort</t>
    </r>
  </si>
  <si>
    <r>
      <t>Eleocharis acicularis</t>
    </r>
    <r>
      <rPr>
        <sz val="10"/>
        <rFont val="Arial"/>
        <family val="2"/>
      </rPr>
      <t>, Needle spikerush</t>
    </r>
  </si>
  <si>
    <r>
      <t xml:space="preserve">Eleocharis palustris, </t>
    </r>
    <r>
      <rPr>
        <sz val="10"/>
        <rFont val="Arial"/>
        <family val="2"/>
      </rPr>
      <t>Creeping spikerush</t>
    </r>
  </si>
  <si>
    <r>
      <t>Elodea canadensis</t>
    </r>
    <r>
      <rPr>
        <sz val="10"/>
        <rFont val="Arial"/>
        <family val="2"/>
      </rPr>
      <t>, Common waterweed</t>
    </r>
  </si>
  <si>
    <r>
      <t>Elodea nuttallii</t>
    </r>
    <r>
      <rPr>
        <sz val="10"/>
        <rFont val="Arial"/>
        <family val="2"/>
      </rPr>
      <t>, Slender waterweed</t>
    </r>
  </si>
  <si>
    <r>
      <t>Equisetum fluviatile</t>
    </r>
    <r>
      <rPr>
        <sz val="10"/>
        <rFont val="Arial"/>
        <family val="2"/>
      </rPr>
      <t>, Water horsetail</t>
    </r>
  </si>
  <si>
    <r>
      <t>Eriocaulon aquaticum</t>
    </r>
    <r>
      <rPr>
        <sz val="10"/>
        <rFont val="Arial"/>
        <family val="2"/>
      </rPr>
      <t>, Pipewort</t>
    </r>
  </si>
  <si>
    <r>
      <t>Heteranthera dubia</t>
    </r>
    <r>
      <rPr>
        <sz val="10"/>
        <rFont val="Arial"/>
        <family val="2"/>
      </rPr>
      <t>, Water star-grass</t>
    </r>
  </si>
  <si>
    <r>
      <t>Lemna minor</t>
    </r>
    <r>
      <rPr>
        <sz val="10"/>
        <rFont val="Arial"/>
        <family val="2"/>
      </rPr>
      <t>, Small duckweed</t>
    </r>
  </si>
  <si>
    <r>
      <t>Lemna trisulca</t>
    </r>
    <r>
      <rPr>
        <sz val="10"/>
        <rFont val="Arial"/>
        <family val="2"/>
      </rPr>
      <t>, Forked duckweed</t>
    </r>
  </si>
  <si>
    <r>
      <t>Lobelia dortmanna</t>
    </r>
    <r>
      <rPr>
        <sz val="10"/>
        <rFont val="Arial"/>
        <family val="2"/>
      </rPr>
      <t>, Water lobelia</t>
    </r>
  </si>
  <si>
    <r>
      <t>Lythrum salicaria</t>
    </r>
    <r>
      <rPr>
        <sz val="10"/>
        <rFont val="Arial"/>
        <family val="2"/>
      </rPr>
      <t>, Purple loosestrife</t>
    </r>
  </si>
  <si>
    <r>
      <t xml:space="preserve">Najas gracillima, </t>
    </r>
    <r>
      <rPr>
        <sz val="10"/>
        <rFont val="Arial"/>
        <family val="2"/>
      </rPr>
      <t>Northern naiad</t>
    </r>
  </si>
  <si>
    <r>
      <t>Najas marina</t>
    </r>
    <r>
      <rPr>
        <sz val="10"/>
        <rFont val="Arial"/>
        <family val="2"/>
      </rPr>
      <t>, Spiny naiad</t>
    </r>
  </si>
  <si>
    <r>
      <t>Nitella</t>
    </r>
    <r>
      <rPr>
        <sz val="10"/>
        <rFont val="Arial"/>
        <family val="2"/>
      </rPr>
      <t xml:space="preserve"> sp., Nitella</t>
    </r>
  </si>
  <si>
    <r>
      <t>Nuphar advena</t>
    </r>
    <r>
      <rPr>
        <sz val="10"/>
        <rFont val="Arial"/>
        <family val="2"/>
      </rPr>
      <t>, Yellow pond lily</t>
    </r>
  </si>
  <si>
    <r>
      <t>Nuphar variegata</t>
    </r>
    <r>
      <rPr>
        <sz val="10"/>
        <rFont val="Arial"/>
        <family val="2"/>
      </rPr>
      <t>, Spatterdock</t>
    </r>
  </si>
  <si>
    <r>
      <t>Nymphaea odorata</t>
    </r>
    <r>
      <rPr>
        <sz val="10"/>
        <rFont val="Arial"/>
        <family val="2"/>
      </rPr>
      <t>, White water lily</t>
    </r>
  </si>
  <si>
    <r>
      <t>Phragmites australis</t>
    </r>
    <r>
      <rPr>
        <sz val="10"/>
        <rFont val="Arial"/>
        <family val="2"/>
      </rPr>
      <t>, Common reed</t>
    </r>
  </si>
  <si>
    <r>
      <t>Polygonum amphibium</t>
    </r>
    <r>
      <rPr>
        <sz val="10"/>
        <rFont val="Arial"/>
        <family val="2"/>
      </rPr>
      <t>, Water smartweed</t>
    </r>
  </si>
  <si>
    <r>
      <t>Pontederia cordata</t>
    </r>
    <r>
      <rPr>
        <sz val="10"/>
        <rFont val="Arial"/>
        <family val="2"/>
      </rPr>
      <t>, Pickerelweed</t>
    </r>
  </si>
  <si>
    <r>
      <t>Potamogeton alpinus</t>
    </r>
    <r>
      <rPr>
        <sz val="10"/>
        <rFont val="Arial"/>
        <family val="2"/>
      </rPr>
      <t>, Alpine pondweed</t>
    </r>
  </si>
  <si>
    <r>
      <t>Potamogeton amplifolius</t>
    </r>
    <r>
      <rPr>
        <sz val="10"/>
        <rFont val="Arial"/>
        <family val="2"/>
      </rPr>
      <t>, Large-leaf pondweed</t>
    </r>
  </si>
  <si>
    <r>
      <t>Potamogeton confervoides</t>
    </r>
    <r>
      <rPr>
        <sz val="10"/>
        <rFont val="Arial"/>
        <family val="2"/>
      </rPr>
      <t>, Algal-leaved pondweed</t>
    </r>
  </si>
  <si>
    <r>
      <t>Potamogeton diversifolius</t>
    </r>
    <r>
      <rPr>
        <sz val="10"/>
        <rFont val="Arial"/>
        <family val="2"/>
      </rPr>
      <t>, Water-thread pondweed</t>
    </r>
  </si>
  <si>
    <r>
      <t>Potamogeton epihydrus</t>
    </r>
    <r>
      <rPr>
        <sz val="10"/>
        <rFont val="Arial"/>
        <family val="2"/>
      </rPr>
      <t>, Ribbon-leaf pondweed</t>
    </r>
  </si>
  <si>
    <r>
      <t>Potamogeton foliosus</t>
    </r>
    <r>
      <rPr>
        <sz val="10"/>
        <rFont val="Arial"/>
        <family val="2"/>
      </rPr>
      <t>, Leafy pondweed</t>
    </r>
  </si>
  <si>
    <r>
      <t>Potamogeton gramineus</t>
    </r>
    <r>
      <rPr>
        <sz val="10"/>
        <rFont val="Arial"/>
        <family val="2"/>
      </rPr>
      <t>, Variable pondweed</t>
    </r>
  </si>
  <si>
    <r>
      <t>Potamogeton hillii</t>
    </r>
    <r>
      <rPr>
        <sz val="10"/>
        <rFont val="Arial"/>
        <family val="2"/>
      </rPr>
      <t>, Hill's pondweed</t>
    </r>
  </si>
  <si>
    <r>
      <t>Potamogeton illinoensis</t>
    </r>
    <r>
      <rPr>
        <sz val="10"/>
        <rFont val="Arial"/>
        <family val="2"/>
      </rPr>
      <t>, Illinois pondweed</t>
    </r>
  </si>
  <si>
    <r>
      <t>Potamogeton natans</t>
    </r>
    <r>
      <rPr>
        <sz val="10"/>
        <rFont val="Arial"/>
        <family val="2"/>
      </rPr>
      <t>, Floating-leaf pondweed</t>
    </r>
  </si>
  <si>
    <r>
      <t>Potamogeton nodosus</t>
    </r>
    <r>
      <rPr>
        <sz val="10"/>
        <rFont val="Arial"/>
        <family val="2"/>
      </rPr>
      <t>, Long-leaf pondweed</t>
    </r>
  </si>
  <si>
    <r>
      <t>Potamogeton obtusifolius</t>
    </r>
    <r>
      <rPr>
        <sz val="10"/>
        <rFont val="Arial"/>
        <family val="2"/>
      </rPr>
      <t>, Blunt-leaf pondweed</t>
    </r>
  </si>
  <si>
    <r>
      <t>Potamogeton praelongus</t>
    </r>
    <r>
      <rPr>
        <sz val="10"/>
        <rFont val="Arial"/>
        <family val="2"/>
      </rPr>
      <t>, White-stem pondweed</t>
    </r>
  </si>
  <si>
    <r>
      <t>Potamogeton pusillus</t>
    </r>
    <r>
      <rPr>
        <sz val="10"/>
        <rFont val="Arial"/>
        <family val="2"/>
      </rPr>
      <t>, Small pondweed</t>
    </r>
  </si>
  <si>
    <r>
      <t>Potamogeton richardsonii</t>
    </r>
    <r>
      <rPr>
        <sz val="10"/>
        <rFont val="Arial"/>
        <family val="2"/>
      </rPr>
      <t>, Clasping-leaf pondweed</t>
    </r>
  </si>
  <si>
    <r>
      <t>Potamogeton spirillus</t>
    </r>
    <r>
      <rPr>
        <sz val="10"/>
        <rFont val="Arial"/>
        <family val="2"/>
      </rPr>
      <t>, Spiral-fruited pondweed</t>
    </r>
  </si>
  <si>
    <r>
      <t>Potamogeton strictifolius</t>
    </r>
    <r>
      <rPr>
        <sz val="10"/>
        <rFont val="Arial"/>
        <family val="2"/>
      </rPr>
      <t>, Stiff pondweed</t>
    </r>
  </si>
  <si>
    <r>
      <t>Potamogeton vaseyi</t>
    </r>
    <r>
      <rPr>
        <sz val="10"/>
        <rFont val="Arial"/>
        <family val="2"/>
      </rPr>
      <t>, Vasey's pondweed</t>
    </r>
  </si>
  <si>
    <r>
      <t>Potamogeton zosteriformis</t>
    </r>
    <r>
      <rPr>
        <sz val="10"/>
        <rFont val="Arial"/>
        <family val="2"/>
      </rPr>
      <t>, Flat-stem pondweed</t>
    </r>
  </si>
  <si>
    <r>
      <t>Ranunculus flammula</t>
    </r>
    <r>
      <rPr>
        <sz val="10"/>
        <rFont val="Arial"/>
        <family val="2"/>
      </rPr>
      <t>, Creeping spearwort</t>
    </r>
  </si>
  <si>
    <r>
      <t>Sagittaria cristata</t>
    </r>
    <r>
      <rPr>
        <sz val="10"/>
        <rFont val="Arial"/>
        <family val="2"/>
      </rPr>
      <t>, Crested arrowhead</t>
    </r>
  </si>
  <si>
    <r>
      <t>Sagittaria cuneata</t>
    </r>
    <r>
      <rPr>
        <sz val="10"/>
        <rFont val="Arial"/>
        <family val="2"/>
      </rPr>
      <t>, Arum-leaved arrowhead</t>
    </r>
  </si>
  <si>
    <r>
      <t>Sagittaria graminea</t>
    </r>
    <r>
      <rPr>
        <sz val="10"/>
        <rFont val="Arial"/>
        <family val="2"/>
      </rPr>
      <t>, Grass-leaved arrowhead</t>
    </r>
  </si>
  <si>
    <r>
      <t>Sagittaria latifolia</t>
    </r>
    <r>
      <rPr>
        <sz val="10"/>
        <rFont val="Arial"/>
        <family val="2"/>
      </rPr>
      <t>, Common arrowhead</t>
    </r>
  </si>
  <si>
    <r>
      <t>Schoenoplectus acutus</t>
    </r>
    <r>
      <rPr>
        <sz val="10"/>
        <rFont val="Arial"/>
        <family val="2"/>
      </rPr>
      <t>, Hardstem bulrush</t>
    </r>
  </si>
  <si>
    <r>
      <t>Schoenoplectus subterminalis</t>
    </r>
    <r>
      <rPr>
        <sz val="10"/>
        <rFont val="Arial"/>
        <family val="2"/>
      </rPr>
      <t>, Water bulrush</t>
    </r>
  </si>
  <si>
    <r>
      <t>Schoenoplectus tabernaemontani</t>
    </r>
    <r>
      <rPr>
        <sz val="10"/>
        <rFont val="Arial"/>
        <family val="2"/>
      </rPr>
      <t>, Softstem bulrush</t>
    </r>
  </si>
  <si>
    <r>
      <t>Sparganium americanum</t>
    </r>
    <r>
      <rPr>
        <sz val="10"/>
        <rFont val="Arial"/>
        <family val="2"/>
      </rPr>
      <t>, American bur-reed</t>
    </r>
  </si>
  <si>
    <r>
      <t>Sparganium angustifolium</t>
    </r>
    <r>
      <rPr>
        <sz val="10"/>
        <rFont val="Arial"/>
        <family val="2"/>
      </rPr>
      <t>, Narrow-leaved bur-reed</t>
    </r>
  </si>
  <si>
    <r>
      <t>Sparganium eurycarpum</t>
    </r>
    <r>
      <rPr>
        <sz val="10"/>
        <rFont val="Arial"/>
        <family val="2"/>
      </rPr>
      <t>, Common bur-reed</t>
    </r>
  </si>
  <si>
    <r>
      <t>Sparganium natans</t>
    </r>
    <r>
      <rPr>
        <sz val="10"/>
        <rFont val="Arial"/>
        <family val="2"/>
      </rPr>
      <t>, Small bur-reed</t>
    </r>
  </si>
  <si>
    <r>
      <t>Stuckenia pectinata</t>
    </r>
    <r>
      <rPr>
        <sz val="10"/>
        <rFont val="Arial"/>
        <family val="2"/>
      </rPr>
      <t>, Sago pondweed</t>
    </r>
  </si>
  <si>
    <r>
      <t>Typha angustifolia</t>
    </r>
    <r>
      <rPr>
        <sz val="10"/>
        <rFont val="Arial"/>
        <family val="2"/>
      </rPr>
      <t>, Narrow-leaved cattail</t>
    </r>
  </si>
  <si>
    <r>
      <t>Typha latifolia</t>
    </r>
    <r>
      <rPr>
        <sz val="10"/>
        <rFont val="Arial"/>
        <family val="2"/>
      </rPr>
      <t>, Broad-leaved cattail</t>
    </r>
  </si>
  <si>
    <r>
      <t>Utricularia geminiscapa</t>
    </r>
    <r>
      <rPr>
        <sz val="10"/>
        <rFont val="Arial"/>
        <family val="2"/>
      </rPr>
      <t>, Twin-stemmed bladderwort</t>
    </r>
  </si>
  <si>
    <r>
      <t>Utricularia gibba</t>
    </r>
    <r>
      <rPr>
        <sz val="10"/>
        <rFont val="Arial"/>
        <family val="2"/>
      </rPr>
      <t>, Creeping bladderwort</t>
    </r>
  </si>
  <si>
    <r>
      <t>Utricularia intermedia</t>
    </r>
    <r>
      <rPr>
        <sz val="10"/>
        <rFont val="Arial"/>
        <family val="2"/>
      </rPr>
      <t>, Flat-leaf bladderwort</t>
    </r>
  </si>
  <si>
    <r>
      <t>Utricularia minor</t>
    </r>
    <r>
      <rPr>
        <sz val="10"/>
        <rFont val="Arial"/>
        <family val="2"/>
      </rPr>
      <t>, Small bladderwort</t>
    </r>
  </si>
  <si>
    <r>
      <t xml:space="preserve">Utricularia purpurea, </t>
    </r>
    <r>
      <rPr>
        <sz val="10"/>
        <rFont val="Arial"/>
        <family val="2"/>
      </rPr>
      <t>Large purple bladderwort</t>
    </r>
  </si>
  <si>
    <r>
      <t xml:space="preserve">Utricularia resupinata, </t>
    </r>
    <r>
      <rPr>
        <sz val="10"/>
        <rFont val="Arial"/>
        <family val="2"/>
      </rPr>
      <t>Small purple bladderwort</t>
    </r>
  </si>
  <si>
    <r>
      <t>Utricularia vulgaris</t>
    </r>
    <r>
      <rPr>
        <sz val="10"/>
        <rFont val="Arial"/>
        <family val="2"/>
      </rPr>
      <t>, Common bladderwort</t>
    </r>
  </si>
  <si>
    <r>
      <t>Vallisneria americana</t>
    </r>
    <r>
      <rPr>
        <sz val="10"/>
        <rFont val="Arial"/>
        <family val="2"/>
      </rPr>
      <t>, Wild celery</t>
    </r>
  </si>
  <si>
    <r>
      <t xml:space="preserve">Wolffia columbiana, </t>
    </r>
    <r>
      <rPr>
        <sz val="10"/>
        <rFont val="Arial"/>
        <family val="2"/>
      </rPr>
      <t>Common watermeal</t>
    </r>
  </si>
  <si>
    <r>
      <t>Zannichellia palustris</t>
    </r>
    <r>
      <rPr>
        <sz val="10"/>
        <rFont val="Arial"/>
        <family val="2"/>
      </rPr>
      <t>, Horned pondweed</t>
    </r>
  </si>
  <si>
    <r>
      <t>Zizania palustris</t>
    </r>
    <r>
      <rPr>
        <sz val="10"/>
        <rFont val="Arial"/>
        <family val="2"/>
      </rPr>
      <t>, Northern wild rice</t>
    </r>
  </si>
  <si>
    <t>Species seen, habitat information</t>
  </si>
  <si>
    <t xml:space="preserve">Total Rake Fullness 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</si>
  <si>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</si>
  <si>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</si>
  <si>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</si>
  <si>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</si>
  <si>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</si>
  <si>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</si>
  <si>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</si>
  <si>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sp1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</si>
  <si>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</si>
  <si>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</si>
  <si>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</si>
  <si>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</si>
  <si>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</si>
  <si>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</si>
  <si>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</si>
  <si>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</si>
  <si>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</si>
  <si>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</si>
  <si>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</si>
  <si>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</si>
  <si>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</si>
  <si>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</si>
  <si>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</si>
  <si>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</si>
  <si>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</si>
  <si>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</si>
  <si>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</si>
  <si>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</si>
  <si>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</si>
  <si>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</si>
  <si>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</si>
  <si>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</si>
  <si>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</si>
  <si>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</si>
  <si>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r>
      <t>Isoetes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lacustris</t>
    </r>
    <r>
      <rPr>
        <sz val="10"/>
        <rFont val="Arial"/>
        <family val="2"/>
      </rPr>
      <t>, Lake quillwort</t>
    </r>
  </si>
  <si>
    <r>
      <t xml:space="preserve">Najas guadalupensis, </t>
    </r>
    <r>
      <rPr>
        <sz val="10"/>
        <rFont val="Arial"/>
        <family val="2"/>
      </rPr>
      <t>Southern naiad</t>
    </r>
  </si>
  <si>
    <r>
      <t>Sagittaria rigida</t>
    </r>
    <r>
      <rPr>
        <sz val="10"/>
        <rFont val="Arial"/>
        <family val="2"/>
      </rPr>
      <t>, Sessile-fruited arrowhead</t>
    </r>
  </si>
  <si>
    <t>Section</t>
  </si>
  <si>
    <t>Species</t>
  </si>
  <si>
    <t>Common Name</t>
  </si>
  <si>
    <t>C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</si>
  <si>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</si>
  <si>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</si>
  <si>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</si>
  <si>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</si>
  <si>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</si>
  <si>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</si>
  <si>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</si>
  <si>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</si>
  <si>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</si>
  <si>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</si>
  <si>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</si>
  <si>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</si>
  <si>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</si>
  <si>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</si>
  <si>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</si>
  <si>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</si>
  <si>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</si>
  <si>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</si>
  <si>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</si>
  <si>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</si>
  <si>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</si>
  <si>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</si>
  <si>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</si>
  <si>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</si>
  <si>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</si>
  <si>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</si>
  <si>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</si>
  <si>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</si>
  <si>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</si>
  <si>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</si>
  <si>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</si>
  <si>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</si>
  <si>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</si>
  <si>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</si>
  <si>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</si>
  <si>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</si>
  <si>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</si>
  <si>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</si>
  <si>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</si>
  <si>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</si>
  <si>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</si>
  <si>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</si>
  <si>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</si>
  <si>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</si>
  <si>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</si>
  <si>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</si>
  <si>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</si>
  <si>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</si>
  <si>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</si>
  <si>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</si>
  <si>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</si>
  <si>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</si>
  <si>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</si>
  <si>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</si>
  <si>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</si>
  <si>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</si>
  <si>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</si>
  <si>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</si>
  <si>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</si>
  <si>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</si>
  <si>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</si>
  <si>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</si>
  <si>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</si>
  <si>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</si>
  <si>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</si>
  <si>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</si>
  <si>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</si>
  <si>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</si>
  <si>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</si>
  <si>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</si>
  <si>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</si>
  <si>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</si>
  <si>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</si>
  <si>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</si>
  <si>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</si>
  <si>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</si>
  <si>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</si>
  <si>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</si>
  <si>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</si>
  <si>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</si>
  <si>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</si>
  <si>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</si>
  <si>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</si>
  <si>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</si>
  <si>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</si>
  <si>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</si>
  <si>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</si>
  <si>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</si>
  <si>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</si>
  <si>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</si>
  <si>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</si>
  <si>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</si>
  <si>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</si>
  <si>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</si>
  <si>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</si>
  <si>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</si>
  <si>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</si>
  <si>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</si>
  <si>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</si>
  <si>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</si>
  <si>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</si>
  <si>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</si>
  <si>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</si>
  <si>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</si>
  <si>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</si>
  <si>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</si>
  <si>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</si>
  <si>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</si>
  <si>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</si>
  <si>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</si>
  <si>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</si>
  <si>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</si>
  <si>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</si>
  <si>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</si>
  <si>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</si>
  <si>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</si>
  <si>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</si>
  <si>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</si>
  <si>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</si>
  <si>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</si>
  <si>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</si>
  <si>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</si>
  <si>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</si>
  <si>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</si>
  <si>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</si>
  <si>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</si>
  <si>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</si>
  <si>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</si>
  <si>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</si>
  <si>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</si>
  <si>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</si>
  <si>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</si>
  <si>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</si>
  <si>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</si>
  <si>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</si>
  <si>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</si>
  <si>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</si>
  <si>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</si>
  <si>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</si>
  <si>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</si>
  <si>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</si>
  <si>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</si>
  <si>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</si>
  <si>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</si>
  <si>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</si>
  <si>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</si>
  <si>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</si>
  <si>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</si>
  <si>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</si>
  <si>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</si>
  <si>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</si>
  <si>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</si>
  <si>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</si>
  <si>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</si>
  <si>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</si>
  <si>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</si>
  <si>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</si>
  <si>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</si>
  <si>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</si>
  <si>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</si>
  <si>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</si>
  <si>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</si>
  <si>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</si>
  <si>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</si>
  <si>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</si>
  <si>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</si>
  <si>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</si>
  <si>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</si>
  <si>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</si>
  <si>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</si>
  <si>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</si>
  <si>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</si>
  <si>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</si>
  <si>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</si>
  <si>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</si>
  <si>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</si>
  <si>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</si>
  <si>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</si>
  <si>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</si>
  <si>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</si>
  <si>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</si>
  <si>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</si>
  <si>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</si>
  <si>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</si>
  <si>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</si>
  <si>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</si>
  <si>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</si>
  <si>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</si>
  <si>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</si>
  <si>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</si>
  <si>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</si>
  <si>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</si>
  <si>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</si>
  <si>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</si>
  <si>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</si>
  <si>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</si>
  <si>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</si>
  <si>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</si>
  <si>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r>
      <t>Phalaris arundinacea</t>
    </r>
    <r>
      <rPr>
        <sz val="10"/>
        <rFont val="Arial"/>
        <family val="2"/>
      </rPr>
      <t>, Reed canary grass</t>
    </r>
  </si>
  <si>
    <r>
      <t xml:space="preserve">Sagittaria </t>
    </r>
    <r>
      <rPr>
        <sz val="10"/>
        <rFont val="Arial"/>
        <family val="2"/>
      </rPr>
      <t>sp., Arrowhead</t>
    </r>
  </si>
  <si>
    <r>
      <t xml:space="preserve">Sparganium </t>
    </r>
    <r>
      <rPr>
        <sz val="10"/>
        <rFont val="Arial"/>
        <family val="2"/>
      </rPr>
      <t>sp., Bur-reed</t>
    </r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</si>
  <si>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</si>
  <si>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</si>
  <si>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</si>
  <si>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</si>
  <si>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</si>
  <si>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</si>
  <si>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r>
      <t xml:space="preserve">Chara </t>
    </r>
    <r>
      <rPr>
        <sz val="10"/>
        <rFont val="Arial"/>
        <family val="2"/>
      </rPr>
      <t>sp.</t>
    </r>
    <r>
      <rPr>
        <sz val="10"/>
        <rFont val="Arial"/>
        <family val="2"/>
      </rPr>
      <t>, Muskgrasses</t>
    </r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</si>
  <si>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</si>
  <si>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</si>
  <si>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</si>
  <si>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</si>
  <si>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</si>
  <si>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</si>
  <si>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</si>
  <si>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</si>
  <si>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</si>
  <si>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>**</t>
    </r>
    <r>
      <rPr>
        <b/>
        <sz val="10"/>
        <rFont val="Arial"/>
        <family val="2"/>
      </rPr>
      <t>SEE "MAX DEPTH GRAPH" WORKSHEET TO CONFIRM</t>
    </r>
  </si>
  <si>
    <r>
      <t>Maximum depth of plants (ft)</t>
    </r>
    <r>
      <rPr>
        <b/>
        <sz val="12"/>
        <rFont val="Arial"/>
        <family val="2"/>
      </rPr>
      <t xml:space="preserve">** </t>
    </r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</si>
  <si>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</si>
  <si>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</si>
  <si>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r>
      <t>Potamogeton bicupulatus</t>
    </r>
    <r>
      <rPr>
        <sz val="10"/>
        <rFont val="Arial"/>
        <family val="2"/>
      </rPr>
      <t>, Snail-seed pondweed</t>
    </r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</si>
  <si>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</si>
  <si>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</si>
  <si>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</si>
  <si>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</si>
  <si>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</si>
  <si>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</si>
  <si>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</si>
  <si>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</si>
  <si>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</si>
  <si>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</si>
  <si>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</si>
  <si>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</si>
  <si>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</si>
  <si>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</si>
  <si>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</si>
  <si>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Snail-seed pondwwed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</si>
  <si>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</si>
  <si>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</si>
  <si>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</si>
  <si>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</si>
  <si>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</si>
  <si>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</si>
  <si>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</si>
  <si>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</si>
  <si>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</si>
  <si>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</si>
  <si>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</si>
  <si>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r>
      <t>Gratiola aurea</t>
    </r>
    <r>
      <rPr>
        <sz val="10"/>
        <rFont val="Arial"/>
        <family val="2"/>
      </rPr>
      <t>, Golden hedge-hyssop</t>
    </r>
  </si>
  <si>
    <t>Golden hedge-hyssop</t>
  </si>
  <si>
    <t>Lake quillwort</t>
  </si>
  <si>
    <r>
      <t>Isoetes echinospora</t>
    </r>
    <r>
      <rPr>
        <sz val="10"/>
        <rFont val="Arial"/>
        <family val="2"/>
      </rPr>
      <t>, Spiny spored-quillwort</t>
    </r>
  </si>
  <si>
    <t>Littorella uniflora</t>
  </si>
  <si>
    <r>
      <t>Littorella uniflora</t>
    </r>
    <r>
      <rPr>
        <sz val="10"/>
        <rFont val="Arial"/>
        <family val="2"/>
      </rPr>
      <t>, Littorella</t>
    </r>
  </si>
  <si>
    <r>
      <t>Myriophyllum alterniflorum</t>
    </r>
    <r>
      <rPr>
        <sz val="10"/>
        <rFont val="Arial"/>
        <family val="2"/>
      </rPr>
      <t>, Alternate-flowered water-milfoil</t>
    </r>
  </si>
  <si>
    <r>
      <t>Myriophyllum farwellii</t>
    </r>
    <r>
      <rPr>
        <sz val="10"/>
        <rFont val="Arial"/>
        <family val="2"/>
      </rPr>
      <t>, Farwell's water-milfoil</t>
    </r>
  </si>
  <si>
    <r>
      <t>Myriophyllum heterophyllum</t>
    </r>
    <r>
      <rPr>
        <sz val="10"/>
        <rFont val="Arial"/>
        <family val="2"/>
      </rPr>
      <t>, Various-leaved water-milfoil</t>
    </r>
  </si>
  <si>
    <r>
      <t>Myriophyllum sibiricum</t>
    </r>
    <r>
      <rPr>
        <sz val="10"/>
        <rFont val="Arial"/>
        <family val="2"/>
      </rPr>
      <t>, Northern water-milfoil</t>
    </r>
  </si>
  <si>
    <r>
      <t>Myriophyllum tenellum</t>
    </r>
    <r>
      <rPr>
        <sz val="10"/>
        <rFont val="Arial"/>
        <family val="2"/>
      </rPr>
      <t>, Dwarf water-milfoil</t>
    </r>
  </si>
  <si>
    <r>
      <t>Myriophyllum verticillatum</t>
    </r>
    <r>
      <rPr>
        <sz val="10"/>
        <rFont val="Arial"/>
        <family val="2"/>
      </rPr>
      <t>, Whorled water-milfoil</t>
    </r>
  </si>
  <si>
    <t>Southern naiad</t>
  </si>
  <si>
    <t>Northern naiad</t>
  </si>
  <si>
    <t>Slender naiad</t>
  </si>
  <si>
    <r>
      <t xml:space="preserve">Iris versicolor, </t>
    </r>
    <r>
      <rPr>
        <sz val="10"/>
        <rFont val="Arial"/>
        <family val="2"/>
      </rPr>
      <t>Northern blue flag</t>
    </r>
  </si>
  <si>
    <r>
      <t>Najas flexilis</t>
    </r>
    <r>
      <rPr>
        <sz val="10"/>
        <rFont val="Arial"/>
        <family val="2"/>
      </rPr>
      <t>, Slender naiad</t>
    </r>
  </si>
  <si>
    <t>Fries' pondweed</t>
  </si>
  <si>
    <r>
      <t>Potamogeton friesii</t>
    </r>
    <r>
      <rPr>
        <sz val="10"/>
        <rFont val="Arial"/>
        <family val="2"/>
      </rPr>
      <t>, Fries' pondweed</t>
    </r>
  </si>
  <si>
    <t>Oakes' pondweed</t>
  </si>
  <si>
    <r>
      <t>Potamogeton oakesianus</t>
    </r>
    <r>
      <rPr>
        <sz val="10"/>
        <rFont val="Arial"/>
        <family val="2"/>
      </rPr>
      <t>, Oakes' pondweed</t>
    </r>
  </si>
  <si>
    <t>Fern pondweed</t>
  </si>
  <si>
    <r>
      <t>Potamogeton robbinsii</t>
    </r>
    <r>
      <rPr>
        <sz val="10"/>
        <rFont val="Arial"/>
        <family val="2"/>
      </rPr>
      <t>, Fern pondweed</t>
    </r>
  </si>
  <si>
    <r>
      <t>Ranunculus aquatilis</t>
    </r>
    <r>
      <rPr>
        <sz val="10"/>
        <rFont val="Arial"/>
        <family val="2"/>
      </rPr>
      <t>, White water crowfoot</t>
    </r>
  </si>
  <si>
    <t>White water crowfoot</t>
  </si>
  <si>
    <t>Yellow water crowfoot</t>
  </si>
  <si>
    <t>Sagittaria brevirostra</t>
  </si>
  <si>
    <r>
      <t xml:space="preserve">Schoenoplectus pungens, </t>
    </r>
    <r>
      <rPr>
        <sz val="10"/>
        <rFont val="Arial"/>
        <family val="2"/>
      </rPr>
      <t>Three-square bulrush</t>
    </r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</si>
  <si>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</si>
  <si>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r>
      <t>Sparganium androcladum</t>
    </r>
    <r>
      <rPr>
        <sz val="10"/>
        <rFont val="Arial"/>
        <family val="2"/>
      </rPr>
      <t>, Branched bur-reed</t>
    </r>
  </si>
  <si>
    <r>
      <t>Sparganium emersum</t>
    </r>
    <r>
      <rPr>
        <sz val="10"/>
        <rFont val="Arial"/>
        <family val="2"/>
      </rPr>
      <t>, Short-stemmed bur-reed</t>
    </r>
  </si>
  <si>
    <t>Floating-leaf bur-reed</t>
  </si>
  <si>
    <r>
      <t>Sparganium fluctuans</t>
    </r>
    <r>
      <rPr>
        <sz val="10"/>
        <rFont val="Arial"/>
        <family val="2"/>
      </rPr>
      <t>, Floating-leaf bur-reed</t>
    </r>
  </si>
  <si>
    <r>
      <t>Dulichium arundinaceum</t>
    </r>
    <r>
      <rPr>
        <sz val="10"/>
        <rFont val="Arial"/>
        <family val="2"/>
      </rPr>
      <t>, Three-way sedge</t>
    </r>
  </si>
  <si>
    <r>
      <t>Eleocharis robbinsii</t>
    </r>
    <r>
      <rPr>
        <sz val="10"/>
        <rFont val="Arial"/>
        <family val="2"/>
      </rPr>
      <t>, Robbins' spikerush</t>
    </r>
  </si>
  <si>
    <r>
      <t>Juncus pelocarpus</t>
    </r>
    <r>
      <rPr>
        <sz val="10"/>
        <rFont val="Arial"/>
        <family val="2"/>
      </rPr>
      <t xml:space="preserve"> f. </t>
    </r>
    <r>
      <rPr>
        <i/>
        <sz val="10"/>
        <rFont val="Arial"/>
        <family val="2"/>
      </rPr>
      <t>submersus</t>
    </r>
    <r>
      <rPr>
        <sz val="10"/>
        <rFont val="Arial"/>
        <family val="2"/>
      </rPr>
      <t>, Brown-fruited rush</t>
    </r>
  </si>
  <si>
    <r>
      <t>Ruppia cirrhosa</t>
    </r>
    <r>
      <rPr>
        <sz val="10"/>
        <rFont val="Arial"/>
        <family val="2"/>
      </rPr>
      <t>, Ditch grass</t>
    </r>
  </si>
  <si>
    <t>Three-square bulrush</t>
  </si>
  <si>
    <r>
      <t>Spirodela polyrhiza</t>
    </r>
    <r>
      <rPr>
        <sz val="10"/>
        <rFont val="Arial"/>
        <family val="2"/>
      </rPr>
      <t>, Large duckweed</t>
    </r>
  </si>
  <si>
    <r>
      <t>Zizania aquatica</t>
    </r>
    <r>
      <rPr>
        <sz val="10"/>
        <rFont val="Arial"/>
        <family val="2"/>
      </rPr>
      <t>, Southern wild rice</t>
    </r>
  </si>
  <si>
    <r>
      <t xml:space="preserve">Zizania </t>
    </r>
    <r>
      <rPr>
        <sz val="10"/>
        <rFont val="Arial"/>
        <family val="2"/>
      </rPr>
      <t>sp., Wild rice</t>
    </r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</si>
  <si>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</si>
  <si>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</si>
  <si>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0"/>
        <rFont val="Arial"/>
        <family val="2"/>
      </rPr>
      <t>sp., Cattail</t>
    </r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</si>
  <si>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</si>
  <si>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</si>
  <si>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0"/>
        <rFont val="Arial"/>
        <family val="2"/>
      </rPr>
      <t>sp., Quillwort</t>
    </r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</si>
  <si>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</si>
  <si>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</si>
  <si>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</si>
  <si>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r>
      <t xml:space="preserve">Wolffia borealis, </t>
    </r>
    <r>
      <rPr>
        <sz val="10"/>
        <rFont val="Arial"/>
        <family val="2"/>
      </rPr>
      <t>Northern watermeal</t>
    </r>
  </si>
  <si>
    <r>
      <t>Calla palustris</t>
    </r>
    <r>
      <rPr>
        <sz val="10"/>
        <rFont val="Arial"/>
        <family val="2"/>
      </rPr>
      <t>, Wild calla</t>
    </r>
  </si>
  <si>
    <r>
      <t xml:space="preserve">Nelumbo lutea, </t>
    </r>
    <r>
      <rPr>
        <sz val="10"/>
        <rFont val="Arial"/>
        <family val="2"/>
      </rPr>
      <t>American lotus</t>
    </r>
  </si>
  <si>
    <r>
      <t xml:space="preserve">Eleocharis erythropoda, </t>
    </r>
    <r>
      <rPr>
        <sz val="10"/>
        <rFont val="Arial"/>
        <family val="2"/>
      </rPr>
      <t>Bald spikerush</t>
    </r>
  </si>
  <si>
    <r>
      <t xml:space="preserve">Glyceria borealis, </t>
    </r>
    <r>
      <rPr>
        <sz val="10"/>
        <rFont val="Arial"/>
        <family val="2"/>
      </rPr>
      <t>Northern manna grass</t>
    </r>
  </si>
  <si>
    <r>
      <t xml:space="preserve">Sagittaria brevirostra, </t>
    </r>
    <r>
      <rPr>
        <sz val="10"/>
        <rFont val="Arial"/>
        <family val="2"/>
      </rPr>
      <t>Midwestern arrowhead</t>
    </r>
  </si>
  <si>
    <r>
      <t xml:space="preserve">Bolboschoenus fluviatilis, </t>
    </r>
    <r>
      <rPr>
        <sz val="9"/>
        <rFont val="Arial"/>
        <family val="2"/>
      </rPr>
      <t>River bulrush</t>
    </r>
  </si>
  <si>
    <r>
      <t xml:space="preserve">Comarum palustre, </t>
    </r>
    <r>
      <rPr>
        <sz val="10"/>
        <rFont val="Arial"/>
        <family val="2"/>
      </rPr>
      <t>Marsh cinquefoil</t>
    </r>
  </si>
  <si>
    <r>
      <t xml:space="preserve">Iris virginica, </t>
    </r>
    <r>
      <rPr>
        <sz val="10"/>
        <rFont val="Arial"/>
        <family val="2"/>
      </rPr>
      <t>Southern blue flag</t>
    </r>
  </si>
  <si>
    <r>
      <t xml:space="preserve">Polygonum punctatum, </t>
    </r>
    <r>
      <rPr>
        <sz val="10"/>
        <rFont val="Arial"/>
        <family val="2"/>
      </rPr>
      <t>Dotted smartweed</t>
    </r>
  </si>
  <si>
    <r>
      <t xml:space="preserve">Ludwigia palustris, </t>
    </r>
    <r>
      <rPr>
        <sz val="10"/>
        <rFont val="Arial"/>
        <family val="2"/>
      </rPr>
      <t>Marsh purslane</t>
    </r>
  </si>
  <si>
    <r>
      <t xml:space="preserve">Bidens beckii </t>
    </r>
    <r>
      <rPr>
        <sz val="9"/>
        <rFont val="Arial"/>
        <family val="2"/>
      </rPr>
      <t xml:space="preserve">(formerly </t>
    </r>
    <r>
      <rPr>
        <i/>
        <sz val="9"/>
        <rFont val="Arial"/>
        <family val="2"/>
      </rPr>
      <t>Megalodonta</t>
    </r>
    <r>
      <rPr>
        <sz val="9"/>
        <rFont val="Arial"/>
        <family val="2"/>
      </rPr>
      <t>),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>Water marigold</t>
    </r>
  </si>
  <si>
    <t>Bidens beckii</t>
  </si>
  <si>
    <r>
      <t xml:space="preserve">Nuphar microphylla, </t>
    </r>
    <r>
      <rPr>
        <sz val="10"/>
        <rFont val="Arial"/>
        <family val="2"/>
      </rPr>
      <t>Small pond lily</t>
    </r>
  </si>
  <si>
    <r>
      <t xml:space="preserve">Riccia fluitans, </t>
    </r>
    <r>
      <rPr>
        <sz val="10"/>
        <rFont val="Arial"/>
        <family val="2"/>
      </rPr>
      <t>Slender riccia</t>
    </r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</si>
  <si>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</si>
  <si>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</si>
  <si>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</si>
  <si>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</si>
  <si>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</si>
  <si>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</si>
  <si>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</si>
  <si>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</si>
  <si>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</si>
  <si>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</si>
  <si>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</si>
  <si>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</si>
  <si>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</si>
  <si>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</si>
  <si>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</si>
  <si>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</si>
  <si>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</si>
  <si>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</si>
  <si>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</si>
  <si>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</si>
  <si>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</si>
  <si>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r>
      <t>Acorus americanus</t>
    </r>
    <r>
      <rPr>
        <sz val="9"/>
        <rFont val="Arial"/>
        <family val="2"/>
      </rPr>
      <t>, Sweet-flag</t>
    </r>
  </si>
  <si>
    <r>
      <t>Myriophyllum spicatum</t>
    </r>
    <r>
      <rPr>
        <sz val="9"/>
        <rFont val="Arial"/>
        <family val="2"/>
      </rPr>
      <t>, Eurasian water-milfoil or Hybrid water-milfoil</t>
    </r>
  </si>
  <si>
    <r>
      <t xml:space="preserve">Alisma triviale, </t>
    </r>
    <r>
      <rPr>
        <sz val="9"/>
        <rFont val="Arial"/>
        <family val="2"/>
      </rPr>
      <t>Northern water-plantain</t>
    </r>
  </si>
  <si>
    <r>
      <t xml:space="preserve">Callitriche palustris, </t>
    </r>
    <r>
      <rPr>
        <sz val="10"/>
        <rFont val="Arial"/>
        <family val="2"/>
      </rPr>
      <t>Common water-starwort</t>
    </r>
  </si>
  <si>
    <r>
      <t xml:space="preserve">Callitriche hermaphroditica, </t>
    </r>
    <r>
      <rPr>
        <sz val="10"/>
        <rFont val="Arial"/>
        <family val="2"/>
      </rPr>
      <t>Autumnal water-starwort</t>
    </r>
  </si>
  <si>
    <r>
      <t xml:space="preserve">Callitriche heterophylla, </t>
    </r>
    <r>
      <rPr>
        <sz val="10"/>
        <rFont val="Arial"/>
        <family val="2"/>
      </rPr>
      <t>Large water-starwort</t>
    </r>
  </si>
  <si>
    <r>
      <t xml:space="preserve">Catabrosa aquatica, </t>
    </r>
    <r>
      <rPr>
        <sz val="10"/>
        <rFont val="Arial"/>
        <family val="2"/>
      </rPr>
      <t>Brook grass</t>
    </r>
  </si>
  <si>
    <r>
      <t xml:space="preserve">Elatine triandra, </t>
    </r>
    <r>
      <rPr>
        <sz val="10"/>
        <rFont val="Arial"/>
        <family val="2"/>
      </rPr>
      <t>Greater waterwort</t>
    </r>
  </si>
  <si>
    <r>
      <t>Juncus torreyi</t>
    </r>
    <r>
      <rPr>
        <sz val="10"/>
        <rFont val="Arial"/>
        <family val="2"/>
      </rPr>
      <t>, Torrey's rush</t>
    </r>
  </si>
  <si>
    <r>
      <t xml:space="preserve">Lemna perpusilla, </t>
    </r>
    <r>
      <rPr>
        <sz val="10"/>
        <rFont val="Arial"/>
        <family val="2"/>
      </rPr>
      <t>Least duckweed</t>
    </r>
  </si>
  <si>
    <r>
      <t xml:space="preserve">Nuphar </t>
    </r>
    <r>
      <rPr>
        <sz val="10"/>
        <rFont val="Arial"/>
        <family val="2"/>
      </rPr>
      <t>X</t>
    </r>
    <r>
      <rPr>
        <i/>
        <sz val="10"/>
        <rFont val="Arial"/>
        <family val="2"/>
      </rPr>
      <t xml:space="preserve"> rubrodisca</t>
    </r>
    <r>
      <rPr>
        <sz val="10"/>
        <rFont val="Arial"/>
        <family val="2"/>
      </rPr>
      <t>, Intermediate pond lily</t>
    </r>
  </si>
  <si>
    <r>
      <t xml:space="preserve">Potamogeton pulcher, </t>
    </r>
    <r>
      <rPr>
        <sz val="10"/>
        <rFont val="Arial"/>
        <family val="2"/>
      </rPr>
      <t>Spotted pondweed</t>
    </r>
  </si>
  <si>
    <r>
      <t xml:space="preserve">Ranunculus flabellaris, </t>
    </r>
    <r>
      <rPr>
        <sz val="10"/>
        <rFont val="Arial"/>
        <family val="2"/>
      </rPr>
      <t>Yellow water crowfoot</t>
    </r>
  </si>
  <si>
    <r>
      <t xml:space="preserve">Schoenoplectus heterochaetus, </t>
    </r>
    <r>
      <rPr>
        <sz val="10"/>
        <rFont val="Arial"/>
        <family val="2"/>
      </rPr>
      <t>Slender bulrush</t>
    </r>
  </si>
  <si>
    <r>
      <t>Stuckenia filiformis</t>
    </r>
    <r>
      <rPr>
        <sz val="10"/>
        <rFont val="Arial"/>
        <family val="2"/>
      </rPr>
      <t>, Fine-leaved pondweed</t>
    </r>
  </si>
  <si>
    <r>
      <t xml:space="preserve">Stuckenia vaginata, </t>
    </r>
    <r>
      <rPr>
        <sz val="10"/>
        <rFont val="Arial"/>
        <family val="2"/>
      </rPr>
      <t>Sheathed pondweed</t>
    </r>
  </si>
  <si>
    <t>Filamentous algae</t>
  </si>
  <si>
    <t>Aquatic moss</t>
  </si>
  <si>
    <t>Freshwater sponge</t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</si>
  <si>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</si>
  <si>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</si>
  <si>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</si>
  <si>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</si>
  <si>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r>
      <t>Myriophyllum spicatum</t>
    </r>
    <r>
      <rPr>
        <sz val="9"/>
        <rFont val="Arial"/>
        <family val="2"/>
      </rPr>
      <t>,Eurasian water milfoil</t>
    </r>
  </si>
  <si>
    <r>
      <t>Potamogeton crispus</t>
    </r>
    <r>
      <rPr>
        <sz val="9"/>
        <rFont val="Arial"/>
        <family val="2"/>
      </rPr>
      <t xml:space="preserve">,Curly-leaf pondweed </t>
    </r>
  </si>
  <si>
    <r>
      <t xml:space="preserve">Ricciocarpus natans, </t>
    </r>
    <r>
      <rPr>
        <sz val="10"/>
        <rFont val="Arial"/>
        <family val="2"/>
      </rPr>
      <t xml:space="preserve">Purple-fringed riccia </t>
    </r>
  </si>
  <si>
    <t>sediment</t>
  </si>
  <si>
    <t>rake_tool</t>
  </si>
  <si>
    <t>fullness</t>
  </si>
  <si>
    <t>EWM</t>
  </si>
  <si>
    <t>CLP</t>
  </si>
  <si>
    <t>Acorus_americanus</t>
  </si>
  <si>
    <t>Alisma_triviale</t>
  </si>
  <si>
    <t>Bolb_fluviatilis</t>
  </si>
  <si>
    <t>Brasenia_schreberi</t>
  </si>
  <si>
    <t>Calla_palustris</t>
  </si>
  <si>
    <t>Calli_hermaphroditica</t>
  </si>
  <si>
    <t>Calli_heterophylla</t>
  </si>
  <si>
    <t>Calli_palustris</t>
  </si>
  <si>
    <t>Carex_comosa</t>
  </si>
  <si>
    <t>Catabrosa_aquatica</t>
  </si>
  <si>
    <t>Cer_demersum</t>
  </si>
  <si>
    <t>Cer_echinatum</t>
  </si>
  <si>
    <r>
      <t>Chara_</t>
    </r>
    <r>
      <rPr>
        <sz val="10"/>
        <rFont val="Arial"/>
        <family val="2"/>
      </rPr>
      <t>sp</t>
    </r>
  </si>
  <si>
    <t>Comarum_palustre</t>
  </si>
  <si>
    <t>Decodon_verticillatus</t>
  </si>
  <si>
    <t>Dulichium_arundinaceum</t>
  </si>
  <si>
    <t>Elatine_minima</t>
  </si>
  <si>
    <t>Elatine_triandra</t>
  </si>
  <si>
    <t>Eleo_acicularis</t>
  </si>
  <si>
    <t>Eleo_erythropoda</t>
  </si>
  <si>
    <t>Eleo_palustris</t>
  </si>
  <si>
    <t>Eleo_robbinsii</t>
  </si>
  <si>
    <t>Elodea_canadensis</t>
  </si>
  <si>
    <t>Elodea_nuttallii</t>
  </si>
  <si>
    <t>Equi_fluviatile</t>
  </si>
  <si>
    <t>Eriocaulon_aquaticum</t>
  </si>
  <si>
    <t>Glyceria_borealis</t>
  </si>
  <si>
    <t>Gratiola_aurea</t>
  </si>
  <si>
    <t>Het_dubia</t>
  </si>
  <si>
    <t>Iris_versicolor</t>
  </si>
  <si>
    <t>Iris_virginica</t>
  </si>
  <si>
    <t>Iso_echinospora</t>
  </si>
  <si>
    <r>
      <t>Isoetes_</t>
    </r>
    <r>
      <rPr>
        <sz val="10"/>
        <rFont val="Arial"/>
        <family val="2"/>
      </rPr>
      <t>sp</t>
    </r>
  </si>
  <si>
    <r>
      <t>Juncus_pelocarpus</t>
    </r>
    <r>
      <rPr>
        <sz val="10"/>
        <rFont val="Arial"/>
        <family val="2"/>
      </rPr>
      <t/>
    </r>
  </si>
  <si>
    <t>Juncus_torreyi</t>
  </si>
  <si>
    <t>Lemna_minor</t>
  </si>
  <si>
    <t>Lemna_perpusilla</t>
  </si>
  <si>
    <t>Lemna_trisulca</t>
  </si>
  <si>
    <t>Littorella_uniflora</t>
  </si>
  <si>
    <t>Lobelia_dortmanna</t>
  </si>
  <si>
    <t>Ludwigia_palustris</t>
  </si>
  <si>
    <t>Lythrum_salicaria</t>
  </si>
  <si>
    <t>Myr_alterniflorum</t>
  </si>
  <si>
    <t>Myr_farwellii</t>
  </si>
  <si>
    <t>Myr_heterophyllum</t>
  </si>
  <si>
    <t>Myr_sibiricum</t>
  </si>
  <si>
    <t>Myr_tenellum</t>
  </si>
  <si>
    <t>Myr_verticillatum</t>
  </si>
  <si>
    <t>Najas_flexilis</t>
  </si>
  <si>
    <t>Najas_gracillima</t>
  </si>
  <si>
    <t>Najas_guadalupensis</t>
  </si>
  <si>
    <t>Najas_marina</t>
  </si>
  <si>
    <t>Nelumbo_lutea</t>
  </si>
  <si>
    <r>
      <t>Nitella_</t>
    </r>
    <r>
      <rPr>
        <sz val="10"/>
        <rFont val="Arial"/>
        <family val="2"/>
      </rPr>
      <t>sp</t>
    </r>
  </si>
  <si>
    <t>Nup_advena</t>
  </si>
  <si>
    <t>Nup_microphylla</t>
  </si>
  <si>
    <t>Nup_variegata</t>
  </si>
  <si>
    <t>Nymphaea_odorata</t>
  </si>
  <si>
    <t>Phalaris_arundinacea</t>
  </si>
  <si>
    <t>Phragmites_australis</t>
  </si>
  <si>
    <t>Polyg_amphibium</t>
  </si>
  <si>
    <t>Polyg_punctatum</t>
  </si>
  <si>
    <t>Pontederia_cordata</t>
  </si>
  <si>
    <t>Pot_alpinus</t>
  </si>
  <si>
    <t>Pot_amplifolius</t>
  </si>
  <si>
    <t>Pot_bicupulatus</t>
  </si>
  <si>
    <t>Pot_confervoides</t>
  </si>
  <si>
    <t>Pot_diversifolius</t>
  </si>
  <si>
    <t>Pot_epihydrus</t>
  </si>
  <si>
    <t>Pot_foliosus</t>
  </si>
  <si>
    <t>Pot_friesii</t>
  </si>
  <si>
    <t>Pot_gramineus</t>
  </si>
  <si>
    <t>Pot_hillii</t>
  </si>
  <si>
    <t>Pot_illinoensis</t>
  </si>
  <si>
    <t>Pot_natans</t>
  </si>
  <si>
    <t>Pot_nodosus</t>
  </si>
  <si>
    <t>Pot_oakesianus</t>
  </si>
  <si>
    <t>Pot_obtusifolius</t>
  </si>
  <si>
    <t>Pot_praelongus</t>
  </si>
  <si>
    <t>Pot_pulcher</t>
  </si>
  <si>
    <t>Pot_pusillus</t>
  </si>
  <si>
    <t>Pot_richardsonii</t>
  </si>
  <si>
    <t>Pot_robbinsii</t>
  </si>
  <si>
    <t>Pot_spirillus</t>
  </si>
  <si>
    <t>Pot_strictifolius</t>
  </si>
  <si>
    <t>Pot_vaseyi</t>
  </si>
  <si>
    <t>Pot_zosteriformis</t>
  </si>
  <si>
    <t>Ran_aquatilis</t>
  </si>
  <si>
    <t>Ran_flabellaris</t>
  </si>
  <si>
    <t>Ran_flammula</t>
  </si>
  <si>
    <t>Ruppia_cirrhosa</t>
  </si>
  <si>
    <t>Sag_brevirostra</t>
  </si>
  <si>
    <t>Sag_cristata</t>
  </si>
  <si>
    <t>Sag_cuneata</t>
  </si>
  <si>
    <t>Sag_graminea</t>
  </si>
  <si>
    <t>Sag_latifolia</t>
  </si>
  <si>
    <t>Sag_rigida</t>
  </si>
  <si>
    <r>
      <t>Sag_</t>
    </r>
    <r>
      <rPr>
        <sz val="10"/>
        <rFont val="Arial"/>
        <family val="2"/>
      </rPr>
      <t>sp</t>
    </r>
  </si>
  <si>
    <t>Sch_acutus</t>
  </si>
  <si>
    <t>Sch_heterochaetus</t>
  </si>
  <si>
    <t>Sch_pungens</t>
  </si>
  <si>
    <t>Sch_subterminalis</t>
  </si>
  <si>
    <t>Sch_tabernaemontani</t>
  </si>
  <si>
    <t>Sparg_americanum</t>
  </si>
  <si>
    <t>Sparg_androcladum</t>
  </si>
  <si>
    <t>Sparg_angustifolium</t>
  </si>
  <si>
    <t>Sparg_emersum</t>
  </si>
  <si>
    <t>Sparg_eurycarpum</t>
  </si>
  <si>
    <t>Sparg_fluctuans</t>
  </si>
  <si>
    <t>Sparg_natans</t>
  </si>
  <si>
    <r>
      <t>Sparg_</t>
    </r>
    <r>
      <rPr>
        <sz val="10"/>
        <rFont val="Arial"/>
        <family val="2"/>
      </rPr>
      <t>sp</t>
    </r>
  </si>
  <si>
    <t>Spirodela_polyrhiza</t>
  </si>
  <si>
    <t>Stuck_filiformis</t>
  </si>
  <si>
    <t>Stuck_pectinata</t>
  </si>
  <si>
    <t>Stuck_vaginata</t>
  </si>
  <si>
    <t>Typha_angustifolia</t>
  </si>
  <si>
    <t>Typha_latifolia</t>
  </si>
  <si>
    <r>
      <t>Typha_</t>
    </r>
    <r>
      <rPr>
        <sz val="10"/>
        <rFont val="Arial"/>
        <family val="2"/>
      </rPr>
      <t>sp</t>
    </r>
  </si>
  <si>
    <t>Utr_cornuta</t>
  </si>
  <si>
    <t>Utr_geminiscapa</t>
  </si>
  <si>
    <t>Utr_gibba</t>
  </si>
  <si>
    <t>Utr_intermedia</t>
  </si>
  <si>
    <t>Utr_minor</t>
  </si>
  <si>
    <t>Utr_purpurea</t>
  </si>
  <si>
    <t>Utr_resupinata</t>
  </si>
  <si>
    <t>Utr_vulgaris</t>
  </si>
  <si>
    <t>Val_americana</t>
  </si>
  <si>
    <t>Wolffia_borealis</t>
  </si>
  <si>
    <t>Wolffia_columbiana</t>
  </si>
  <si>
    <t>Zann_palustris</t>
  </si>
  <si>
    <t>Ziz_aquatica</t>
  </si>
  <si>
    <t>Ziz_palustris</t>
  </si>
  <si>
    <r>
      <t>Zizania_</t>
    </r>
    <r>
      <rPr>
        <sz val="10"/>
        <rFont val="Arial"/>
        <family val="2"/>
      </rPr>
      <t>sp</t>
    </r>
  </si>
  <si>
    <t>moss</t>
  </si>
  <si>
    <t>sponge</t>
  </si>
  <si>
    <t>Fil_algae</t>
  </si>
  <si>
    <t>Riccia_fluitans</t>
  </si>
  <si>
    <t>Riccio_natans</t>
  </si>
  <si>
    <r>
      <t>Bidens_beckii</t>
    </r>
    <r>
      <rPr>
        <sz val="9"/>
        <rFont val="Arial"/>
        <family val="2"/>
      </rPr>
      <t/>
    </r>
  </si>
  <si>
    <r>
      <t>Iso_</t>
    </r>
    <r>
      <rPr>
        <i/>
        <sz val="10"/>
        <rFont val="Arial"/>
        <family val="2"/>
      </rPr>
      <t>lacustris</t>
    </r>
  </si>
  <si>
    <r>
      <t>Nup_</t>
    </r>
    <r>
      <rPr>
        <sz val="10"/>
        <rFont val="Arial"/>
        <family val="2"/>
      </rPr>
      <t>X_</t>
    </r>
    <r>
      <rPr>
        <i/>
        <sz val="10"/>
        <rFont val="Arial"/>
        <family val="2"/>
      </rPr>
      <t>rubrodisca</t>
    </r>
  </si>
  <si>
    <t>sample_pt</t>
  </si>
  <si>
    <t>depth_ft</t>
  </si>
  <si>
    <r>
      <t xml:space="preserve">Utricularia cornuta, </t>
    </r>
    <r>
      <rPr>
        <sz val="10"/>
        <rFont val="Arial"/>
        <family val="2"/>
      </rPr>
      <t>Horned bladderwort</t>
    </r>
  </si>
  <si>
    <t xml:space="preserve">"ARCGIS TEMPLATE" sheet provides truncated species names for use with creating maps in ArcGIS.  </t>
  </si>
  <si>
    <t>EXOTICS SPECIES STATS:</t>
  </si>
  <si>
    <t xml:space="preserve"># at surface </t>
  </si>
  <si>
    <t xml:space="preserve"># within 1 ft of surface </t>
  </si>
  <si>
    <t># &gt; 1 ft from surface</t>
  </si>
  <si>
    <t xml:space="preserve"># sparse </t>
  </si>
  <si>
    <t># dense</t>
  </si>
  <si>
    <t># unknown</t>
  </si>
  <si>
    <t>MYRSP: At/Near/Below Surface</t>
  </si>
  <si>
    <t>MYRSP: Sparse/Dense/Unknown</t>
  </si>
  <si>
    <t>POTCR: At/Near/Below Surface</t>
  </si>
  <si>
    <t>POTCR: Sparse/Dense/Unknown</t>
  </si>
  <si>
    <t>EWM_ANB</t>
  </si>
  <si>
    <t>CLP_ANB</t>
  </si>
  <si>
    <t>EWM_SDU</t>
  </si>
  <si>
    <t>CLP_SDU</t>
  </si>
  <si>
    <t>Comarum palustre</t>
  </si>
  <si>
    <t>Swamp loosestrife</t>
  </si>
  <si>
    <t>Decodon verticillatus</t>
  </si>
  <si>
    <t>Marsh cinquefoil</t>
  </si>
  <si>
    <t>Eleocharis robbinsii</t>
  </si>
  <si>
    <t>Robbin's spikerush</t>
  </si>
  <si>
    <t>Iris versicolor</t>
  </si>
  <si>
    <t>Iris virginica</t>
  </si>
  <si>
    <t>Northern blue-flag</t>
  </si>
  <si>
    <t>Southern blue-flag</t>
  </si>
  <si>
    <t>Sagittaria cristata</t>
  </si>
  <si>
    <t>Crested arrowhead</t>
  </si>
  <si>
    <t>species present = &gt;0</t>
  </si>
  <si>
    <r>
      <t xml:space="preserve">sp1 - </t>
    </r>
    <r>
      <rPr>
        <i/>
        <sz val="10"/>
        <rFont val="Arial"/>
        <family val="2"/>
      </rPr>
      <t>Nitellopsis obtusa</t>
    </r>
    <r>
      <rPr>
        <sz val="10"/>
        <rFont val="Arial"/>
        <family val="2"/>
      </rPr>
      <t>, Starry Stonewort</t>
    </r>
  </si>
  <si>
    <r>
      <t xml:space="preserve">sp2 - </t>
    </r>
    <r>
      <rPr>
        <i/>
        <sz val="10"/>
        <rFont val="Arial"/>
        <family val="2"/>
      </rPr>
      <t xml:space="preserve">Tolypella intricata , </t>
    </r>
    <r>
      <rPr>
        <sz val="10"/>
        <rFont val="Arial"/>
        <family val="2"/>
      </rPr>
      <t>Bird's nest stonewort</t>
    </r>
  </si>
  <si>
    <t>Lychtothamnus barbatus, Bearded stonewort</t>
  </si>
  <si>
    <t>James Scharl</t>
  </si>
  <si>
    <t>Jaime Anderson</t>
  </si>
  <si>
    <t>Oneida</t>
  </si>
  <si>
    <t>s</t>
  </si>
  <si>
    <t>p</t>
  </si>
  <si>
    <t>S</t>
  </si>
  <si>
    <t>r</t>
  </si>
  <si>
    <t>Pine Lake - sub PI Area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</si>
</sst>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;@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</borders>
  <cellStyleXfs count="45">
    <xf numFmtId="0" fontId="0" fillId="0" borderId="0"/>
    <xf numFmtId="0" fontId="21" fillId="0" borderId="0"/>
    <xf numFmtId="0" fontId="21" fillId="0" borderId="0"/>
    <xf numFmtId="0" fontId="40" fillId="0" borderId="0" applyNumberFormat="0" applyFill="0" applyBorder="0" applyAlignment="0" applyProtection="0"/>
    <xf numFmtId="0" fontId="41" fillId="0" borderId="47" applyNumberFormat="0" applyFill="0" applyAlignment="0" applyProtection="0"/>
    <xf numFmtId="0" fontId="42" fillId="0" borderId="48" applyNumberFormat="0" applyFill="0" applyAlignment="0" applyProtection="0"/>
    <xf numFmtId="0" fontId="43" fillId="0" borderId="49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50" applyNumberFormat="0" applyAlignment="0" applyProtection="0"/>
    <xf numFmtId="0" fontId="48" fillId="12" borderId="51" applyNumberFormat="0" applyAlignment="0" applyProtection="0"/>
    <xf numFmtId="0" fontId="49" fillId="12" borderId="50" applyNumberFormat="0" applyAlignment="0" applyProtection="0"/>
    <xf numFmtId="0" fontId="50" fillId="0" borderId="52" applyNumberFormat="0" applyFill="0" applyAlignment="0" applyProtection="0"/>
    <xf numFmtId="0" fontId="51" fillId="13" borderId="53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55" applyNumberFormat="0" applyFill="0" applyAlignment="0" applyProtection="0"/>
    <xf numFmtId="0" fontId="55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5" fillId="38" borderId="0" applyNumberFormat="0" applyBorder="0" applyAlignment="0" applyProtection="0"/>
    <xf numFmtId="0" fontId="3" fillId="0" borderId="0"/>
    <xf numFmtId="0" fontId="3" fillId="14" borderId="54" applyNumberFormat="0" applyFont="0" applyAlignment="0" applyProtection="0"/>
  </cellStyleXfs>
  <cellXfs count="184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indent="2"/>
    </xf>
    <xf numFmtId="164" fontId="10" fillId="0" borderId="0" xfId="0" applyNumberFormat="1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5" fillId="0" borderId="0" xfId="0" applyFont="1"/>
    <xf numFmtId="0" fontId="16" fillId="0" borderId="0" xfId="0" applyFont="1"/>
    <xf numFmtId="164" fontId="15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3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5" fillId="0" borderId="0" xfId="0" applyNumberFormat="1" applyFont="1"/>
    <xf numFmtId="164" fontId="6" fillId="0" borderId="0" xfId="0" applyNumberFormat="1" applyFont="1"/>
    <xf numFmtId="0" fontId="14" fillId="0" borderId="0" xfId="0" applyFont="1"/>
    <xf numFmtId="0" fontId="6" fillId="0" borderId="0" xfId="0" applyFont="1" applyAlignment="1">
      <alignment horizontal="left"/>
    </xf>
    <xf numFmtId="0" fontId="13" fillId="0" borderId="0" xfId="0" applyFont="1"/>
    <xf numFmtId="0" fontId="19" fillId="0" borderId="0" xfId="0" applyFont="1"/>
    <xf numFmtId="0" fontId="0" fillId="0" borderId="0" xfId="0" applyAlignment="1">
      <alignment textRotation="45"/>
    </xf>
    <xf numFmtId="2" fontId="6" fillId="2" borderId="2" xfId="0" applyNumberFormat="1" applyFont="1" applyFill="1" applyBorder="1"/>
    <xf numFmtId="1" fontId="5" fillId="0" borderId="0" xfId="0" applyNumberFormat="1" applyFont="1"/>
    <xf numFmtId="0" fontId="17" fillId="2" borderId="2" xfId="0" applyFont="1" applyFill="1" applyBorder="1" applyAlignment="1" applyProtection="1">
      <alignment textRotation="45" wrapText="1"/>
      <protection locked="0"/>
    </xf>
    <xf numFmtId="2" fontId="6" fillId="0" borderId="0" xfId="0" applyNumberFormat="1" applyFont="1"/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/>
    <xf numFmtId="0" fontId="18" fillId="0" borderId="2" xfId="0" applyFont="1" applyBorder="1" applyAlignment="1" applyProtection="1">
      <alignment textRotation="45" wrapText="1"/>
      <protection locked="0"/>
    </xf>
    <xf numFmtId="1" fontId="0" fillId="0" borderId="0" xfId="0" applyNumberFormat="1"/>
    <xf numFmtId="0" fontId="0" fillId="0" borderId="2" xfId="0" applyBorder="1" applyAlignment="1">
      <alignment textRotation="45"/>
    </xf>
    <xf numFmtId="0" fontId="13" fillId="0" borderId="3" xfId="0" applyFont="1" applyBorder="1" applyAlignment="1" applyProtection="1">
      <alignment textRotation="45"/>
      <protection locked="0"/>
    </xf>
    <xf numFmtId="0" fontId="0" fillId="2" borderId="3" xfId="0" applyFill="1" applyBorder="1"/>
    <xf numFmtId="164" fontId="6" fillId="2" borderId="3" xfId="0" applyNumberFormat="1" applyFont="1" applyFill="1" applyBorder="1"/>
    <xf numFmtId="1" fontId="6" fillId="2" borderId="2" xfId="0" applyNumberFormat="1" applyFont="1" applyFill="1" applyBorder="1"/>
    <xf numFmtId="2" fontId="0" fillId="0" borderId="2" xfId="0" applyNumberFormat="1" applyBorder="1" applyAlignment="1">
      <alignment textRotation="45"/>
    </xf>
    <xf numFmtId="0" fontId="11" fillId="0" borderId="4" xfId="0" applyFont="1" applyBorder="1"/>
    <xf numFmtId="2" fontId="0" fillId="0" borderId="2" xfId="0" applyNumberFormat="1" applyBorder="1"/>
    <xf numFmtId="1" fontId="5" fillId="2" borderId="2" xfId="0" applyNumberFormat="1" applyFont="1" applyFill="1" applyBorder="1"/>
    <xf numFmtId="2" fontId="5" fillId="2" borderId="2" xfId="0" applyNumberFormat="1" applyFont="1" applyFill="1" applyBorder="1"/>
    <xf numFmtId="2" fontId="5" fillId="0" borderId="0" xfId="0" applyNumberFormat="1" applyFont="1"/>
    <xf numFmtId="2" fontId="0" fillId="2" borderId="3" xfId="0" applyNumberFormat="1" applyFill="1" applyBorder="1"/>
    <xf numFmtId="2" fontId="0" fillId="2" borderId="2" xfId="0" applyNumberFormat="1" applyFill="1" applyBorder="1"/>
    <xf numFmtId="0" fontId="18" fillId="0" borderId="3" xfId="0" applyFont="1" applyBorder="1" applyAlignment="1" applyProtection="1">
      <alignment textRotation="45" wrapText="1"/>
      <protection locked="0"/>
    </xf>
    <xf numFmtId="0" fontId="0" fillId="0" borderId="4" xfId="0" applyBorder="1" applyAlignment="1">
      <alignment textRotation="45"/>
    </xf>
    <xf numFmtId="1" fontId="0" fillId="2" borderId="2" xfId="0" applyNumberFormat="1" applyFill="1" applyBorder="1"/>
    <xf numFmtId="1" fontId="6" fillId="0" borderId="0" xfId="0" applyNumberFormat="1" applyFont="1"/>
    <xf numFmtId="165" fontId="6" fillId="0" borderId="0" xfId="0" applyNumberFormat="1" applyFont="1" applyAlignment="1">
      <alignment horizontal="left"/>
    </xf>
    <xf numFmtId="0" fontId="11" fillId="0" borderId="4" xfId="0" applyFont="1" applyBorder="1" applyProtection="1">
      <protection locked="0"/>
    </xf>
    <xf numFmtId="0" fontId="4" fillId="0" borderId="2" xfId="0" applyFont="1" applyBorder="1" applyAlignment="1" applyProtection="1">
      <alignment textRotation="45"/>
      <protection locked="0"/>
    </xf>
    <xf numFmtId="0" fontId="5" fillId="0" borderId="0" xfId="0" applyFont="1" applyProtection="1"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165" fontId="4" fillId="4" borderId="2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1" fontId="0" fillId="2" borderId="3" xfId="0" applyNumberFormat="1" applyFill="1" applyBorder="1"/>
    <xf numFmtId="14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5" borderId="2" xfId="0" applyFont="1" applyFill="1" applyBorder="1" applyAlignment="1" applyProtection="1">
      <alignment textRotation="45" wrapText="1"/>
      <protection hidden="1"/>
    </xf>
    <xf numFmtId="0" fontId="8" fillId="5" borderId="2" xfId="0" applyFont="1" applyFill="1" applyBorder="1" applyAlignment="1" applyProtection="1">
      <alignment textRotation="45" wrapText="1"/>
      <protection hidden="1"/>
    </xf>
    <xf numFmtId="0" fontId="0" fillId="5" borderId="2" xfId="0" applyFill="1" applyBorder="1" applyAlignment="1" applyProtection="1">
      <alignment textRotation="45"/>
      <protection hidden="1"/>
    </xf>
    <xf numFmtId="0" fontId="0" fillId="5" borderId="2" xfId="0" applyFill="1" applyBorder="1" applyProtection="1">
      <protection hidden="1"/>
    </xf>
    <xf numFmtId="0" fontId="0" fillId="0" borderId="6" xfId="0" applyBorder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/>
    <xf numFmtId="0" fontId="5" fillId="0" borderId="2" xfId="0" applyFont="1" applyBorder="1" applyAlignment="1">
      <alignment horizontal="left" textRotation="45" wrapText="1"/>
    </xf>
    <xf numFmtId="0" fontId="5" fillId="0" borderId="2" xfId="0" applyFont="1" applyBorder="1" applyAlignment="1">
      <alignment textRotation="45"/>
    </xf>
    <xf numFmtId="0" fontId="5" fillId="0" borderId="4" xfId="0" applyFont="1" applyBorder="1" applyAlignment="1">
      <alignment textRotation="45" wrapText="1"/>
    </xf>
    <xf numFmtId="0" fontId="5" fillId="0" borderId="11" xfId="0" applyFont="1" applyBorder="1" applyAlignment="1">
      <alignment textRotation="45"/>
    </xf>
    <xf numFmtId="0" fontId="5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5" fillId="0" borderId="11" xfId="0" applyFont="1" applyBorder="1" applyAlignment="1">
      <alignment textRotation="45" wrapText="1"/>
    </xf>
    <xf numFmtId="0" fontId="0" fillId="0" borderId="0" xfId="0" applyAlignment="1">
      <alignment horizontal="left" wrapText="1"/>
    </xf>
    <xf numFmtId="0" fontId="5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10" fillId="0" borderId="0" xfId="0" applyFont="1"/>
    <xf numFmtId="0" fontId="21" fillId="0" borderId="0" xfId="2" applyAlignment="1">
      <alignment horizontal="left" wrapText="1"/>
    </xf>
    <xf numFmtId="0" fontId="22" fillId="0" borderId="0" xfId="0" applyFont="1"/>
    <xf numFmtId="0" fontId="25" fillId="0" borderId="0" xfId="0" applyFont="1"/>
    <xf numFmtId="0" fontId="26" fillId="0" borderId="0" xfId="2" applyFont="1" applyAlignment="1">
      <alignment horizontal="center"/>
    </xf>
    <xf numFmtId="0" fontId="26" fillId="0" borderId="0" xfId="1" applyFont="1" applyAlignment="1">
      <alignment horizontal="center"/>
    </xf>
    <xf numFmtId="0" fontId="26" fillId="0" borderId="0" xfId="1" applyFont="1"/>
    <xf numFmtId="0" fontId="26" fillId="0" borderId="2" xfId="1" applyFont="1" applyBorder="1" applyAlignment="1">
      <alignment horizontal="left" wrapText="1"/>
    </xf>
    <xf numFmtId="0" fontId="26" fillId="0" borderId="0" xfId="2" applyFont="1" applyAlignment="1">
      <alignment horizontal="left" wrapText="1"/>
    </xf>
    <xf numFmtId="1" fontId="26" fillId="0" borderId="0" xfId="2" applyNumberFormat="1" applyFont="1" applyAlignment="1">
      <alignment wrapText="1"/>
    </xf>
    <xf numFmtId="1" fontId="25" fillId="0" borderId="0" xfId="0" applyNumberFormat="1" applyFont="1"/>
    <xf numFmtId="0" fontId="25" fillId="0" borderId="0" xfId="0" applyFont="1" applyAlignment="1">
      <alignment horizontal="right"/>
    </xf>
    <xf numFmtId="0" fontId="25" fillId="0" borderId="2" xfId="0" applyFont="1" applyBorder="1"/>
    <xf numFmtId="0" fontId="26" fillId="0" borderId="2" xfId="0" applyFont="1" applyBorder="1" applyAlignment="1">
      <alignment horizontal="left" vertical="top" wrapText="1"/>
    </xf>
    <xf numFmtId="0" fontId="26" fillId="0" borderId="2" xfId="2" applyFont="1" applyBorder="1" applyAlignment="1">
      <alignment horizontal="left" wrapText="1"/>
    </xf>
    <xf numFmtId="0" fontId="26" fillId="0" borderId="2" xfId="0" applyFont="1" applyBorder="1"/>
    <xf numFmtId="0" fontId="25" fillId="0" borderId="2" xfId="0" applyFont="1" applyBorder="1" applyAlignment="1">
      <alignment horizontal="left" wrapText="1"/>
    </xf>
    <xf numFmtId="0" fontId="25" fillId="0" borderId="2" xfId="2" applyFont="1" applyBorder="1" applyAlignment="1">
      <alignment horizontal="left" wrapText="1"/>
    </xf>
    <xf numFmtId="0" fontId="17" fillId="0" borderId="2" xfId="0" applyFont="1" applyBorder="1" applyAlignment="1" applyProtection="1">
      <alignment textRotation="45" wrapText="1"/>
      <protection locked="0"/>
    </xf>
    <xf numFmtId="0" fontId="29" fillId="0" borderId="16" xfId="1" applyFont="1" applyBorder="1" applyAlignment="1">
      <alignment horizontal="left" wrapText="1"/>
    </xf>
    <xf numFmtId="1" fontId="26" fillId="0" borderId="17" xfId="1" applyNumberFormat="1" applyFont="1" applyBorder="1" applyAlignment="1">
      <alignment wrapText="1"/>
    </xf>
    <xf numFmtId="0" fontId="29" fillId="0" borderId="16" xfId="2" applyFont="1" applyBorder="1" applyAlignment="1">
      <alignment horizontal="left" wrapText="1"/>
    </xf>
    <xf numFmtId="1" fontId="26" fillId="0" borderId="17" xfId="2" applyNumberFormat="1" applyFont="1" applyBorder="1" applyAlignment="1">
      <alignment wrapText="1"/>
    </xf>
    <xf numFmtId="0" fontId="30" fillId="0" borderId="16" xfId="2" applyFont="1" applyBorder="1" applyAlignment="1">
      <alignment horizontal="left" wrapText="1"/>
    </xf>
    <xf numFmtId="1" fontId="25" fillId="0" borderId="17" xfId="2" applyNumberFormat="1" applyFont="1" applyBorder="1" applyAlignment="1">
      <alignment wrapText="1"/>
    </xf>
    <xf numFmtId="0" fontId="29" fillId="0" borderId="18" xfId="2" applyFont="1" applyBorder="1" applyAlignment="1">
      <alignment horizontal="left" wrapText="1"/>
    </xf>
    <xf numFmtId="0" fontId="25" fillId="0" borderId="19" xfId="0" applyFont="1" applyBorder="1"/>
    <xf numFmtId="1" fontId="26" fillId="0" borderId="20" xfId="2" applyNumberFormat="1" applyFont="1" applyBorder="1" applyAlignment="1">
      <alignment wrapText="1"/>
    </xf>
    <xf numFmtId="0" fontId="29" fillId="0" borderId="21" xfId="1" applyFont="1" applyBorder="1" applyAlignment="1">
      <alignment horizontal="left" wrapText="1"/>
    </xf>
    <xf numFmtId="0" fontId="26" fillId="0" borderId="22" xfId="1" applyFont="1" applyBorder="1" applyAlignment="1">
      <alignment horizontal="left" wrapText="1"/>
    </xf>
    <xf numFmtId="1" fontId="26" fillId="0" borderId="23" xfId="1" applyNumberFormat="1" applyFont="1" applyBorder="1" applyAlignment="1">
      <alignment wrapText="1"/>
    </xf>
    <xf numFmtId="0" fontId="27" fillId="0" borderId="24" xfId="2" applyFont="1" applyBorder="1" applyAlignment="1">
      <alignment horizontal="center"/>
    </xf>
    <xf numFmtId="0" fontId="27" fillId="0" borderId="25" xfId="2" applyFont="1" applyBorder="1" applyAlignment="1">
      <alignment horizontal="center"/>
    </xf>
    <xf numFmtId="0" fontId="27" fillId="0" borderId="26" xfId="1" applyFont="1" applyBorder="1" applyAlignment="1">
      <alignment horizontal="center"/>
    </xf>
    <xf numFmtId="0" fontId="25" fillId="0" borderId="27" xfId="0" applyFont="1" applyBorder="1"/>
    <xf numFmtId="1" fontId="26" fillId="0" borderId="28" xfId="1" applyNumberFormat="1" applyFont="1" applyBorder="1" applyAlignment="1">
      <alignment wrapText="1"/>
    </xf>
    <xf numFmtId="1" fontId="26" fillId="0" borderId="29" xfId="1" applyNumberFormat="1" applyFont="1" applyBorder="1" applyAlignment="1">
      <alignment wrapText="1"/>
    </xf>
    <xf numFmtId="1" fontId="26" fillId="0" borderId="30" xfId="1" applyNumberFormat="1" applyFont="1" applyBorder="1" applyAlignment="1">
      <alignment wrapText="1"/>
    </xf>
    <xf numFmtId="0" fontId="27" fillId="0" borderId="31" xfId="2" applyFont="1" applyBorder="1" applyAlignment="1">
      <alignment horizontal="center"/>
    </xf>
    <xf numFmtId="0" fontId="26" fillId="6" borderId="32" xfId="2" applyFont="1" applyFill="1" applyBorder="1" applyAlignment="1">
      <alignment horizontal="left" wrapText="1"/>
    </xf>
    <xf numFmtId="0" fontId="25" fillId="7" borderId="32" xfId="0" applyFont="1" applyFill="1" applyBorder="1"/>
    <xf numFmtId="0" fontId="25" fillId="7" borderId="26" xfId="0" applyFont="1" applyFill="1" applyBorder="1"/>
    <xf numFmtId="0" fontId="34" fillId="0" borderId="0" xfId="2" applyFont="1" applyAlignment="1">
      <alignment horizontal="left" wrapText="1"/>
    </xf>
    <xf numFmtId="0" fontId="34" fillId="6" borderId="33" xfId="2" applyFont="1" applyFill="1" applyBorder="1" applyAlignment="1">
      <alignment horizontal="left" wrapText="1"/>
    </xf>
    <xf numFmtId="0" fontId="35" fillId="0" borderId="0" xfId="0" applyFont="1"/>
    <xf numFmtId="0" fontId="36" fillId="0" borderId="34" xfId="0" applyFont="1" applyBorder="1"/>
    <xf numFmtId="0" fontId="37" fillId="0" borderId="35" xfId="0" applyFont="1" applyBorder="1"/>
    <xf numFmtId="0" fontId="37" fillId="0" borderId="36" xfId="0" applyFont="1" applyBorder="1"/>
    <xf numFmtId="0" fontId="37" fillId="0" borderId="37" xfId="0" applyFont="1" applyBorder="1"/>
    <xf numFmtId="0" fontId="37" fillId="0" borderId="13" xfId="0" applyFont="1" applyBorder="1"/>
    <xf numFmtId="0" fontId="37" fillId="0" borderId="38" xfId="0" applyFont="1" applyBorder="1"/>
    <xf numFmtId="0" fontId="0" fillId="0" borderId="39" xfId="0" applyBorder="1"/>
    <xf numFmtId="0" fontId="0" fillId="0" borderId="40" xfId="0" applyBorder="1"/>
    <xf numFmtId="0" fontId="28" fillId="0" borderId="0" xfId="0" applyFont="1"/>
    <xf numFmtId="0" fontId="27" fillId="0" borderId="41" xfId="2" applyFont="1" applyBorder="1" applyAlignment="1">
      <alignment horizontal="center"/>
    </xf>
    <xf numFmtId="0" fontId="27" fillId="0" borderId="42" xfId="2" applyFont="1" applyBorder="1" applyAlignment="1">
      <alignment horizontal="center"/>
    </xf>
    <xf numFmtId="0" fontId="26" fillId="0" borderId="43" xfId="1" applyFont="1" applyBorder="1" applyAlignment="1">
      <alignment horizontal="center"/>
    </xf>
    <xf numFmtId="0" fontId="27" fillId="0" borderId="44" xfId="2" applyFont="1" applyBorder="1" applyAlignment="1">
      <alignment horizontal="center"/>
    </xf>
    <xf numFmtId="0" fontId="26" fillId="0" borderId="45" xfId="1" applyFont="1" applyBorder="1" applyAlignment="1">
      <alignment horizontal="center"/>
    </xf>
    <xf numFmtId="0" fontId="27" fillId="0" borderId="37" xfId="2" applyFont="1" applyBorder="1" applyAlignment="1">
      <alignment horizontal="center"/>
    </xf>
    <xf numFmtId="0" fontId="26" fillId="0" borderId="38" xfId="1" applyFont="1" applyBorder="1" applyAlignment="1">
      <alignment horizontal="center"/>
    </xf>
    <xf numFmtId="0" fontId="18" fillId="7" borderId="5" xfId="0" applyFont="1" applyFill="1" applyBorder="1" applyAlignment="1" applyProtection="1">
      <alignment textRotation="45" wrapText="1"/>
      <protection locked="0"/>
    </xf>
    <xf numFmtId="0" fontId="6" fillId="7" borderId="5" xfId="0" applyFont="1" applyFill="1" applyBorder="1" applyAlignment="1" applyProtection="1">
      <alignment textRotation="45"/>
      <protection locked="0"/>
    </xf>
    <xf numFmtId="0" fontId="13" fillId="7" borderId="5" xfId="0" applyFont="1" applyFill="1" applyBorder="1" applyAlignment="1" applyProtection="1">
      <alignment textRotation="45"/>
      <protection locked="0"/>
    </xf>
    <xf numFmtId="0" fontId="0" fillId="7" borderId="1" xfId="0" applyFill="1" applyBorder="1" applyProtection="1">
      <protection locked="0"/>
    </xf>
    <xf numFmtId="0" fontId="0" fillId="0" borderId="0" xfId="0" applyProtection="1">
      <protection hidden="1"/>
    </xf>
    <xf numFmtId="0" fontId="0" fillId="5" borderId="4" xfId="0" applyFill="1" applyBorder="1" applyAlignment="1" applyProtection="1">
      <alignment textRotation="45"/>
      <protection hidden="1"/>
    </xf>
    <xf numFmtId="0" fontId="0" fillId="5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0" fillId="3" borderId="3" xfId="0" applyFill="1" applyBorder="1"/>
    <xf numFmtId="0" fontId="4" fillId="0" borderId="0" xfId="0" applyFont="1" applyProtection="1">
      <protection locked="0"/>
    </xf>
    <xf numFmtId="165" fontId="26" fillId="0" borderId="43" xfId="1" applyNumberFormat="1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2" fontId="38" fillId="0" borderId="2" xfId="0" applyNumberFormat="1" applyFont="1" applyBorder="1" applyAlignment="1">
      <alignment textRotation="45"/>
    </xf>
    <xf numFmtId="0" fontId="39" fillId="0" borderId="3" xfId="0" applyFont="1" applyBorder="1" applyAlignment="1" applyProtection="1">
      <alignment textRotation="45"/>
      <protection locked="0"/>
    </xf>
    <xf numFmtId="0" fontId="39" fillId="0" borderId="2" xfId="0" applyFont="1" applyBorder="1" applyAlignment="1" applyProtection="1">
      <alignment textRotation="45"/>
      <protection locked="0"/>
    </xf>
    <xf numFmtId="0" fontId="38" fillId="0" borderId="2" xfId="0" applyFont="1" applyBorder="1" applyAlignment="1" applyProtection="1">
      <alignment textRotation="45" wrapText="1"/>
      <protection locked="0"/>
    </xf>
    <xf numFmtId="1" fontId="19" fillId="0" borderId="0" xfId="0" applyNumberFormat="1" applyFont="1"/>
    <xf numFmtId="1" fontId="6" fillId="2" borderId="22" xfId="0" applyNumberFormat="1" applyFont="1" applyFill="1" applyBorder="1"/>
    <xf numFmtId="0" fontId="6" fillId="0" borderId="0" xfId="0" applyFont="1" applyAlignment="1">
      <alignment horizontal="center"/>
    </xf>
    <xf numFmtId="0" fontId="4" fillId="0" borderId="0" xfId="0" applyFont="1"/>
    <xf numFmtId="0" fontId="23" fillId="0" borderId="0" xfId="2" applyFont="1" applyAlignment="1">
      <alignment horizontal="left" wrapText="1"/>
    </xf>
    <xf numFmtId="1" fontId="26" fillId="0" borderId="57" xfId="1" applyNumberFormat="1" applyFont="1" applyBorder="1" applyAlignment="1">
      <alignment wrapText="1"/>
    </xf>
    <xf numFmtId="1" fontId="26" fillId="0" borderId="56" xfId="1" applyNumberFormat="1" applyFont="1" applyBorder="1" applyAlignment="1">
      <alignment wrapText="1"/>
    </xf>
    <xf numFmtId="0" fontId="2" fillId="0" borderId="0" xfId="43" applyFont="1"/>
    <xf numFmtId="0" fontId="4" fillId="4" borderId="2" xfId="0" applyFont="1" applyFill="1" applyBorder="1" applyProtection="1">
      <protection locked="0"/>
    </xf>
    <xf numFmtId="0" fontId="1" fillId="0" borderId="0" xfId="43" applyFont="1"/>
    <xf numFmtId="0" fontId="0" fillId="0" borderId="0" xfId="0" applyAlignment="1" applyProtection="1">
      <alignment horizontal="left"/>
      <protection locked="0"/>
    </xf>
    <xf numFmtId="0" fontId="0" fillId="0" borderId="0" xfId="0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/>
    <xf numFmtId="0" fontId="23" fillId="0" borderId="0" xfId="2" applyFont="1" applyAlignment="1">
      <alignment horizontal="left" wrapText="1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5000000}"/>
    <cellStyle name="Normal_Sheet1" xfId="1" xr:uid="{00000000-0005-0000-0000-000026000000}"/>
    <cellStyle name="Normal_Sheet2" xfId="2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57"/>
          <c:y val="2.6548672566371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79464285714286"/>
          <c:y val="0.14306805267683656"/>
          <c:w val="0.8805803571428571"/>
          <c:h val="0.722714905274741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'MAX DEPTH GRAPH'!$A$2:$A$25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'MAX DEPTH GRAPH'!$B$2:$B$25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5-4B15-AF0B-74157710A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525376"/>
        <c:axId val="163527296"/>
      </c:barChart>
      <c:catAx>
        <c:axId val="16352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1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272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3527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253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30" name="Chart 1">
          <a:extLst>
            <a:ext uri="{FF2B5EF4-FFF2-40B4-BE49-F238E27FC236}">
              <a16:creationId xmlns:a16="http://schemas.microsoft.com/office/drawing/2014/main" id="{00000000-0008-0000-05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opLeftCell="A4" workbookViewId="0"/>
  </sheetViews>
  <sheetFormatPr defaultColWidth="8.88671875" defaultRowHeight="13.2" x14ac:dyDescent="0.25"/>
  <cols>
    <col min="1" max="1" width="11.33203125" style="2" customWidth="1"/>
    <col min="2" max="2" width="8" style="2" customWidth="1"/>
    <col min="3" max="3" width="26.33203125" style="2" customWidth="1"/>
    <col min="4" max="11" width="8.88671875" style="2"/>
    <col min="12" max="12" width="10.5546875" style="2" customWidth="1"/>
    <col min="13" max="16384" width="8.88671875" style="2"/>
  </cols>
  <sheetData>
    <row r="1" spans="1:5" ht="22.8" x14ac:dyDescent="0.4">
      <c r="A1" s="7" t="s">
        <v>22</v>
      </c>
      <c r="C1" s="2" t="s">
        <v>521</v>
      </c>
    </row>
    <row r="3" spans="1:5" x14ac:dyDescent="0.25">
      <c r="A3" s="21" t="s">
        <v>17</v>
      </c>
    </row>
    <row r="4" spans="1:5" x14ac:dyDescent="0.25">
      <c r="B4" s="2" t="s">
        <v>419</v>
      </c>
    </row>
    <row r="5" spans="1:5" x14ac:dyDescent="0.25">
      <c r="B5" s="2" t="s">
        <v>57</v>
      </c>
    </row>
    <row r="6" spans="1:5" x14ac:dyDescent="0.25">
      <c r="C6" s="2" t="s">
        <v>39</v>
      </c>
      <c r="D6" s="2" t="s">
        <v>89</v>
      </c>
    </row>
    <row r="7" spans="1:5" x14ac:dyDescent="0.25">
      <c r="D7" s="2" t="s">
        <v>199</v>
      </c>
    </row>
    <row r="8" spans="1:5" x14ac:dyDescent="0.25">
      <c r="C8" s="20" t="s">
        <v>54</v>
      </c>
      <c r="D8" s="2" t="s">
        <v>189</v>
      </c>
    </row>
    <row r="9" spans="1:5" x14ac:dyDescent="0.25">
      <c r="C9" s="20" t="s">
        <v>55</v>
      </c>
      <c r="D9" s="2" t="s">
        <v>56</v>
      </c>
    </row>
    <row r="10" spans="1:5" x14ac:dyDescent="0.25">
      <c r="C10" s="20" t="s">
        <v>91</v>
      </c>
      <c r="D10" s="2" t="s">
        <v>415</v>
      </c>
    </row>
    <row r="11" spans="1:5" x14ac:dyDescent="0.25">
      <c r="C11" s="20" t="s">
        <v>79</v>
      </c>
      <c r="D11" s="2" t="s">
        <v>416</v>
      </c>
    </row>
    <row r="12" spans="1:5" x14ac:dyDescent="0.25">
      <c r="C12" s="20" t="s">
        <v>186</v>
      </c>
      <c r="D12" s="2" t="s">
        <v>192</v>
      </c>
    </row>
    <row r="13" spans="1:5" x14ac:dyDescent="0.25">
      <c r="C13" s="20"/>
      <c r="E13" s="2" t="s">
        <v>74</v>
      </c>
    </row>
    <row r="14" spans="1:5" x14ac:dyDescent="0.25">
      <c r="C14" s="20"/>
      <c r="E14" s="2" t="s">
        <v>75</v>
      </c>
    </row>
    <row r="15" spans="1:5" x14ac:dyDescent="0.25">
      <c r="C15" s="20"/>
      <c r="E15" s="2" t="s">
        <v>76</v>
      </c>
    </row>
    <row r="16" spans="1:5" x14ac:dyDescent="0.25">
      <c r="C16" s="20"/>
      <c r="E16" s="2" t="s">
        <v>78</v>
      </c>
    </row>
    <row r="17" spans="3:5" x14ac:dyDescent="0.25">
      <c r="C17" s="20"/>
      <c r="E17" s="136" t="s">
        <v>522</v>
      </c>
    </row>
    <row r="18" spans="3:5" x14ac:dyDescent="0.25">
      <c r="C18" s="20" t="s">
        <v>72</v>
      </c>
      <c r="D18" s="2" t="s">
        <v>528</v>
      </c>
    </row>
    <row r="19" spans="3:5" x14ac:dyDescent="0.25">
      <c r="C19" s="20"/>
      <c r="D19" s="2" t="s">
        <v>190</v>
      </c>
    </row>
    <row r="20" spans="3:5" x14ac:dyDescent="0.25">
      <c r="C20" s="20"/>
      <c r="D20" s="2" t="s">
        <v>77</v>
      </c>
    </row>
    <row r="21" spans="3:5" x14ac:dyDescent="0.25">
      <c r="C21" s="20" t="s">
        <v>73</v>
      </c>
      <c r="D21" s="2" t="s">
        <v>191</v>
      </c>
    </row>
    <row r="22" spans="3:5" x14ac:dyDescent="0.25">
      <c r="C22" s="20"/>
      <c r="D22" s="2" t="s">
        <v>523</v>
      </c>
    </row>
    <row r="23" spans="3:5" x14ac:dyDescent="0.25">
      <c r="C23" s="20"/>
      <c r="E23" s="2" t="s">
        <v>74</v>
      </c>
    </row>
    <row r="24" spans="3:5" x14ac:dyDescent="0.25">
      <c r="C24" s="20"/>
      <c r="E24" s="2" t="s">
        <v>75</v>
      </c>
    </row>
    <row r="25" spans="3:5" x14ac:dyDescent="0.25">
      <c r="C25" s="20"/>
      <c r="E25" s="2" t="s">
        <v>76</v>
      </c>
    </row>
    <row r="26" spans="3:5" x14ac:dyDescent="0.25">
      <c r="C26" s="20"/>
      <c r="E26" s="2" t="s">
        <v>78</v>
      </c>
    </row>
    <row r="27" spans="3:5" x14ac:dyDescent="0.25">
      <c r="C27" s="20"/>
      <c r="D27" s="2" t="s">
        <v>524</v>
      </c>
    </row>
    <row r="28" spans="3:5" x14ac:dyDescent="0.25">
      <c r="C28" s="20"/>
      <c r="D28" s="2" t="s">
        <v>525</v>
      </c>
    </row>
    <row r="29" spans="3:5" x14ac:dyDescent="0.25">
      <c r="C29" s="20"/>
      <c r="D29" s="2" t="s">
        <v>90</v>
      </c>
    </row>
    <row r="30" spans="3:5" x14ac:dyDescent="0.25">
      <c r="C30" s="20"/>
      <c r="E30" s="2" t="s">
        <v>193</v>
      </c>
    </row>
    <row r="31" spans="3:5" x14ac:dyDescent="0.25">
      <c r="C31" s="20"/>
    </row>
    <row r="32" spans="3:5" x14ac:dyDescent="0.25">
      <c r="D32" s="1" t="s">
        <v>526</v>
      </c>
    </row>
    <row r="33" spans="2:4" x14ac:dyDescent="0.25">
      <c r="D33" s="1"/>
    </row>
    <row r="34" spans="2:4" x14ac:dyDescent="0.25">
      <c r="B34" s="2" t="s">
        <v>32</v>
      </c>
    </row>
    <row r="35" spans="2:4" x14ac:dyDescent="0.25">
      <c r="C35" s="2" t="s">
        <v>529</v>
      </c>
    </row>
    <row r="36" spans="2:4" x14ac:dyDescent="0.25">
      <c r="C36" s="2" t="s">
        <v>527</v>
      </c>
    </row>
    <row r="37" spans="2:4" x14ac:dyDescent="0.25">
      <c r="C37" s="2" t="s">
        <v>71</v>
      </c>
    </row>
    <row r="38" spans="2:4" x14ac:dyDescent="0.25">
      <c r="B38" s="2" t="s">
        <v>530</v>
      </c>
    </row>
    <row r="39" spans="2:4" x14ac:dyDescent="0.25">
      <c r="C39" s="2" t="s">
        <v>417</v>
      </c>
    </row>
    <row r="40" spans="2:4" x14ac:dyDescent="0.25">
      <c r="C40" s="2" t="s">
        <v>531</v>
      </c>
    </row>
    <row r="41" spans="2:4" x14ac:dyDescent="0.25">
      <c r="C41" s="2" t="s">
        <v>532</v>
      </c>
    </row>
    <row r="42" spans="2:4" x14ac:dyDescent="0.25">
      <c r="C42" s="2" t="s">
        <v>418</v>
      </c>
    </row>
    <row r="43" spans="2:4" x14ac:dyDescent="0.25">
      <c r="C43" s="2" t="s">
        <v>194</v>
      </c>
    </row>
    <row r="44" spans="2:4" x14ac:dyDescent="0.25">
      <c r="B44" s="2" t="s">
        <v>48</v>
      </c>
    </row>
    <row r="45" spans="2:4" x14ac:dyDescent="0.25">
      <c r="B45" s="2" t="s">
        <v>533</v>
      </c>
    </row>
    <row r="46" spans="2:4" x14ac:dyDescent="0.25">
      <c r="C46" s="2" t="s">
        <v>534</v>
      </c>
    </row>
    <row r="47" spans="2:4" x14ac:dyDescent="0.25">
      <c r="B47" s="2" t="s">
        <v>420</v>
      </c>
    </row>
    <row r="48" spans="2:4" x14ac:dyDescent="0.25">
      <c r="B48" s="2" t="s">
        <v>717</v>
      </c>
    </row>
    <row r="51" spans="1:3" x14ac:dyDescent="0.25">
      <c r="A51" s="21" t="s">
        <v>13</v>
      </c>
    </row>
    <row r="52" spans="1:3" x14ac:dyDescent="0.25">
      <c r="B52" s="2" t="s">
        <v>50</v>
      </c>
    </row>
    <row r="53" spans="1:3" x14ac:dyDescent="0.25">
      <c r="B53" s="2" t="s">
        <v>40</v>
      </c>
    </row>
    <row r="54" spans="1:3" x14ac:dyDescent="0.25">
      <c r="B54" s="2" t="s">
        <v>51</v>
      </c>
    </row>
    <row r="55" spans="1:3" x14ac:dyDescent="0.25">
      <c r="A55" s="21" t="s">
        <v>12</v>
      </c>
    </row>
    <row r="56" spans="1:3" x14ac:dyDescent="0.25">
      <c r="B56" s="19" t="s">
        <v>562</v>
      </c>
    </row>
    <row r="57" spans="1:3" x14ac:dyDescent="0.25">
      <c r="B57" s="1" t="s">
        <v>38</v>
      </c>
    </row>
    <row r="58" spans="1:3" x14ac:dyDescent="0.25">
      <c r="B58" s="1" t="s">
        <v>35</v>
      </c>
    </row>
    <row r="59" spans="1:3" x14ac:dyDescent="0.25">
      <c r="B59" s="10"/>
      <c r="C59" s="2" t="s">
        <v>28</v>
      </c>
    </row>
    <row r="60" spans="1:3" x14ac:dyDescent="0.25">
      <c r="B60" s="10"/>
      <c r="C60" s="2" t="s">
        <v>41</v>
      </c>
    </row>
    <row r="61" spans="1:3" x14ac:dyDescent="0.25">
      <c r="B61" s="17" t="s">
        <v>36</v>
      </c>
    </row>
    <row r="62" spans="1:3" x14ac:dyDescent="0.25">
      <c r="B62" s="4"/>
      <c r="C62" s="2" t="s">
        <v>29</v>
      </c>
    </row>
    <row r="63" spans="1:3" x14ac:dyDescent="0.25">
      <c r="B63" s="17" t="s">
        <v>37</v>
      </c>
    </row>
    <row r="64" spans="1:3" x14ac:dyDescent="0.25">
      <c r="B64" s="12"/>
      <c r="C64" s="2" t="s">
        <v>30</v>
      </c>
    </row>
    <row r="65" spans="1:3" x14ac:dyDescent="0.25">
      <c r="B65" s="1" t="s">
        <v>537</v>
      </c>
      <c r="C65" s="11"/>
    </row>
    <row r="66" spans="1:3" x14ac:dyDescent="0.25">
      <c r="C66" s="2" t="s">
        <v>44</v>
      </c>
    </row>
    <row r="67" spans="1:3" x14ac:dyDescent="0.25">
      <c r="C67" s="2" t="s">
        <v>53</v>
      </c>
    </row>
    <row r="68" spans="1:3" x14ac:dyDescent="0.25">
      <c r="B68" s="1" t="s">
        <v>536</v>
      </c>
      <c r="C68" s="11"/>
    </row>
    <row r="69" spans="1:3" x14ac:dyDescent="0.25">
      <c r="B69" s="1" t="s">
        <v>80</v>
      </c>
      <c r="C69" s="11"/>
    </row>
    <row r="70" spans="1:3" x14ac:dyDescent="0.25">
      <c r="B70" s="1" t="s">
        <v>52</v>
      </c>
      <c r="C70" s="11"/>
    </row>
    <row r="71" spans="1:3" x14ac:dyDescent="0.25">
      <c r="B71" s="1" t="s">
        <v>63</v>
      </c>
      <c r="C71" s="11"/>
    </row>
    <row r="72" spans="1:3" x14ac:dyDescent="0.25">
      <c r="B72" s="1" t="s">
        <v>85</v>
      </c>
      <c r="C72" s="11"/>
    </row>
    <row r="73" spans="1:3" x14ac:dyDescent="0.25">
      <c r="B73" s="1" t="s">
        <v>58</v>
      </c>
      <c r="C73" s="11"/>
    </row>
    <row r="74" spans="1:3" x14ac:dyDescent="0.25">
      <c r="B74" s="1" t="s">
        <v>86</v>
      </c>
      <c r="C74" s="11"/>
    </row>
    <row r="75" spans="1:3" x14ac:dyDescent="0.25">
      <c r="B75" s="17" t="s">
        <v>81</v>
      </c>
    </row>
    <row r="76" spans="1:3" x14ac:dyDescent="0.25">
      <c r="B76" s="1" t="s">
        <v>538</v>
      </c>
    </row>
    <row r="77" spans="1:3" x14ac:dyDescent="0.25">
      <c r="B77" s="17"/>
    </row>
    <row r="78" spans="1:3" x14ac:dyDescent="0.25">
      <c r="A78" s="21" t="s">
        <v>31</v>
      </c>
    </row>
    <row r="79" spans="1:3" x14ac:dyDescent="0.25">
      <c r="A79" s="21"/>
      <c r="B79" s="2" t="s">
        <v>195</v>
      </c>
    </row>
    <row r="80" spans="1:3" x14ac:dyDescent="0.25">
      <c r="B80" s="2" t="s">
        <v>196</v>
      </c>
    </row>
    <row r="81" spans="1:10" x14ac:dyDescent="0.25">
      <c r="C81" s="2" t="s">
        <v>42</v>
      </c>
    </row>
    <row r="82" spans="1:10" x14ac:dyDescent="0.25">
      <c r="B82" s="2" t="s">
        <v>197</v>
      </c>
    </row>
    <row r="83" spans="1:10" x14ac:dyDescent="0.25">
      <c r="C83" s="2" t="s">
        <v>43</v>
      </c>
    </row>
    <row r="84" spans="1:10" x14ac:dyDescent="0.25">
      <c r="B84" s="2" t="s">
        <v>198</v>
      </c>
    </row>
    <row r="85" spans="1:10" x14ac:dyDescent="0.25">
      <c r="A85" s="3"/>
      <c r="B85" s="2" t="s">
        <v>539</v>
      </c>
    </row>
    <row r="86" spans="1:10" x14ac:dyDescent="0.25">
      <c r="B86" s="2" t="s">
        <v>535</v>
      </c>
      <c r="D86" s="3"/>
    </row>
    <row r="87" spans="1:10" x14ac:dyDescent="0.25">
      <c r="B87" s="2" t="s">
        <v>82</v>
      </c>
    </row>
    <row r="88" spans="1:10" x14ac:dyDescent="0.25">
      <c r="C88" s="2" t="s">
        <v>83</v>
      </c>
    </row>
    <row r="89" spans="1:10" x14ac:dyDescent="0.25">
      <c r="D89" s="5"/>
      <c r="E89" s="5"/>
    </row>
    <row r="90" spans="1:10" x14ac:dyDescent="0.25">
      <c r="F90" s="5"/>
      <c r="G90" s="5"/>
      <c r="H90" s="5"/>
      <c r="I90" s="5"/>
      <c r="J90" s="5"/>
    </row>
    <row r="91" spans="1:10" x14ac:dyDescent="0.25">
      <c r="F91" s="5"/>
      <c r="G91" s="5"/>
      <c r="H91" s="5"/>
      <c r="I91" s="5"/>
      <c r="J91" s="5"/>
    </row>
    <row r="92" spans="1:10" x14ac:dyDescent="0.25">
      <c r="F92" s="5"/>
      <c r="G92" s="5"/>
      <c r="H92" s="5"/>
      <c r="I92" s="5"/>
      <c r="J92" s="5"/>
    </row>
  </sheetData>
  <phoneticPr fontId="20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Q4001"/>
  <sheetViews>
    <sheetView tabSelected="1" zoomScale="80" zoomScaleNormal="80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P19" sqref="P19"/>
    </sheetView>
  </sheetViews>
  <sheetFormatPr defaultColWidth="5.6640625" defaultRowHeight="13.2" x14ac:dyDescent="0.25"/>
  <cols>
    <col min="1" max="1" width="11.5546875" style="9" bestFit="1" customWidth="1"/>
    <col min="2" max="2" width="4.44140625" style="157" hidden="1" customWidth="1"/>
    <col min="3" max="4" width="7.88671875" style="157" hidden="1" customWidth="1"/>
    <col min="5" max="6" width="7" style="157" hidden="1" customWidth="1"/>
    <col min="7" max="8" width="4.44140625" style="157" hidden="1" customWidth="1"/>
    <col min="9" max="9" width="15.6640625" style="162" customWidth="1"/>
    <col min="10" max="10" width="5" style="9" bestFit="1" customWidth="1"/>
    <col min="11" max="11" width="11" style="9" customWidth="1"/>
    <col min="12" max="12" width="13.33203125" style="9" customWidth="1"/>
    <col min="13" max="15" width="5.6640625" style="9" customWidth="1"/>
    <col min="16" max="16" width="5.6640625" style="9" bestFit="1" customWidth="1"/>
    <col min="17" max="17" width="5.6640625" style="9" customWidth="1"/>
    <col min="18" max="18" width="6.6640625" style="9" customWidth="1"/>
    <col min="19" max="20" width="5.6640625" style="9" hidden="1" customWidth="1"/>
    <col min="21" max="21" width="6.6640625" style="9" customWidth="1"/>
    <col min="22" max="23" width="5.6640625" style="9" hidden="1" customWidth="1"/>
    <col min="24" max="160" width="5.6640625" style="9" customWidth="1"/>
    <col min="161" max="16384" width="5.6640625" style="9"/>
  </cols>
  <sheetData>
    <row r="1" spans="1:173" s="8" customFormat="1" ht="190.2" customHeight="1" x14ac:dyDescent="0.4">
      <c r="A1" s="50" t="s">
        <v>20</v>
      </c>
      <c r="B1" s="64" t="s">
        <v>27</v>
      </c>
      <c r="C1" s="64" t="s">
        <v>61</v>
      </c>
      <c r="D1" s="64" t="s">
        <v>62</v>
      </c>
      <c r="E1" s="65" t="s">
        <v>59</v>
      </c>
      <c r="F1" s="65" t="s">
        <v>60</v>
      </c>
      <c r="G1" s="66" t="s">
        <v>24</v>
      </c>
      <c r="H1" s="158" t="s">
        <v>25</v>
      </c>
      <c r="I1" s="51"/>
      <c r="J1" s="160" t="s">
        <v>0</v>
      </c>
      <c r="K1" s="13" t="s">
        <v>92</v>
      </c>
      <c r="L1" s="8" t="s">
        <v>34</v>
      </c>
      <c r="M1" s="28" t="s">
        <v>88</v>
      </c>
      <c r="N1" s="8" t="s">
        <v>14</v>
      </c>
      <c r="O1" s="8" t="s">
        <v>23</v>
      </c>
      <c r="P1" s="15" t="s">
        <v>4</v>
      </c>
      <c r="Q1" s="15" t="s">
        <v>165</v>
      </c>
      <c r="R1" s="26" t="s">
        <v>543</v>
      </c>
      <c r="S1" s="26" t="s">
        <v>725</v>
      </c>
      <c r="T1" s="26" t="s">
        <v>726</v>
      </c>
      <c r="U1" s="26" t="s">
        <v>84</v>
      </c>
      <c r="V1" s="26" t="s">
        <v>727</v>
      </c>
      <c r="W1" s="26" t="s">
        <v>728</v>
      </c>
      <c r="X1" s="110" t="s">
        <v>542</v>
      </c>
      <c r="Y1" s="110" t="s">
        <v>544</v>
      </c>
      <c r="Z1" s="110" t="s">
        <v>517</v>
      </c>
      <c r="AA1" s="110" t="s">
        <v>512</v>
      </c>
      <c r="AB1" s="14" t="s">
        <v>96</v>
      </c>
      <c r="AC1" s="14" t="s">
        <v>507</v>
      </c>
      <c r="AD1" s="14" t="s">
        <v>546</v>
      </c>
      <c r="AE1" s="14" t="s">
        <v>547</v>
      </c>
      <c r="AF1" s="14" t="s">
        <v>545</v>
      </c>
      <c r="AG1" s="14" t="s">
        <v>95</v>
      </c>
      <c r="AH1" s="14" t="s">
        <v>548</v>
      </c>
      <c r="AI1" s="14" t="s">
        <v>94</v>
      </c>
      <c r="AJ1" s="14" t="s">
        <v>93</v>
      </c>
      <c r="AK1" s="14" t="s">
        <v>414</v>
      </c>
      <c r="AL1" s="14" t="s">
        <v>513</v>
      </c>
      <c r="AM1" s="14" t="s">
        <v>97</v>
      </c>
      <c r="AN1" s="14" t="s">
        <v>489</v>
      </c>
      <c r="AO1" s="14" t="s">
        <v>98</v>
      </c>
      <c r="AP1" s="14" t="s">
        <v>549</v>
      </c>
      <c r="AQ1" s="14" t="s">
        <v>99</v>
      </c>
      <c r="AR1" s="14" t="s">
        <v>509</v>
      </c>
      <c r="AS1" s="14" t="s">
        <v>100</v>
      </c>
      <c r="AT1" s="14" t="s">
        <v>490</v>
      </c>
      <c r="AU1" s="14" t="s">
        <v>101</v>
      </c>
      <c r="AV1" s="14" t="s">
        <v>102</v>
      </c>
      <c r="AW1" s="14" t="s">
        <v>103</v>
      </c>
      <c r="AX1" s="14" t="s">
        <v>104</v>
      </c>
      <c r="AY1" s="14" t="s">
        <v>510</v>
      </c>
      <c r="AZ1" s="14" t="s">
        <v>456</v>
      </c>
      <c r="BA1" s="14" t="s">
        <v>105</v>
      </c>
      <c r="BB1" s="14" t="s">
        <v>471</v>
      </c>
      <c r="BC1" s="14" t="s">
        <v>514</v>
      </c>
      <c r="BD1" s="14" t="s">
        <v>459</v>
      </c>
      <c r="BE1" s="14" t="s">
        <v>200</v>
      </c>
      <c r="BF1" s="14" t="s">
        <v>502</v>
      </c>
      <c r="BG1" s="14" t="s">
        <v>491</v>
      </c>
      <c r="BH1" s="14" t="s">
        <v>550</v>
      </c>
      <c r="BI1" s="14" t="s">
        <v>106</v>
      </c>
      <c r="BJ1" s="14" t="s">
        <v>551</v>
      </c>
      <c r="BK1" s="14" t="s">
        <v>107</v>
      </c>
      <c r="BL1" s="14" t="s">
        <v>461</v>
      </c>
      <c r="BM1" s="14" t="s">
        <v>108</v>
      </c>
      <c r="BN1" s="14" t="s">
        <v>516</v>
      </c>
      <c r="BO1" s="14" t="s">
        <v>109</v>
      </c>
      <c r="BP1" s="14" t="s">
        <v>462</v>
      </c>
      <c r="BQ1" s="14" t="s">
        <v>463</v>
      </c>
      <c r="BR1" s="14" t="s">
        <v>464</v>
      </c>
      <c r="BS1" s="14" t="s">
        <v>465</v>
      </c>
      <c r="BT1" s="14" t="s">
        <v>466</v>
      </c>
      <c r="BU1" s="14" t="s">
        <v>467</v>
      </c>
      <c r="BV1" s="14" t="s">
        <v>472</v>
      </c>
      <c r="BW1" s="14" t="s">
        <v>110</v>
      </c>
      <c r="BX1" s="14" t="s">
        <v>201</v>
      </c>
      <c r="BY1" s="14" t="s">
        <v>111</v>
      </c>
      <c r="BZ1" s="14" t="s">
        <v>508</v>
      </c>
      <c r="CA1" s="14" t="s">
        <v>112</v>
      </c>
      <c r="CB1" s="14" t="s">
        <v>113</v>
      </c>
      <c r="CC1" s="14" t="s">
        <v>519</v>
      </c>
      <c r="CD1" s="14" t="s">
        <v>552</v>
      </c>
      <c r="CE1" s="14" t="s">
        <v>114</v>
      </c>
      <c r="CF1" s="14" t="s">
        <v>115</v>
      </c>
      <c r="CG1" s="14" t="s">
        <v>405</v>
      </c>
      <c r="CH1" s="14" t="s">
        <v>116</v>
      </c>
      <c r="CI1" s="14" t="s">
        <v>117</v>
      </c>
      <c r="CJ1" s="14" t="s">
        <v>515</v>
      </c>
      <c r="CK1" s="14" t="s">
        <v>118</v>
      </c>
      <c r="CL1" s="14" t="s">
        <v>119</v>
      </c>
      <c r="CM1" s="14" t="s">
        <v>120</v>
      </c>
      <c r="CN1" s="14" t="s">
        <v>428</v>
      </c>
      <c r="CO1" s="14" t="s">
        <v>121</v>
      </c>
      <c r="CP1" s="14" t="s">
        <v>122</v>
      </c>
      <c r="CQ1" s="14" t="s">
        <v>123</v>
      </c>
      <c r="CR1" s="14" t="s">
        <v>124</v>
      </c>
      <c r="CS1" s="14" t="s">
        <v>474</v>
      </c>
      <c r="CT1" s="14" t="s">
        <v>125</v>
      </c>
      <c r="CU1" s="14" t="s">
        <v>126</v>
      </c>
      <c r="CV1" s="14" t="s">
        <v>127</v>
      </c>
      <c r="CW1" s="14" t="s">
        <v>128</v>
      </c>
      <c r="CX1" s="14" t="s">
        <v>129</v>
      </c>
      <c r="CY1" s="14" t="s">
        <v>476</v>
      </c>
      <c r="CZ1" s="14" t="s">
        <v>130</v>
      </c>
      <c r="DA1" s="14" t="s">
        <v>131</v>
      </c>
      <c r="DB1" s="14" t="s">
        <v>553</v>
      </c>
      <c r="DC1" s="14" t="s">
        <v>132</v>
      </c>
      <c r="DD1" s="14" t="s">
        <v>133</v>
      </c>
      <c r="DE1" s="14" t="s">
        <v>478</v>
      </c>
      <c r="DF1" s="14" t="s">
        <v>134</v>
      </c>
      <c r="DG1" s="14" t="s">
        <v>135</v>
      </c>
      <c r="DH1" s="14" t="s">
        <v>136</v>
      </c>
      <c r="DI1" s="14" t="s">
        <v>137</v>
      </c>
      <c r="DJ1" s="14" t="s">
        <v>479</v>
      </c>
      <c r="DK1" s="14" t="s">
        <v>554</v>
      </c>
      <c r="DL1" s="14" t="s">
        <v>138</v>
      </c>
      <c r="DM1" s="14" t="s">
        <v>492</v>
      </c>
      <c r="DN1" s="14" t="s">
        <v>511</v>
      </c>
      <c r="DO1" s="14" t="s">
        <v>139</v>
      </c>
      <c r="DP1" s="14" t="s">
        <v>140</v>
      </c>
      <c r="DQ1" s="14" t="s">
        <v>141</v>
      </c>
      <c r="DR1" s="14" t="s">
        <v>142</v>
      </c>
      <c r="DS1" s="14" t="s">
        <v>202</v>
      </c>
      <c r="DT1" s="14" t="s">
        <v>406</v>
      </c>
      <c r="DU1" s="14" t="s">
        <v>143</v>
      </c>
      <c r="DV1" s="14" t="s">
        <v>555</v>
      </c>
      <c r="DW1" s="14" t="s">
        <v>483</v>
      </c>
      <c r="DX1" s="14" t="s">
        <v>144</v>
      </c>
      <c r="DY1" s="14" t="s">
        <v>145</v>
      </c>
      <c r="DZ1" s="14" t="s">
        <v>146</v>
      </c>
      <c r="EA1" s="14" t="s">
        <v>485</v>
      </c>
      <c r="EB1" s="14" t="s">
        <v>147</v>
      </c>
      <c r="EC1" s="14" t="s">
        <v>486</v>
      </c>
      <c r="ED1" s="14" t="s">
        <v>148</v>
      </c>
      <c r="EE1" s="14" t="s">
        <v>488</v>
      </c>
      <c r="EF1" s="14" t="s">
        <v>149</v>
      </c>
      <c r="EG1" s="14" t="s">
        <v>407</v>
      </c>
      <c r="EH1" s="14" t="s">
        <v>494</v>
      </c>
      <c r="EI1" s="14" t="s">
        <v>556</v>
      </c>
      <c r="EJ1" s="14" t="s">
        <v>150</v>
      </c>
      <c r="EK1" s="14" t="s">
        <v>557</v>
      </c>
      <c r="EL1" s="14" t="s">
        <v>151</v>
      </c>
      <c r="EM1" s="14" t="s">
        <v>152</v>
      </c>
      <c r="EN1" s="14" t="s">
        <v>499</v>
      </c>
      <c r="EO1" s="14" t="s">
        <v>716</v>
      </c>
      <c r="EP1" s="14" t="s">
        <v>153</v>
      </c>
      <c r="EQ1" s="14" t="s">
        <v>154</v>
      </c>
      <c r="ER1" s="14" t="s">
        <v>155</v>
      </c>
      <c r="ES1" s="14" t="s">
        <v>156</v>
      </c>
      <c r="ET1" s="14" t="s">
        <v>157</v>
      </c>
      <c r="EU1" s="14" t="s">
        <v>158</v>
      </c>
      <c r="EV1" s="14" t="s">
        <v>159</v>
      </c>
      <c r="EW1" s="14" t="s">
        <v>160</v>
      </c>
      <c r="EX1" s="14" t="s">
        <v>506</v>
      </c>
      <c r="EY1" s="14" t="s">
        <v>161</v>
      </c>
      <c r="EZ1" s="14" t="s">
        <v>162</v>
      </c>
      <c r="FA1" s="14" t="s">
        <v>495</v>
      </c>
      <c r="FB1" s="14" t="s">
        <v>163</v>
      </c>
      <c r="FC1" s="14" t="s">
        <v>496</v>
      </c>
      <c r="FD1" s="153" t="s">
        <v>559</v>
      </c>
      <c r="FE1" s="154" t="s">
        <v>560</v>
      </c>
      <c r="FF1" s="154" t="s">
        <v>558</v>
      </c>
      <c r="FG1" s="155" t="s">
        <v>520</v>
      </c>
      <c r="FH1" s="155" t="s">
        <v>567</v>
      </c>
      <c r="FI1" s="51" t="s">
        <v>746</v>
      </c>
      <c r="FJ1" s="51" t="s">
        <v>747</v>
      </c>
      <c r="FK1" s="51" t="s">
        <v>748</v>
      </c>
      <c r="FL1" s="8" t="s">
        <v>6</v>
      </c>
      <c r="FM1" s="8" t="s">
        <v>7</v>
      </c>
      <c r="FN1" s="8" t="s">
        <v>8</v>
      </c>
      <c r="FO1" s="8" t="s">
        <v>9</v>
      </c>
      <c r="FP1" s="8" t="s">
        <v>10</v>
      </c>
      <c r="FQ1" s="8" t="s">
        <v>11</v>
      </c>
    </row>
    <row r="2" spans="1:173" ht="14.4" x14ac:dyDescent="0.3">
      <c r="A2" s="52" t="s">
        <v>166</v>
      </c>
      <c r="B2" s="67">
        <f t="shared" ref="B2:B65" si="0">COUNT(R2:FC2,FI2:FQ2)</f>
        <v>1</v>
      </c>
      <c r="C2" s="67">
        <f t="shared" ref="C2:C65" si="1">IF(COUNT(R2:FC2,FI2:FQ2)&gt;0,COUNT(R2:FC2,FI2:FQ2),"")</f>
        <v>1</v>
      </c>
      <c r="D2" s="67">
        <f>IF(COUNT(R2:FC2,FI2:FQ2)&gt;0,COUNT(X2:BN2,BP2:BX2,BZ2:CF2,CH2:FC2,FI2:FQ2),"")</f>
        <v>1</v>
      </c>
      <c r="E2" s="67">
        <f t="shared" ref="E2:E65" si="2">IF(H2=1,COUNT(R2:FC2,FI2:FQ2),"")</f>
        <v>1</v>
      </c>
      <c r="F2" s="67">
        <f t="shared" ref="F2:F65" si="3">IF(H2=1,COUNT(X2:BN2,BP2:BX2,BZ2:CF2,CH2:FC2,FI2:FQ2),"")</f>
        <v>1</v>
      </c>
      <c r="G2" s="67">
        <f>IF($B2&gt;=1,$M2,"")</f>
        <v>6</v>
      </c>
      <c r="H2" s="159">
        <f>IF(AND(M2&gt;0,M2&lt;=STATS!$C$22),1,"")</f>
        <v>1</v>
      </c>
      <c r="I2" s="177" t="s">
        <v>756</v>
      </c>
      <c r="J2" s="161">
        <v>1</v>
      </c>
      <c r="K2">
        <v>44.230334669999998</v>
      </c>
      <c r="L2">
        <v>-89.159949170000004</v>
      </c>
      <c r="M2" s="9">
        <v>6</v>
      </c>
      <c r="N2" s="9" t="s">
        <v>752</v>
      </c>
      <c r="O2" s="9" t="s">
        <v>753</v>
      </c>
      <c r="P2" s="176"/>
      <c r="Q2" s="9">
        <v>1</v>
      </c>
      <c r="R2" s="16"/>
      <c r="S2" s="16"/>
      <c r="T2" s="16"/>
      <c r="U2" s="16"/>
      <c r="V2" s="16"/>
      <c r="W2" s="16"/>
      <c r="AK2" s="9">
        <v>1</v>
      </c>
      <c r="FD2" s="156"/>
      <c r="FE2" s="156"/>
      <c r="FF2" s="156"/>
      <c r="FG2" s="156"/>
      <c r="FH2" s="156"/>
    </row>
    <row r="3" spans="1:173" ht="14.4" x14ac:dyDescent="0.3">
      <c r="A3" s="52" t="s">
        <v>47</v>
      </c>
      <c r="B3" s="67">
        <f t="shared" si="0"/>
        <v>1</v>
      </c>
      <c r="C3" s="67">
        <f t="shared" si="1"/>
        <v>1</v>
      </c>
      <c r="D3" s="67">
        <f t="shared" ref="D3:D66" si="4">IF(COUNT(R3:FC3,FI3:FQ3)&gt;0,COUNT(X3:BN3,BP3:BX3,BZ3:CF3,CH3:FC3,FI3:FQ3),"")</f>
        <v>1</v>
      </c>
      <c r="E3" s="67">
        <f t="shared" si="2"/>
        <v>1</v>
      </c>
      <c r="F3" s="67">
        <f t="shared" si="3"/>
        <v>1</v>
      </c>
      <c r="G3" s="67">
        <f t="shared" ref="G3:G25" si="5">IF($B3&gt;=1,$M3,"")</f>
        <v>6.5</v>
      </c>
      <c r="H3" s="159">
        <f>IF(AND(M3&gt;0,M3&lt;=STATS!$C$22),1,"")</f>
        <v>1</v>
      </c>
      <c r="I3" s="177" t="s">
        <v>751</v>
      </c>
      <c r="J3" s="161">
        <v>2</v>
      </c>
      <c r="K3">
        <v>44.230451170000002</v>
      </c>
      <c r="L3">
        <v>-89.15992267</v>
      </c>
      <c r="M3" s="9">
        <v>6.5</v>
      </c>
      <c r="N3" s="9" t="s">
        <v>754</v>
      </c>
      <c r="O3" s="9" t="s">
        <v>753</v>
      </c>
      <c r="P3" s="176"/>
      <c r="Q3" s="9">
        <v>1</v>
      </c>
      <c r="R3" s="16"/>
      <c r="S3" s="16"/>
      <c r="T3" s="16"/>
      <c r="U3" s="16"/>
      <c r="V3" s="16"/>
      <c r="W3" s="16"/>
      <c r="AK3" s="9">
        <v>1</v>
      </c>
      <c r="FD3" s="156"/>
      <c r="FE3" s="156"/>
      <c r="FF3" s="156"/>
      <c r="FG3" s="156"/>
      <c r="FH3" s="156"/>
    </row>
    <row r="4" spans="1:173" ht="14.4" x14ac:dyDescent="0.3">
      <c r="A4" s="52" t="s">
        <v>49</v>
      </c>
      <c r="B4" s="67">
        <f t="shared" si="0"/>
        <v>3</v>
      </c>
      <c r="C4" s="67">
        <f t="shared" si="1"/>
        <v>3</v>
      </c>
      <c r="D4" s="67">
        <f t="shared" si="4"/>
        <v>3</v>
      </c>
      <c r="E4" s="67">
        <f t="shared" si="2"/>
        <v>3</v>
      </c>
      <c r="F4" s="67">
        <f t="shared" si="3"/>
        <v>3</v>
      </c>
      <c r="G4" s="67">
        <f t="shared" si="5"/>
        <v>10</v>
      </c>
      <c r="H4" s="159">
        <f>IF(AND(M4&gt;0,M4&lt;=STATS!$C$22),1,"")</f>
        <v>1</v>
      </c>
      <c r="I4" s="53"/>
      <c r="J4" s="161">
        <v>3</v>
      </c>
      <c r="K4">
        <v>44.230562999999997</v>
      </c>
      <c r="L4">
        <v>-89.159963669999996</v>
      </c>
      <c r="M4" s="9">
        <v>10</v>
      </c>
      <c r="N4" s="9" t="s">
        <v>752</v>
      </c>
      <c r="O4" s="9" t="s">
        <v>753</v>
      </c>
      <c r="P4" s="176"/>
      <c r="Q4" s="9">
        <v>1</v>
      </c>
      <c r="R4" s="16"/>
      <c r="S4" s="16"/>
      <c r="T4" s="16"/>
      <c r="U4" s="16"/>
      <c r="V4" s="16"/>
      <c r="W4" s="16"/>
      <c r="AK4" s="9">
        <v>1</v>
      </c>
      <c r="DA4" s="9">
        <v>1</v>
      </c>
      <c r="EW4" s="9">
        <v>1</v>
      </c>
      <c r="FD4" s="156"/>
      <c r="FE4" s="156"/>
      <c r="FF4" s="156"/>
      <c r="FG4" s="156"/>
      <c r="FH4" s="156"/>
    </row>
    <row r="5" spans="1:173" ht="14.4" x14ac:dyDescent="0.3">
      <c r="A5" s="59" t="s">
        <v>167</v>
      </c>
      <c r="B5" s="67">
        <f t="shared" si="0"/>
        <v>2</v>
      </c>
      <c r="C5" s="67">
        <f t="shared" si="1"/>
        <v>2</v>
      </c>
      <c r="D5" s="67">
        <f t="shared" si="4"/>
        <v>1</v>
      </c>
      <c r="E5" s="67">
        <f t="shared" si="2"/>
        <v>2</v>
      </c>
      <c r="F5" s="67">
        <f t="shared" si="3"/>
        <v>1</v>
      </c>
      <c r="G5" s="67">
        <f t="shared" si="5"/>
        <v>12</v>
      </c>
      <c r="H5" s="159">
        <f>IF(AND(M5&gt;0,M5&lt;=STATS!$C$22),1,"")</f>
        <v>1</v>
      </c>
      <c r="I5" s="54">
        <v>45469</v>
      </c>
      <c r="J5" s="161">
        <v>4</v>
      </c>
      <c r="K5">
        <v>44.23066833</v>
      </c>
      <c r="L5">
        <v>-89.159903830000005</v>
      </c>
      <c r="M5" s="9">
        <v>12</v>
      </c>
      <c r="N5" s="9" t="s">
        <v>754</v>
      </c>
      <c r="O5" s="9" t="s">
        <v>753</v>
      </c>
      <c r="P5" s="176"/>
      <c r="Q5" s="9">
        <v>1</v>
      </c>
      <c r="R5" s="16">
        <v>1</v>
      </c>
      <c r="S5" s="16"/>
      <c r="T5" s="16"/>
      <c r="U5" s="16"/>
      <c r="V5" s="16"/>
      <c r="W5" s="16"/>
      <c r="DA5" s="9">
        <v>1</v>
      </c>
      <c r="FD5" s="156"/>
      <c r="FE5" s="156"/>
      <c r="FF5" s="156"/>
      <c r="FG5" s="156"/>
      <c r="FH5" s="156"/>
    </row>
    <row r="6" spans="1:173" ht="14.4" x14ac:dyDescent="0.3">
      <c r="A6" s="52" t="s">
        <v>168</v>
      </c>
      <c r="B6" s="67">
        <f t="shared" si="0"/>
        <v>2</v>
      </c>
      <c r="C6" s="67">
        <f t="shared" si="1"/>
        <v>2</v>
      </c>
      <c r="D6" s="67">
        <f t="shared" si="4"/>
        <v>2</v>
      </c>
      <c r="E6" s="67">
        <f t="shared" si="2"/>
        <v>2</v>
      </c>
      <c r="F6" s="67">
        <f t="shared" si="3"/>
        <v>2</v>
      </c>
      <c r="G6" s="67">
        <f t="shared" si="5"/>
        <v>10</v>
      </c>
      <c r="H6" s="159">
        <f>IF(AND(M6&gt;0,M6&lt;=STATS!$C$22),1,"")</f>
        <v>1</v>
      </c>
      <c r="I6" s="177" t="s">
        <v>749</v>
      </c>
      <c r="J6" s="161">
        <v>5</v>
      </c>
      <c r="K6">
        <v>44.230766670000001</v>
      </c>
      <c r="L6">
        <v>-89.159819830000004</v>
      </c>
      <c r="M6" s="9">
        <v>10</v>
      </c>
      <c r="N6" s="9" t="s">
        <v>752</v>
      </c>
      <c r="O6" s="9" t="s">
        <v>753</v>
      </c>
      <c r="P6" s="176"/>
      <c r="Q6" s="9">
        <v>1</v>
      </c>
      <c r="R6" s="16"/>
      <c r="S6" s="16"/>
      <c r="T6" s="16"/>
      <c r="U6" s="16"/>
      <c r="V6" s="16"/>
      <c r="W6" s="16"/>
      <c r="DA6" s="9">
        <v>1</v>
      </c>
      <c r="EW6" s="9">
        <v>1</v>
      </c>
      <c r="FD6" s="156"/>
      <c r="FE6" s="156"/>
      <c r="FF6" s="156"/>
      <c r="FG6" s="156"/>
      <c r="FH6" s="156"/>
    </row>
    <row r="7" spans="1:173" ht="14.4" x14ac:dyDescent="0.3">
      <c r="A7" s="52"/>
      <c r="B7" s="67">
        <f t="shared" si="0"/>
        <v>2</v>
      </c>
      <c r="C7" s="67">
        <f t="shared" si="1"/>
        <v>2</v>
      </c>
      <c r="D7" s="67">
        <f t="shared" si="4"/>
        <v>2</v>
      </c>
      <c r="E7" s="67">
        <f t="shared" si="2"/>
        <v>2</v>
      </c>
      <c r="F7" s="67">
        <f t="shared" si="3"/>
        <v>2</v>
      </c>
      <c r="G7" s="67">
        <f t="shared" si="5"/>
        <v>8</v>
      </c>
      <c r="H7" s="159">
        <f>IF(AND(M7&gt;0,M7&lt;=STATS!$C$22),1,"")</f>
        <v>1</v>
      </c>
      <c r="I7" s="177" t="s">
        <v>750</v>
      </c>
      <c r="J7" s="161">
        <v>6</v>
      </c>
      <c r="K7">
        <v>44.230890670000001</v>
      </c>
      <c r="L7">
        <v>-89.159730499999995</v>
      </c>
      <c r="M7" s="9">
        <v>8</v>
      </c>
      <c r="N7" s="9" t="s">
        <v>752</v>
      </c>
      <c r="O7" s="9" t="s">
        <v>753</v>
      </c>
      <c r="P7" s="176"/>
      <c r="Q7" s="9">
        <v>1</v>
      </c>
      <c r="R7" s="16"/>
      <c r="S7" s="16"/>
      <c r="T7" s="16"/>
      <c r="U7" s="16"/>
      <c r="V7" s="16"/>
      <c r="W7" s="16"/>
      <c r="DA7" s="9">
        <v>1</v>
      </c>
      <c r="EW7" s="9">
        <v>1</v>
      </c>
      <c r="FD7" s="156"/>
      <c r="FE7" s="156"/>
      <c r="FF7" s="156"/>
      <c r="FG7" s="156"/>
      <c r="FH7" s="156"/>
    </row>
    <row r="8" spans="1:173" ht="14.4" x14ac:dyDescent="0.3">
      <c r="A8" s="52"/>
      <c r="B8" s="67">
        <f t="shared" si="0"/>
        <v>3</v>
      </c>
      <c r="C8" s="67">
        <f t="shared" si="1"/>
        <v>3</v>
      </c>
      <c r="D8" s="67">
        <f t="shared" si="4"/>
        <v>3</v>
      </c>
      <c r="E8" s="67">
        <f t="shared" si="2"/>
        <v>3</v>
      </c>
      <c r="F8" s="67">
        <f t="shared" si="3"/>
        <v>3</v>
      </c>
      <c r="G8" s="67">
        <f t="shared" si="5"/>
        <v>6</v>
      </c>
      <c r="H8" s="159">
        <f>IF(AND(M8&gt;0,M8&lt;=STATS!$C$22),1,"")</f>
        <v>1</v>
      </c>
      <c r="J8" s="161">
        <v>7</v>
      </c>
      <c r="K8">
        <v>44.23098933</v>
      </c>
      <c r="L8">
        <v>-89.159717830000005</v>
      </c>
      <c r="M8" s="9">
        <v>6</v>
      </c>
      <c r="N8" s="9" t="s">
        <v>754</v>
      </c>
      <c r="O8" s="9" t="s">
        <v>753</v>
      </c>
      <c r="P8" s="176"/>
      <c r="Q8" s="9">
        <v>1</v>
      </c>
      <c r="R8" s="16"/>
      <c r="S8" s="16"/>
      <c r="T8" s="16"/>
      <c r="U8" s="16"/>
      <c r="V8" s="16"/>
      <c r="W8" s="16"/>
      <c r="AK8" s="9">
        <v>1</v>
      </c>
      <c r="CT8" s="9">
        <v>1</v>
      </c>
      <c r="EW8" s="9">
        <v>1</v>
      </c>
      <c r="FD8" s="156"/>
      <c r="FE8" s="156"/>
      <c r="FF8" s="156"/>
      <c r="FG8" s="156"/>
      <c r="FH8" s="156"/>
    </row>
    <row r="9" spans="1:173" ht="14.4" x14ac:dyDescent="0.3">
      <c r="A9" s="59"/>
      <c r="B9" s="67">
        <f t="shared" si="0"/>
        <v>2</v>
      </c>
      <c r="C9" s="67">
        <f t="shared" si="1"/>
        <v>2</v>
      </c>
      <c r="D9" s="67">
        <f t="shared" si="4"/>
        <v>2</v>
      </c>
      <c r="E9" s="67">
        <f t="shared" si="2"/>
        <v>2</v>
      </c>
      <c r="F9" s="67">
        <f t="shared" si="3"/>
        <v>2</v>
      </c>
      <c r="G9" s="67">
        <f t="shared" si="5"/>
        <v>8</v>
      </c>
      <c r="H9" s="159">
        <f>IF(AND(M9&gt;0,M9&lt;=STATS!$C$22),1,"")</f>
        <v>1</v>
      </c>
      <c r="J9" s="161">
        <v>8</v>
      </c>
      <c r="K9">
        <v>44.231153169999999</v>
      </c>
      <c r="L9">
        <v>-89.159699669999995</v>
      </c>
      <c r="M9" s="9">
        <v>8</v>
      </c>
      <c r="N9" s="9" t="s">
        <v>752</v>
      </c>
      <c r="O9" s="9" t="s">
        <v>753</v>
      </c>
      <c r="P9" s="176"/>
      <c r="Q9" s="9">
        <v>1</v>
      </c>
      <c r="R9" s="16"/>
      <c r="S9" s="16"/>
      <c r="T9" s="16"/>
      <c r="U9" s="16"/>
      <c r="V9" s="16"/>
      <c r="W9" s="16"/>
      <c r="AK9" s="9">
        <v>1</v>
      </c>
      <c r="BX9" s="9">
        <v>1</v>
      </c>
      <c r="FD9" s="156"/>
      <c r="FE9" s="156"/>
      <c r="FF9" s="156"/>
      <c r="FG9" s="156"/>
      <c r="FH9" s="156"/>
    </row>
    <row r="10" spans="1:173" ht="14.4" x14ac:dyDescent="0.3">
      <c r="A10" s="52"/>
      <c r="B10" s="67">
        <f t="shared" si="0"/>
        <v>3</v>
      </c>
      <c r="C10" s="67">
        <f t="shared" si="1"/>
        <v>3</v>
      </c>
      <c r="D10" s="67">
        <f t="shared" si="4"/>
        <v>3</v>
      </c>
      <c r="E10" s="67">
        <f t="shared" si="2"/>
        <v>3</v>
      </c>
      <c r="F10" s="67">
        <f t="shared" si="3"/>
        <v>3</v>
      </c>
      <c r="G10" s="67">
        <f t="shared" si="5"/>
        <v>9.5</v>
      </c>
      <c r="H10" s="159">
        <f>IF(AND(M10&gt;0,M10&lt;=STATS!$C$22),1,"")</f>
        <v>1</v>
      </c>
      <c r="J10" s="161">
        <v>9</v>
      </c>
      <c r="K10">
        <v>44.231257499999998</v>
      </c>
      <c r="L10">
        <v>-89.159735499999996</v>
      </c>
      <c r="M10" s="9">
        <v>9.5</v>
      </c>
      <c r="N10" s="9" t="s">
        <v>752</v>
      </c>
      <c r="O10" s="9" t="s">
        <v>753</v>
      </c>
      <c r="P10" s="176"/>
      <c r="Q10" s="9">
        <v>1</v>
      </c>
      <c r="R10" s="16"/>
      <c r="S10" s="16"/>
      <c r="T10" s="16"/>
      <c r="U10" s="16"/>
      <c r="V10" s="16"/>
      <c r="W10" s="16"/>
      <c r="CT10" s="9">
        <v>1</v>
      </c>
      <c r="DA10" s="9">
        <v>1</v>
      </c>
      <c r="EW10" s="9">
        <v>1</v>
      </c>
      <c r="FD10" s="156"/>
      <c r="FE10" s="156"/>
      <c r="FF10" s="156"/>
      <c r="FG10" s="156"/>
      <c r="FH10" s="156"/>
    </row>
    <row r="11" spans="1:173" ht="14.4" x14ac:dyDescent="0.3">
      <c r="A11" s="52"/>
      <c r="B11" s="67">
        <f t="shared" si="0"/>
        <v>1</v>
      </c>
      <c r="C11" s="67">
        <f t="shared" si="1"/>
        <v>1</v>
      </c>
      <c r="D11" s="67">
        <f t="shared" si="4"/>
        <v>1</v>
      </c>
      <c r="E11" s="67">
        <f t="shared" si="2"/>
        <v>1</v>
      </c>
      <c r="F11" s="67">
        <f t="shared" si="3"/>
        <v>1</v>
      </c>
      <c r="G11" s="67">
        <f t="shared" si="5"/>
        <v>10.5</v>
      </c>
      <c r="H11" s="159">
        <f>IF(AND(M11&gt;0,M11&lt;=STATS!$C$22),1,"")</f>
        <v>1</v>
      </c>
      <c r="J11" s="161">
        <v>10</v>
      </c>
      <c r="K11">
        <v>44.231341499999999</v>
      </c>
      <c r="L11">
        <v>-89.159682669999995</v>
      </c>
      <c r="M11" s="9">
        <v>10.5</v>
      </c>
      <c r="N11" s="9" t="s">
        <v>754</v>
      </c>
      <c r="O11" s="9" t="s">
        <v>753</v>
      </c>
      <c r="P11" s="176"/>
      <c r="Q11" s="9">
        <v>1</v>
      </c>
      <c r="R11" s="16"/>
      <c r="S11" s="16"/>
      <c r="T11" s="16"/>
      <c r="U11" s="16"/>
      <c r="V11" s="16"/>
      <c r="W11" s="16"/>
      <c r="EW11" s="9">
        <v>1</v>
      </c>
      <c r="FD11" s="156"/>
      <c r="FE11" s="156"/>
      <c r="FF11" s="156"/>
      <c r="FG11" s="156"/>
      <c r="FH11" s="156"/>
    </row>
    <row r="12" spans="1:173" ht="14.4" x14ac:dyDescent="0.3">
      <c r="A12" s="52"/>
      <c r="B12" s="67">
        <f t="shared" si="0"/>
        <v>2</v>
      </c>
      <c r="C12" s="67">
        <f t="shared" si="1"/>
        <v>2</v>
      </c>
      <c r="D12" s="67">
        <f t="shared" si="4"/>
        <v>2</v>
      </c>
      <c r="E12" s="67">
        <f t="shared" si="2"/>
        <v>2</v>
      </c>
      <c r="F12" s="67">
        <f t="shared" si="3"/>
        <v>2</v>
      </c>
      <c r="G12" s="67">
        <f t="shared" si="5"/>
        <v>9.5</v>
      </c>
      <c r="H12" s="159">
        <f>IF(AND(M12&gt;0,M12&lt;=STATS!$C$22),1,"")</f>
        <v>1</v>
      </c>
      <c r="J12" s="161">
        <v>11</v>
      </c>
      <c r="K12">
        <v>44.231393500000003</v>
      </c>
      <c r="L12">
        <v>-89.159576000000001</v>
      </c>
      <c r="M12" s="9">
        <v>9.5</v>
      </c>
      <c r="N12" s="9" t="s">
        <v>752</v>
      </c>
      <c r="O12" s="9" t="s">
        <v>753</v>
      </c>
      <c r="P12" s="176"/>
      <c r="Q12" s="9">
        <v>1</v>
      </c>
      <c r="R12" s="16"/>
      <c r="S12" s="16"/>
      <c r="T12" s="16"/>
      <c r="U12" s="16"/>
      <c r="V12" s="16"/>
      <c r="W12" s="16"/>
      <c r="AK12" s="9">
        <v>1</v>
      </c>
      <c r="CS12" s="9">
        <v>1</v>
      </c>
      <c r="FD12" s="156"/>
      <c r="FE12" s="156"/>
      <c r="FF12" s="156"/>
      <c r="FG12" s="156"/>
      <c r="FH12" s="156"/>
    </row>
    <row r="13" spans="1:173" ht="14.4" x14ac:dyDescent="0.3">
      <c r="A13" s="59"/>
      <c r="B13" s="67">
        <f t="shared" si="0"/>
        <v>2</v>
      </c>
      <c r="C13" s="67">
        <f t="shared" si="1"/>
        <v>2</v>
      </c>
      <c r="D13" s="67">
        <f t="shared" si="4"/>
        <v>2</v>
      </c>
      <c r="E13" s="67">
        <f t="shared" si="2"/>
        <v>2</v>
      </c>
      <c r="F13" s="67">
        <f t="shared" si="3"/>
        <v>2</v>
      </c>
      <c r="G13" s="67">
        <f t="shared" si="5"/>
        <v>9</v>
      </c>
      <c r="H13" s="159">
        <f>IF(AND(M13&gt;0,M13&lt;=STATS!$C$22),1,"")</f>
        <v>1</v>
      </c>
      <c r="J13" s="161">
        <v>12</v>
      </c>
      <c r="K13">
        <v>44.231448329999999</v>
      </c>
      <c r="L13">
        <v>-89.159459330000004</v>
      </c>
      <c r="M13" s="9">
        <v>9</v>
      </c>
      <c r="N13" s="9" t="s">
        <v>752</v>
      </c>
      <c r="O13" s="9" t="s">
        <v>753</v>
      </c>
      <c r="P13" s="176"/>
      <c r="Q13" s="9">
        <v>1</v>
      </c>
      <c r="R13" s="16"/>
      <c r="S13" s="16"/>
      <c r="T13" s="16"/>
      <c r="U13" s="16"/>
      <c r="V13" s="16"/>
      <c r="W13" s="16"/>
      <c r="AK13" s="9">
        <v>1</v>
      </c>
      <c r="EW13" s="9">
        <v>1</v>
      </c>
      <c r="FD13" s="156"/>
      <c r="FE13" s="156"/>
      <c r="FF13" s="156"/>
      <c r="FG13" s="156"/>
      <c r="FH13" s="156"/>
    </row>
    <row r="14" spans="1:173" ht="14.4" x14ac:dyDescent="0.3">
      <c r="A14" s="52"/>
      <c r="B14" s="67">
        <f t="shared" si="0"/>
        <v>1</v>
      </c>
      <c r="C14" s="67">
        <f t="shared" si="1"/>
        <v>1</v>
      </c>
      <c r="D14" s="67">
        <f t="shared" si="4"/>
        <v>1</v>
      </c>
      <c r="E14" s="67">
        <f t="shared" si="2"/>
        <v>1</v>
      </c>
      <c r="F14" s="67">
        <f t="shared" si="3"/>
        <v>1</v>
      </c>
      <c r="G14" s="67">
        <f t="shared" si="5"/>
        <v>15</v>
      </c>
      <c r="H14" s="159">
        <f>IF(AND(M14&gt;0,M14&lt;=STATS!$C$22),1,"")</f>
        <v>1</v>
      </c>
      <c r="J14" s="161">
        <v>13</v>
      </c>
      <c r="K14">
        <v>44.231440669999998</v>
      </c>
      <c r="L14">
        <v>-89.159607170000001</v>
      </c>
      <c r="M14" s="9">
        <v>15</v>
      </c>
      <c r="N14" s="9" t="s">
        <v>754</v>
      </c>
      <c r="O14" s="9" t="s">
        <v>755</v>
      </c>
      <c r="P14" s="176"/>
      <c r="Q14" s="9">
        <v>1</v>
      </c>
      <c r="R14" s="16"/>
      <c r="S14" s="16"/>
      <c r="T14" s="16"/>
      <c r="U14" s="16"/>
      <c r="V14" s="16"/>
      <c r="W14" s="16"/>
      <c r="AK14" s="9">
        <v>1</v>
      </c>
      <c r="FD14" s="156"/>
      <c r="FE14" s="156"/>
      <c r="FF14" s="156"/>
      <c r="FG14" s="156"/>
      <c r="FH14" s="156"/>
    </row>
    <row r="15" spans="1:173" ht="14.4" x14ac:dyDescent="0.3">
      <c r="A15" s="52"/>
      <c r="B15" s="67">
        <f t="shared" si="0"/>
        <v>3</v>
      </c>
      <c r="C15" s="67">
        <f t="shared" si="1"/>
        <v>3</v>
      </c>
      <c r="D15" s="67">
        <f t="shared" si="4"/>
        <v>3</v>
      </c>
      <c r="E15" s="67">
        <f t="shared" si="2"/>
        <v>3</v>
      </c>
      <c r="F15" s="67">
        <f t="shared" si="3"/>
        <v>3</v>
      </c>
      <c r="G15" s="67">
        <f t="shared" si="5"/>
        <v>15</v>
      </c>
      <c r="H15" s="159">
        <f>IF(AND(M15&gt;0,M15&lt;=STATS!$C$22),1,"")</f>
        <v>1</v>
      </c>
      <c r="J15" s="161">
        <v>14</v>
      </c>
      <c r="K15">
        <v>44.23138367</v>
      </c>
      <c r="L15">
        <v>-89.159727500000002</v>
      </c>
      <c r="M15" s="9">
        <v>15</v>
      </c>
      <c r="N15" s="9" t="s">
        <v>754</v>
      </c>
      <c r="O15" s="9" t="s">
        <v>755</v>
      </c>
      <c r="P15" s="176"/>
      <c r="Q15" s="9">
        <v>2</v>
      </c>
      <c r="R15" s="16"/>
      <c r="S15" s="16"/>
      <c r="T15" s="16"/>
      <c r="U15" s="16"/>
      <c r="V15" s="16"/>
      <c r="W15" s="16"/>
      <c r="CA15" s="9">
        <v>1</v>
      </c>
      <c r="DA15" s="9">
        <v>1</v>
      </c>
      <c r="DI15" s="9">
        <v>2</v>
      </c>
      <c r="FD15" s="156"/>
      <c r="FE15" s="156"/>
      <c r="FF15" s="156"/>
      <c r="FG15" s="156"/>
      <c r="FH15" s="156"/>
    </row>
    <row r="16" spans="1:173" ht="14.4" x14ac:dyDescent="0.3">
      <c r="A16" s="52"/>
      <c r="B16" s="67">
        <f t="shared" si="0"/>
        <v>3</v>
      </c>
      <c r="C16" s="67">
        <f t="shared" si="1"/>
        <v>3</v>
      </c>
      <c r="D16" s="67">
        <f t="shared" si="4"/>
        <v>2</v>
      </c>
      <c r="E16" s="67">
        <f t="shared" si="2"/>
        <v>3</v>
      </c>
      <c r="F16" s="67">
        <f t="shared" si="3"/>
        <v>2</v>
      </c>
      <c r="G16" s="67">
        <f t="shared" si="5"/>
        <v>13</v>
      </c>
      <c r="H16" s="159">
        <f>IF(AND(M16&gt;0,M16&lt;=STATS!$C$22),1,"")</f>
        <v>1</v>
      </c>
      <c r="J16" s="161">
        <v>15</v>
      </c>
      <c r="K16">
        <v>44.231286670000003</v>
      </c>
      <c r="L16">
        <v>-89.159779999999998</v>
      </c>
      <c r="M16" s="9">
        <v>13</v>
      </c>
      <c r="N16" s="9" t="s">
        <v>752</v>
      </c>
      <c r="O16" s="9" t="s">
        <v>755</v>
      </c>
      <c r="P16" s="176"/>
      <c r="Q16" s="9">
        <v>2</v>
      </c>
      <c r="R16" s="16">
        <v>1</v>
      </c>
      <c r="S16" s="16"/>
      <c r="T16" s="16"/>
      <c r="U16" s="16"/>
      <c r="V16" s="16"/>
      <c r="W16" s="16"/>
      <c r="DA16" s="9">
        <v>2</v>
      </c>
      <c r="EW16" s="9">
        <v>1</v>
      </c>
      <c r="FD16" s="156"/>
      <c r="FE16" s="156"/>
      <c r="FF16" s="156"/>
      <c r="FG16" s="156"/>
      <c r="FH16" s="156"/>
    </row>
    <row r="17" spans="1:164" ht="14.4" x14ac:dyDescent="0.3">
      <c r="A17" s="52"/>
      <c r="B17" s="67">
        <f t="shared" si="0"/>
        <v>0</v>
      </c>
      <c r="C17" s="67" t="str">
        <f t="shared" si="1"/>
        <v/>
      </c>
      <c r="D17" s="67" t="str">
        <f t="shared" si="4"/>
        <v/>
      </c>
      <c r="E17" s="67">
        <f t="shared" si="2"/>
        <v>0</v>
      </c>
      <c r="F17" s="67">
        <f t="shared" si="3"/>
        <v>0</v>
      </c>
      <c r="G17" s="67" t="str">
        <f t="shared" si="5"/>
        <v/>
      </c>
      <c r="H17" s="159">
        <f>IF(AND(M17&gt;0,M17&lt;=STATS!$C$22),1,"")</f>
        <v>1</v>
      </c>
      <c r="J17" s="161">
        <v>16</v>
      </c>
      <c r="K17">
        <v>44.231172000000001</v>
      </c>
      <c r="L17">
        <v>-89.159822829999996</v>
      </c>
      <c r="M17" s="9">
        <v>15</v>
      </c>
      <c r="N17" s="9" t="s">
        <v>752</v>
      </c>
      <c r="O17" s="9" t="s">
        <v>755</v>
      </c>
      <c r="P17" s="176"/>
      <c r="R17" s="16"/>
      <c r="S17" s="16"/>
      <c r="T17" s="16"/>
      <c r="U17" s="16"/>
      <c r="V17" s="16"/>
      <c r="W17" s="16"/>
      <c r="FD17" s="156"/>
      <c r="FE17" s="156"/>
      <c r="FF17" s="156"/>
      <c r="FG17" s="156"/>
      <c r="FH17" s="156"/>
    </row>
    <row r="18" spans="1:164" ht="14.4" x14ac:dyDescent="0.3">
      <c r="A18" s="59"/>
      <c r="B18" s="67">
        <f t="shared" si="0"/>
        <v>2</v>
      </c>
      <c r="C18" s="67">
        <f t="shared" si="1"/>
        <v>2</v>
      </c>
      <c r="D18" s="67">
        <f t="shared" si="4"/>
        <v>2</v>
      </c>
      <c r="E18" s="67">
        <f t="shared" si="2"/>
        <v>2</v>
      </c>
      <c r="F18" s="67">
        <f t="shared" si="3"/>
        <v>2</v>
      </c>
      <c r="G18" s="67">
        <f t="shared" si="5"/>
        <v>15</v>
      </c>
      <c r="H18" s="159">
        <f>IF(AND(M18&gt;0,M18&lt;=STATS!$C$22),1,"")</f>
        <v>1</v>
      </c>
      <c r="J18" s="161">
        <v>17</v>
      </c>
      <c r="K18">
        <v>44.231081000000003</v>
      </c>
      <c r="L18">
        <v>-89.159799329999998</v>
      </c>
      <c r="M18" s="9">
        <v>15</v>
      </c>
      <c r="N18" s="9" t="s">
        <v>752</v>
      </c>
      <c r="O18" s="9" t="s">
        <v>755</v>
      </c>
      <c r="P18" s="176"/>
      <c r="Q18" s="9">
        <v>1</v>
      </c>
      <c r="R18" s="16"/>
      <c r="S18" s="16"/>
      <c r="T18" s="16"/>
      <c r="U18" s="16"/>
      <c r="V18" s="16"/>
      <c r="W18" s="16"/>
      <c r="AK18" s="9">
        <v>1</v>
      </c>
      <c r="DA18" s="9">
        <v>1</v>
      </c>
      <c r="FD18" s="156"/>
      <c r="FE18" s="156"/>
      <c r="FF18" s="156"/>
      <c r="FG18" s="156"/>
      <c r="FH18" s="156"/>
    </row>
    <row r="19" spans="1:164" ht="14.4" x14ac:dyDescent="0.3">
      <c r="A19" s="52"/>
      <c r="B19" s="67">
        <f t="shared" si="0"/>
        <v>2</v>
      </c>
      <c r="C19" s="67">
        <f t="shared" si="1"/>
        <v>2</v>
      </c>
      <c r="D19" s="67">
        <f t="shared" si="4"/>
        <v>2</v>
      </c>
      <c r="E19" s="67">
        <f t="shared" si="2"/>
        <v>2</v>
      </c>
      <c r="F19" s="67">
        <f t="shared" si="3"/>
        <v>2</v>
      </c>
      <c r="G19" s="67">
        <f t="shared" si="5"/>
        <v>13</v>
      </c>
      <c r="H19" s="159">
        <f>IF(AND(M19&gt;0,M19&lt;=STATS!$C$22),1,"")</f>
        <v>1</v>
      </c>
      <c r="J19" s="161">
        <v>18</v>
      </c>
      <c r="K19">
        <v>44.23097783</v>
      </c>
      <c r="L19">
        <v>-89.159778500000002</v>
      </c>
      <c r="M19" s="9">
        <v>13</v>
      </c>
      <c r="N19" s="9" t="s">
        <v>754</v>
      </c>
      <c r="O19" s="9" t="s">
        <v>755</v>
      </c>
      <c r="P19" s="176"/>
      <c r="Q19" s="9">
        <v>1</v>
      </c>
      <c r="R19" s="16"/>
      <c r="S19" s="16"/>
      <c r="T19" s="16"/>
      <c r="U19" s="16"/>
      <c r="V19" s="16"/>
      <c r="W19" s="16"/>
      <c r="AK19" s="9">
        <v>1</v>
      </c>
      <c r="EW19" s="9">
        <v>1</v>
      </c>
      <c r="FD19" s="156"/>
      <c r="FE19" s="156"/>
      <c r="FF19" s="156"/>
      <c r="FG19" s="156"/>
      <c r="FH19" s="156"/>
    </row>
    <row r="20" spans="1:164" ht="14.4" x14ac:dyDescent="0.3">
      <c r="A20" s="52"/>
      <c r="B20" s="67">
        <f t="shared" si="0"/>
        <v>1</v>
      </c>
      <c r="C20" s="67">
        <f t="shared" si="1"/>
        <v>1</v>
      </c>
      <c r="D20" s="67">
        <f t="shared" si="4"/>
        <v>1</v>
      </c>
      <c r="E20" s="67">
        <f t="shared" si="2"/>
        <v>1</v>
      </c>
      <c r="F20" s="67">
        <f t="shared" si="3"/>
        <v>1</v>
      </c>
      <c r="G20" s="67">
        <f t="shared" si="5"/>
        <v>16.5</v>
      </c>
      <c r="H20" s="159">
        <f>IF(AND(M20&gt;0,M20&lt;=STATS!$C$22),1,"")</f>
        <v>1</v>
      </c>
      <c r="J20" s="161">
        <v>19</v>
      </c>
      <c r="K20">
        <v>44.230843499999999</v>
      </c>
      <c r="L20">
        <v>-89.159879669999995</v>
      </c>
      <c r="M20" s="9">
        <v>16.5</v>
      </c>
      <c r="N20" s="9" t="s">
        <v>754</v>
      </c>
      <c r="O20" s="9" t="s">
        <v>755</v>
      </c>
      <c r="P20" s="176"/>
      <c r="Q20" s="9">
        <v>1</v>
      </c>
      <c r="R20" s="16"/>
      <c r="S20" s="16"/>
      <c r="T20" s="16"/>
      <c r="U20" s="16"/>
      <c r="V20" s="16"/>
      <c r="W20" s="16"/>
      <c r="AK20" s="9">
        <v>1</v>
      </c>
      <c r="FD20" s="156"/>
      <c r="FE20" s="156"/>
      <c r="FF20" s="156"/>
      <c r="FG20" s="156"/>
      <c r="FH20" s="156"/>
    </row>
    <row r="21" spans="1:164" ht="14.4" x14ac:dyDescent="0.3">
      <c r="A21" s="52"/>
      <c r="B21" s="67">
        <f t="shared" si="0"/>
        <v>0</v>
      </c>
      <c r="C21" s="67" t="str">
        <f t="shared" si="1"/>
        <v/>
      </c>
      <c r="D21" s="67" t="str">
        <f t="shared" si="4"/>
        <v/>
      </c>
      <c r="E21" s="67">
        <f t="shared" si="2"/>
        <v>0</v>
      </c>
      <c r="F21" s="67">
        <f t="shared" si="3"/>
        <v>0</v>
      </c>
      <c r="G21" s="67" t="str">
        <f t="shared" si="5"/>
        <v/>
      </c>
      <c r="H21" s="159">
        <f>IF(AND(M21&gt;0,M21&lt;=STATS!$C$22),1,"")</f>
        <v>1</v>
      </c>
      <c r="J21" s="161">
        <v>20</v>
      </c>
      <c r="K21">
        <v>44.230749170000003</v>
      </c>
      <c r="L21">
        <v>-89.159923829999997</v>
      </c>
      <c r="M21" s="9">
        <v>18</v>
      </c>
      <c r="N21" s="9" t="s">
        <v>752</v>
      </c>
      <c r="O21" s="9" t="s">
        <v>755</v>
      </c>
      <c r="P21" s="176"/>
      <c r="R21" s="16"/>
      <c r="S21" s="16"/>
      <c r="T21" s="16"/>
      <c r="U21" s="16"/>
      <c r="V21" s="16"/>
      <c r="W21" s="16"/>
      <c r="FD21" s="156"/>
      <c r="FE21" s="156"/>
      <c r="FF21" s="156"/>
      <c r="FG21" s="156"/>
      <c r="FH21" s="156"/>
    </row>
    <row r="22" spans="1:164" ht="14.4" x14ac:dyDescent="0.3">
      <c r="A22" s="52"/>
      <c r="B22" s="67">
        <f t="shared" si="0"/>
        <v>1</v>
      </c>
      <c r="C22" s="67">
        <f t="shared" si="1"/>
        <v>1</v>
      </c>
      <c r="D22" s="67">
        <f t="shared" si="4"/>
        <v>0</v>
      </c>
      <c r="E22" s="67">
        <f t="shared" si="2"/>
        <v>1</v>
      </c>
      <c r="F22" s="67">
        <f t="shared" si="3"/>
        <v>0</v>
      </c>
      <c r="G22" s="67">
        <f t="shared" si="5"/>
        <v>17</v>
      </c>
      <c r="H22" s="159">
        <f>IF(AND(M22&gt;0,M22&lt;=STATS!$C$22),1,"")</f>
        <v>1</v>
      </c>
      <c r="J22" s="161">
        <v>21</v>
      </c>
      <c r="K22">
        <v>44.230612499999999</v>
      </c>
      <c r="L22">
        <v>-89.159975000000003</v>
      </c>
      <c r="M22" s="9">
        <v>17</v>
      </c>
      <c r="N22" s="9" t="s">
        <v>752</v>
      </c>
      <c r="O22" s="9" t="s">
        <v>755</v>
      </c>
      <c r="P22" s="176"/>
      <c r="Q22" s="9">
        <v>1</v>
      </c>
      <c r="R22" s="16">
        <v>1</v>
      </c>
      <c r="S22" s="16"/>
      <c r="T22" s="16"/>
      <c r="U22" s="16"/>
      <c r="V22" s="16"/>
      <c r="W22" s="16"/>
      <c r="FD22" s="156"/>
      <c r="FE22" s="156"/>
      <c r="FF22" s="156"/>
      <c r="FG22" s="156"/>
      <c r="FH22" s="156"/>
    </row>
    <row r="23" spans="1:164" ht="14.4" x14ac:dyDescent="0.3">
      <c r="A23" s="59"/>
      <c r="B23" s="67">
        <f t="shared" si="0"/>
        <v>3</v>
      </c>
      <c r="C23" s="67">
        <f t="shared" si="1"/>
        <v>3</v>
      </c>
      <c r="D23" s="67">
        <f t="shared" si="4"/>
        <v>3</v>
      </c>
      <c r="E23" s="67">
        <f t="shared" si="2"/>
        <v>3</v>
      </c>
      <c r="F23" s="67">
        <f t="shared" si="3"/>
        <v>3</v>
      </c>
      <c r="G23" s="67">
        <f t="shared" si="5"/>
        <v>17</v>
      </c>
      <c r="H23" s="159">
        <f>IF(AND(M23&gt;0,M23&lt;=STATS!$C$22),1,"")</f>
        <v>1</v>
      </c>
      <c r="J23" s="161">
        <v>22</v>
      </c>
      <c r="K23">
        <v>44.230493170000003</v>
      </c>
      <c r="L23">
        <v>-89.160051170000003</v>
      </c>
      <c r="M23" s="9">
        <v>17</v>
      </c>
      <c r="N23" s="9" t="s">
        <v>752</v>
      </c>
      <c r="O23" s="9" t="s">
        <v>755</v>
      </c>
      <c r="P23" s="176"/>
      <c r="Q23" s="9">
        <v>2</v>
      </c>
      <c r="R23" s="16"/>
      <c r="S23" s="16"/>
      <c r="T23" s="16"/>
      <c r="U23" s="16"/>
      <c r="V23" s="16"/>
      <c r="W23" s="16"/>
      <c r="CA23" s="9">
        <v>1</v>
      </c>
      <c r="DA23" s="9">
        <v>2</v>
      </c>
      <c r="EW23" s="9">
        <v>1</v>
      </c>
      <c r="FD23" s="156"/>
      <c r="FE23" s="156"/>
      <c r="FF23" s="156"/>
      <c r="FG23" s="156"/>
      <c r="FH23" s="156"/>
    </row>
    <row r="24" spans="1:164" ht="14.4" x14ac:dyDescent="0.3">
      <c r="A24" s="60"/>
      <c r="B24" s="67">
        <f t="shared" si="0"/>
        <v>3</v>
      </c>
      <c r="C24" s="67">
        <f t="shared" si="1"/>
        <v>3</v>
      </c>
      <c r="D24" s="67">
        <f t="shared" si="4"/>
        <v>3</v>
      </c>
      <c r="E24" s="67">
        <f t="shared" si="2"/>
        <v>3</v>
      </c>
      <c r="F24" s="67">
        <f t="shared" si="3"/>
        <v>3</v>
      </c>
      <c r="G24" s="67">
        <f t="shared" si="5"/>
        <v>10</v>
      </c>
      <c r="H24" s="159">
        <f>IF(AND(M24&gt;0,M24&lt;=STATS!$C$22),1,"")</f>
        <v>1</v>
      </c>
      <c r="J24" s="161">
        <v>23</v>
      </c>
      <c r="K24">
        <v>44.230407329999998</v>
      </c>
      <c r="L24">
        <v>-89.160055670000006</v>
      </c>
      <c r="M24" s="9">
        <v>10</v>
      </c>
      <c r="N24" s="9" t="s">
        <v>754</v>
      </c>
      <c r="O24" s="9" t="s">
        <v>753</v>
      </c>
      <c r="P24" s="176"/>
      <c r="Q24" s="9">
        <v>1</v>
      </c>
      <c r="R24" s="16"/>
      <c r="S24" s="16"/>
      <c r="T24" s="16"/>
      <c r="U24" s="16"/>
      <c r="V24" s="16"/>
      <c r="W24" s="16"/>
      <c r="DA24" s="9">
        <v>1</v>
      </c>
      <c r="DI24" s="9">
        <v>1</v>
      </c>
      <c r="EW24" s="9">
        <v>1</v>
      </c>
      <c r="FD24" s="156"/>
      <c r="FE24" s="156"/>
      <c r="FF24" s="156"/>
      <c r="FG24" s="156"/>
      <c r="FH24" s="156"/>
    </row>
    <row r="25" spans="1:164" ht="14.4" x14ac:dyDescent="0.3">
      <c r="A25" s="60"/>
      <c r="B25" s="67">
        <f t="shared" si="0"/>
        <v>3</v>
      </c>
      <c r="C25" s="67">
        <f t="shared" si="1"/>
        <v>3</v>
      </c>
      <c r="D25" s="67">
        <f t="shared" si="4"/>
        <v>3</v>
      </c>
      <c r="E25" s="67">
        <f t="shared" si="2"/>
        <v>3</v>
      </c>
      <c r="F25" s="67">
        <f t="shared" si="3"/>
        <v>3</v>
      </c>
      <c r="G25" s="67">
        <f t="shared" si="5"/>
        <v>9</v>
      </c>
      <c r="H25" s="159">
        <f>IF(AND(M25&gt;0,M25&lt;=STATS!$C$22),1,"")</f>
        <v>1</v>
      </c>
      <c r="J25" s="161">
        <v>24</v>
      </c>
      <c r="K25">
        <v>44.23030833</v>
      </c>
      <c r="L25">
        <v>-89.160095830000003</v>
      </c>
      <c r="M25" s="9">
        <v>9</v>
      </c>
      <c r="N25" s="9" t="s">
        <v>754</v>
      </c>
      <c r="O25" s="9" t="s">
        <v>753</v>
      </c>
      <c r="P25" s="176"/>
      <c r="Q25" s="9">
        <v>1</v>
      </c>
      <c r="R25" s="16"/>
      <c r="S25" s="16"/>
      <c r="T25" s="16"/>
      <c r="U25" s="16"/>
      <c r="V25" s="16"/>
      <c r="W25" s="16"/>
      <c r="AK25" s="9">
        <v>1</v>
      </c>
      <c r="BX25" s="9">
        <v>1</v>
      </c>
      <c r="EW25" s="9">
        <v>1</v>
      </c>
      <c r="FD25" s="156"/>
      <c r="FE25" s="156"/>
      <c r="FF25" s="156"/>
      <c r="FG25" s="156"/>
      <c r="FH25" s="156"/>
    </row>
    <row r="26" spans="1:164" ht="14.4" x14ac:dyDescent="0.3">
      <c r="A26" s="60"/>
      <c r="B26" s="67">
        <f t="shared" si="0"/>
        <v>3</v>
      </c>
      <c r="C26" s="67">
        <f t="shared" si="1"/>
        <v>3</v>
      </c>
      <c r="D26" s="67">
        <f t="shared" si="4"/>
        <v>3</v>
      </c>
      <c r="E26" s="67">
        <f t="shared" si="2"/>
        <v>3</v>
      </c>
      <c r="F26" s="67">
        <f t="shared" si="3"/>
        <v>3</v>
      </c>
      <c r="G26" s="67">
        <f t="shared" ref="G26:G89" si="6">IF($B26&gt;=1,$M26,"")</f>
        <v>9</v>
      </c>
      <c r="H26" s="159">
        <f>IF(AND(M26&gt;0,M26&lt;=STATS!$C$22),1,"")</f>
        <v>1</v>
      </c>
      <c r="J26" s="161">
        <v>25</v>
      </c>
      <c r="K26">
        <v>44.23024667</v>
      </c>
      <c r="L26">
        <v>-89.160084170000005</v>
      </c>
      <c r="M26" s="9">
        <v>9</v>
      </c>
      <c r="N26" s="9" t="s">
        <v>752</v>
      </c>
      <c r="O26" s="9" t="s">
        <v>753</v>
      </c>
      <c r="P26" s="176"/>
      <c r="Q26" s="9">
        <v>1</v>
      </c>
      <c r="R26" s="16"/>
      <c r="S26" s="16"/>
      <c r="T26" s="16"/>
      <c r="U26" s="16"/>
      <c r="V26" s="16"/>
      <c r="W26" s="16"/>
      <c r="AK26" s="9">
        <v>1</v>
      </c>
      <c r="CT26" s="9">
        <v>1</v>
      </c>
      <c r="EW26" s="9">
        <v>1</v>
      </c>
      <c r="FD26" s="156"/>
      <c r="FE26" s="156"/>
      <c r="FF26" s="156"/>
      <c r="FG26" s="156"/>
      <c r="FH26" s="156"/>
    </row>
    <row r="27" spans="1:164" ht="14.4" x14ac:dyDescent="0.3">
      <c r="A27" s="59"/>
      <c r="B27" s="67">
        <f t="shared" si="0"/>
        <v>1</v>
      </c>
      <c r="C27" s="67">
        <f t="shared" si="1"/>
        <v>1</v>
      </c>
      <c r="D27" s="67">
        <f t="shared" si="4"/>
        <v>1</v>
      </c>
      <c r="E27" s="67">
        <f t="shared" si="2"/>
        <v>1</v>
      </c>
      <c r="F27" s="67">
        <f t="shared" si="3"/>
        <v>1</v>
      </c>
      <c r="G27" s="67">
        <f t="shared" si="6"/>
        <v>6</v>
      </c>
      <c r="H27" s="159">
        <f>IF(AND(M27&gt;0,M27&lt;=STATS!$C$22),1,"")</f>
        <v>1</v>
      </c>
      <c r="J27" s="161">
        <v>26</v>
      </c>
      <c r="K27">
        <v>44.230175330000002</v>
      </c>
      <c r="L27">
        <v>-89.160206000000002</v>
      </c>
      <c r="M27" s="9">
        <v>6</v>
      </c>
      <c r="N27" s="9" t="s">
        <v>754</v>
      </c>
      <c r="O27" s="9" t="s">
        <v>753</v>
      </c>
      <c r="P27" s="176"/>
      <c r="Q27" s="9">
        <v>1</v>
      </c>
      <c r="R27" s="16"/>
      <c r="S27" s="16"/>
      <c r="T27" s="16"/>
      <c r="U27" s="16"/>
      <c r="V27" s="16"/>
      <c r="W27" s="16"/>
      <c r="AK27" s="9">
        <v>1</v>
      </c>
      <c r="FD27" s="156"/>
      <c r="FE27" s="156"/>
      <c r="FF27" s="156"/>
      <c r="FG27" s="156"/>
      <c r="FH27" s="156"/>
    </row>
    <row r="28" spans="1:164" ht="14.4" x14ac:dyDescent="0.3">
      <c r="A28" s="60"/>
      <c r="B28" s="67">
        <f t="shared" si="0"/>
        <v>3</v>
      </c>
      <c r="C28" s="67">
        <f t="shared" si="1"/>
        <v>3</v>
      </c>
      <c r="D28" s="67">
        <f t="shared" si="4"/>
        <v>3</v>
      </c>
      <c r="E28" s="67">
        <f t="shared" si="2"/>
        <v>3</v>
      </c>
      <c r="F28" s="67">
        <f t="shared" si="3"/>
        <v>3</v>
      </c>
      <c r="G28" s="67">
        <f t="shared" si="6"/>
        <v>7</v>
      </c>
      <c r="H28" s="159">
        <f>IF(AND(M28&gt;0,M28&lt;=STATS!$C$22),1,"")</f>
        <v>1</v>
      </c>
      <c r="J28" s="161">
        <v>27</v>
      </c>
      <c r="K28">
        <v>44.230250329999997</v>
      </c>
      <c r="L28">
        <v>-89.160216829999996</v>
      </c>
      <c r="M28" s="9">
        <v>7</v>
      </c>
      <c r="N28" s="9" t="s">
        <v>752</v>
      </c>
      <c r="O28" s="9" t="s">
        <v>753</v>
      </c>
      <c r="P28" s="176"/>
      <c r="Q28" s="9">
        <v>1</v>
      </c>
      <c r="R28" s="16"/>
      <c r="S28" s="16"/>
      <c r="T28" s="16"/>
      <c r="U28" s="16"/>
      <c r="V28" s="16"/>
      <c r="W28" s="16"/>
      <c r="AK28" s="9">
        <v>1</v>
      </c>
      <c r="DA28" s="9">
        <v>1</v>
      </c>
      <c r="EW28" s="9">
        <v>1</v>
      </c>
      <c r="FD28" s="156"/>
      <c r="FE28" s="156"/>
      <c r="FF28" s="156"/>
      <c r="FG28" s="156"/>
      <c r="FH28" s="156"/>
    </row>
    <row r="29" spans="1:164" ht="14.4" x14ac:dyDescent="0.3">
      <c r="A29" s="60"/>
      <c r="B29" s="67">
        <f t="shared" si="0"/>
        <v>1</v>
      </c>
      <c r="C29" s="67">
        <f t="shared" si="1"/>
        <v>1</v>
      </c>
      <c r="D29" s="67">
        <f t="shared" si="4"/>
        <v>0</v>
      </c>
      <c r="E29" s="67">
        <f t="shared" si="2"/>
        <v>1</v>
      </c>
      <c r="F29" s="67">
        <f t="shared" si="3"/>
        <v>0</v>
      </c>
      <c r="G29" s="67">
        <f t="shared" si="6"/>
        <v>11</v>
      </c>
      <c r="H29" s="159">
        <f>IF(AND(M29&gt;0,M29&lt;=STATS!$C$22),1,"")</f>
        <v>1</v>
      </c>
      <c r="J29" s="161">
        <v>28</v>
      </c>
      <c r="K29">
        <v>44.230364999999999</v>
      </c>
      <c r="L29">
        <v>-89.160189169999995</v>
      </c>
      <c r="M29" s="9">
        <v>11</v>
      </c>
      <c r="N29" s="9" t="s">
        <v>752</v>
      </c>
      <c r="O29" s="9" t="s">
        <v>753</v>
      </c>
      <c r="P29" s="178"/>
      <c r="Q29" s="9">
        <v>1</v>
      </c>
      <c r="R29" s="16">
        <v>1</v>
      </c>
      <c r="S29" s="16"/>
      <c r="T29" s="16"/>
      <c r="U29" s="16"/>
      <c r="V29" s="16"/>
      <c r="W29" s="16"/>
      <c r="FD29" s="156"/>
      <c r="FE29" s="156"/>
      <c r="FF29" s="156"/>
      <c r="FG29" s="156"/>
      <c r="FH29" s="156"/>
    </row>
    <row r="30" spans="1:164" ht="14.4" x14ac:dyDescent="0.3">
      <c r="A30" s="60"/>
      <c r="B30" s="67">
        <f t="shared" si="0"/>
        <v>1</v>
      </c>
      <c r="C30" s="67">
        <f t="shared" si="1"/>
        <v>1</v>
      </c>
      <c r="D30" s="67">
        <f t="shared" si="4"/>
        <v>1</v>
      </c>
      <c r="E30" s="67">
        <f t="shared" si="2"/>
        <v>1</v>
      </c>
      <c r="F30" s="67">
        <f t="shared" si="3"/>
        <v>1</v>
      </c>
      <c r="G30" s="67">
        <f t="shared" si="6"/>
        <v>15</v>
      </c>
      <c r="H30" s="159">
        <f>IF(AND(M30&gt;0,M30&lt;=STATS!$C$22),1,"")</f>
        <v>1</v>
      </c>
      <c r="J30" s="161">
        <v>29</v>
      </c>
      <c r="K30">
        <v>44.230449999999998</v>
      </c>
      <c r="L30">
        <v>-89.160158170000003</v>
      </c>
      <c r="M30" s="9">
        <v>15</v>
      </c>
      <c r="N30" s="9" t="s">
        <v>752</v>
      </c>
      <c r="O30" s="9" t="s">
        <v>755</v>
      </c>
      <c r="P30" s="176"/>
      <c r="Q30" s="9">
        <v>1</v>
      </c>
      <c r="R30" s="16"/>
      <c r="S30" s="16"/>
      <c r="T30" s="16"/>
      <c r="U30" s="16"/>
      <c r="V30" s="16"/>
      <c r="W30" s="16"/>
      <c r="CA30" s="9">
        <v>1</v>
      </c>
      <c r="FD30" s="156"/>
      <c r="FE30" s="156"/>
      <c r="FF30" s="156"/>
      <c r="FG30" s="156"/>
      <c r="FH30" s="156"/>
    </row>
    <row r="31" spans="1:164" ht="14.4" x14ac:dyDescent="0.3">
      <c r="A31" s="59"/>
      <c r="B31" s="67">
        <f t="shared" si="0"/>
        <v>1</v>
      </c>
      <c r="C31" s="67">
        <f t="shared" si="1"/>
        <v>1</v>
      </c>
      <c r="D31" s="67">
        <f t="shared" si="4"/>
        <v>1</v>
      </c>
      <c r="E31" s="67">
        <f t="shared" si="2"/>
        <v>1</v>
      </c>
      <c r="F31" s="67">
        <f t="shared" si="3"/>
        <v>1</v>
      </c>
      <c r="G31" s="67">
        <f t="shared" si="6"/>
        <v>18</v>
      </c>
      <c r="H31" s="159">
        <f>IF(AND(M31&gt;0,M31&lt;=STATS!$C$22),1,"")</f>
        <v>1</v>
      </c>
      <c r="J31" s="161">
        <v>30</v>
      </c>
      <c r="K31">
        <v>44.230539</v>
      </c>
      <c r="L31">
        <v>-89.160117830000004</v>
      </c>
      <c r="M31" s="9">
        <v>18</v>
      </c>
      <c r="N31" s="9" t="s">
        <v>752</v>
      </c>
      <c r="O31" s="9" t="s">
        <v>755</v>
      </c>
      <c r="P31" s="176"/>
      <c r="Q31" s="9">
        <v>1</v>
      </c>
      <c r="R31" s="16"/>
      <c r="S31" s="16"/>
      <c r="T31" s="16"/>
      <c r="U31" s="16"/>
      <c r="V31" s="16"/>
      <c r="W31" s="16"/>
      <c r="CA31" s="9">
        <v>1</v>
      </c>
      <c r="FD31" s="156"/>
      <c r="FE31" s="156"/>
      <c r="FF31" s="156"/>
      <c r="FG31" s="156"/>
      <c r="FH31" s="156"/>
    </row>
    <row r="32" spans="1:164" ht="14.4" x14ac:dyDescent="0.3">
      <c r="A32" s="60"/>
      <c r="B32" s="67">
        <f t="shared" si="0"/>
        <v>4</v>
      </c>
      <c r="C32" s="67">
        <f t="shared" si="1"/>
        <v>4</v>
      </c>
      <c r="D32" s="67">
        <f t="shared" si="4"/>
        <v>3</v>
      </c>
      <c r="E32" s="67">
        <f t="shared" si="2"/>
        <v>4</v>
      </c>
      <c r="F32" s="67">
        <f t="shared" si="3"/>
        <v>3</v>
      </c>
      <c r="G32" s="67">
        <f t="shared" si="6"/>
        <v>18</v>
      </c>
      <c r="H32" s="159">
        <f>IF(AND(M32&gt;0,M32&lt;=STATS!$C$22),1,"")</f>
        <v>1</v>
      </c>
      <c r="J32" s="161">
        <v>31</v>
      </c>
      <c r="K32">
        <v>44.230377330000003</v>
      </c>
      <c r="L32">
        <v>-89.160257329999993</v>
      </c>
      <c r="M32" s="9">
        <v>18</v>
      </c>
      <c r="N32" s="9" t="s">
        <v>752</v>
      </c>
      <c r="O32" s="9" t="s">
        <v>755</v>
      </c>
      <c r="P32" s="176"/>
      <c r="Q32" s="9">
        <v>1</v>
      </c>
      <c r="R32" s="16">
        <v>1</v>
      </c>
      <c r="S32" s="16"/>
      <c r="T32" s="16"/>
      <c r="U32" s="16"/>
      <c r="V32" s="16"/>
      <c r="W32" s="16"/>
      <c r="CA32" s="9">
        <v>1</v>
      </c>
      <c r="DA32" s="9">
        <v>1</v>
      </c>
      <c r="EW32" s="9">
        <v>1</v>
      </c>
      <c r="FD32" s="156"/>
      <c r="FE32" s="156"/>
      <c r="FF32" s="156"/>
      <c r="FG32" s="156"/>
      <c r="FH32" s="156"/>
    </row>
    <row r="33" spans="1:164" ht="14.4" x14ac:dyDescent="0.3">
      <c r="A33" s="60"/>
      <c r="B33" s="67">
        <f t="shared" si="0"/>
        <v>3</v>
      </c>
      <c r="C33" s="67">
        <f t="shared" si="1"/>
        <v>3</v>
      </c>
      <c r="D33" s="67">
        <f t="shared" si="4"/>
        <v>3</v>
      </c>
      <c r="E33" s="67">
        <f t="shared" si="2"/>
        <v>3</v>
      </c>
      <c r="F33" s="67">
        <f t="shared" si="3"/>
        <v>3</v>
      </c>
      <c r="G33" s="67">
        <f t="shared" si="6"/>
        <v>11</v>
      </c>
      <c r="H33" s="159">
        <f>IF(AND(M33&gt;0,M33&lt;=STATS!$C$22),1,"")</f>
        <v>1</v>
      </c>
      <c r="J33" s="161">
        <v>32</v>
      </c>
      <c r="K33">
        <v>44.230309329999997</v>
      </c>
      <c r="L33">
        <v>-89.16024883</v>
      </c>
      <c r="M33" s="9">
        <v>11</v>
      </c>
      <c r="N33" s="9" t="s">
        <v>752</v>
      </c>
      <c r="O33" s="9" t="s">
        <v>753</v>
      </c>
      <c r="P33" s="176"/>
      <c r="Q33" s="9">
        <v>1</v>
      </c>
      <c r="R33" s="16"/>
      <c r="S33" s="16"/>
      <c r="T33" s="16"/>
      <c r="U33" s="16"/>
      <c r="V33" s="16"/>
      <c r="W33" s="16"/>
      <c r="AK33" s="9">
        <v>1</v>
      </c>
      <c r="DA33" s="9">
        <v>1</v>
      </c>
      <c r="EW33" s="9">
        <v>1</v>
      </c>
      <c r="FD33" s="156"/>
      <c r="FE33" s="156"/>
      <c r="FF33" s="156"/>
      <c r="FG33" s="156"/>
      <c r="FH33" s="156"/>
    </row>
    <row r="34" spans="1:164" ht="14.4" x14ac:dyDescent="0.3">
      <c r="A34" s="60"/>
      <c r="B34" s="67">
        <f t="shared" si="0"/>
        <v>1</v>
      </c>
      <c r="C34" s="67">
        <f t="shared" si="1"/>
        <v>1</v>
      </c>
      <c r="D34" s="67">
        <f t="shared" si="4"/>
        <v>1</v>
      </c>
      <c r="E34" s="67">
        <f t="shared" si="2"/>
        <v>1</v>
      </c>
      <c r="F34" s="67">
        <f t="shared" si="3"/>
        <v>1</v>
      </c>
      <c r="G34" s="67">
        <f t="shared" si="6"/>
        <v>12</v>
      </c>
      <c r="H34" s="159">
        <f>IF(AND(M34&gt;0,M34&lt;=STATS!$C$22),1,"")</f>
        <v>1</v>
      </c>
      <c r="J34" s="161">
        <v>33</v>
      </c>
      <c r="K34">
        <v>44.230243000000002</v>
      </c>
      <c r="L34">
        <v>-89.160385669999997</v>
      </c>
      <c r="M34" s="9">
        <v>12</v>
      </c>
      <c r="N34" s="9" t="s">
        <v>752</v>
      </c>
      <c r="O34" s="9" t="s">
        <v>753</v>
      </c>
      <c r="P34" s="176"/>
      <c r="Q34" s="9">
        <v>1</v>
      </c>
      <c r="R34" s="16"/>
      <c r="S34" s="16"/>
      <c r="T34" s="16"/>
      <c r="U34" s="16"/>
      <c r="V34" s="16"/>
      <c r="W34" s="16"/>
      <c r="EW34" s="9">
        <v>1</v>
      </c>
      <c r="FD34" s="156"/>
      <c r="FE34" s="156"/>
      <c r="FF34" s="156"/>
      <c r="FG34" s="156"/>
      <c r="FH34" s="156"/>
    </row>
    <row r="35" spans="1:164" ht="14.4" x14ac:dyDescent="0.3">
      <c r="B35" s="67">
        <f t="shared" si="0"/>
        <v>1</v>
      </c>
      <c r="C35" s="67">
        <f t="shared" si="1"/>
        <v>1</v>
      </c>
      <c r="D35" s="67">
        <f t="shared" si="4"/>
        <v>1</v>
      </c>
      <c r="E35" s="67">
        <f t="shared" si="2"/>
        <v>1</v>
      </c>
      <c r="F35" s="67">
        <f t="shared" si="3"/>
        <v>1</v>
      </c>
      <c r="G35" s="67">
        <f t="shared" si="6"/>
        <v>18</v>
      </c>
      <c r="H35" s="159">
        <f>IF(AND(M35&gt;0,M35&lt;=STATS!$C$22),1,"")</f>
        <v>1</v>
      </c>
      <c r="J35" s="161">
        <v>34</v>
      </c>
      <c r="K35">
        <v>44.230385499999997</v>
      </c>
      <c r="L35">
        <v>-89.160297170000007</v>
      </c>
      <c r="M35" s="9">
        <v>18</v>
      </c>
      <c r="N35" s="9" t="s">
        <v>754</v>
      </c>
      <c r="O35" s="9" t="s">
        <v>755</v>
      </c>
      <c r="P35" s="176"/>
      <c r="Q35" s="9">
        <v>1</v>
      </c>
      <c r="R35" s="16"/>
      <c r="S35" s="16"/>
      <c r="T35" s="16"/>
      <c r="U35" s="16"/>
      <c r="V35" s="16"/>
      <c r="W35" s="16"/>
      <c r="CA35" s="9">
        <v>1</v>
      </c>
      <c r="FD35" s="156"/>
      <c r="FE35" s="156"/>
      <c r="FF35" s="156"/>
      <c r="FG35" s="156"/>
      <c r="FH35" s="156"/>
    </row>
    <row r="36" spans="1:164" ht="14.4" x14ac:dyDescent="0.3">
      <c r="B36" s="67">
        <f t="shared" si="0"/>
        <v>0</v>
      </c>
      <c r="C36" s="67" t="str">
        <f t="shared" si="1"/>
        <v/>
      </c>
      <c r="D36" s="67" t="str">
        <f t="shared" si="4"/>
        <v/>
      </c>
      <c r="E36" s="67" t="str">
        <f t="shared" si="2"/>
        <v/>
      </c>
      <c r="F36" s="67" t="str">
        <f t="shared" si="3"/>
        <v/>
      </c>
      <c r="G36" s="67" t="str">
        <f t="shared" si="6"/>
        <v/>
      </c>
      <c r="H36" s="159" t="str">
        <f>IF(AND(M36&gt;0,M36&lt;=STATS!$C$22),1,"")</f>
        <v/>
      </c>
      <c r="J36" s="161">
        <v>35</v>
      </c>
      <c r="K36"/>
      <c r="L36"/>
      <c r="P36" s="176"/>
      <c r="R36" s="16"/>
      <c r="S36" s="16"/>
      <c r="T36" s="16"/>
      <c r="U36" s="16"/>
      <c r="V36" s="16"/>
      <c r="W36" s="16"/>
      <c r="FD36" s="156"/>
      <c r="FE36" s="156"/>
      <c r="FF36" s="156"/>
      <c r="FG36" s="156"/>
      <c r="FH36" s="156"/>
    </row>
    <row r="37" spans="1:164" ht="14.4" x14ac:dyDescent="0.3">
      <c r="B37" s="67">
        <f t="shared" si="0"/>
        <v>0</v>
      </c>
      <c r="C37" s="67" t="str">
        <f t="shared" si="1"/>
        <v/>
      </c>
      <c r="D37" s="67" t="str">
        <f t="shared" si="4"/>
        <v/>
      </c>
      <c r="E37" s="67" t="str">
        <f t="shared" si="2"/>
        <v/>
      </c>
      <c r="F37" s="67" t="str">
        <f t="shared" si="3"/>
        <v/>
      </c>
      <c r="G37" s="67" t="str">
        <f t="shared" si="6"/>
        <v/>
      </c>
      <c r="H37" s="159" t="str">
        <f>IF(AND(M37&gt;0,M37&lt;=STATS!$C$22),1,"")</f>
        <v/>
      </c>
      <c r="J37" s="161">
        <v>36</v>
      </c>
      <c r="K37"/>
      <c r="L37"/>
      <c r="P37" s="176"/>
      <c r="R37" s="16"/>
      <c r="S37" s="16"/>
      <c r="T37" s="16"/>
      <c r="U37" s="16"/>
      <c r="V37" s="16"/>
      <c r="W37" s="16"/>
      <c r="FD37" s="156"/>
      <c r="FE37" s="156"/>
      <c r="FF37" s="156"/>
      <c r="FG37" s="156"/>
      <c r="FH37" s="156"/>
    </row>
    <row r="38" spans="1:164" ht="14.4" x14ac:dyDescent="0.3">
      <c r="B38" s="67">
        <f t="shared" si="0"/>
        <v>0</v>
      </c>
      <c r="C38" s="67" t="str">
        <f t="shared" si="1"/>
        <v/>
      </c>
      <c r="D38" s="67" t="str">
        <f t="shared" si="4"/>
        <v/>
      </c>
      <c r="E38" s="67" t="str">
        <f t="shared" si="2"/>
        <v/>
      </c>
      <c r="F38" s="67" t="str">
        <f t="shared" si="3"/>
        <v/>
      </c>
      <c r="G38" s="67" t="str">
        <f t="shared" si="6"/>
        <v/>
      </c>
      <c r="H38" s="159" t="str">
        <f>IF(AND(M38&gt;0,M38&lt;=STATS!$C$22),1,"")</f>
        <v/>
      </c>
      <c r="J38" s="161">
        <v>37</v>
      </c>
      <c r="K38"/>
      <c r="L38"/>
      <c r="P38" s="176"/>
      <c r="R38" s="16"/>
      <c r="S38" s="16"/>
      <c r="T38" s="16"/>
      <c r="U38" s="16"/>
      <c r="V38" s="16"/>
      <c r="W38" s="16"/>
      <c r="FD38" s="156"/>
      <c r="FE38" s="156"/>
      <c r="FF38" s="156"/>
      <c r="FG38" s="156"/>
      <c r="FH38" s="156"/>
    </row>
    <row r="39" spans="1:164" ht="14.4" x14ac:dyDescent="0.3">
      <c r="B39" s="67">
        <f t="shared" si="0"/>
        <v>0</v>
      </c>
      <c r="C39" s="67" t="str">
        <f t="shared" si="1"/>
        <v/>
      </c>
      <c r="D39" s="67" t="str">
        <f t="shared" si="4"/>
        <v/>
      </c>
      <c r="E39" s="67" t="str">
        <f t="shared" si="2"/>
        <v/>
      </c>
      <c r="F39" s="67" t="str">
        <f t="shared" si="3"/>
        <v/>
      </c>
      <c r="G39" s="67" t="str">
        <f t="shared" si="6"/>
        <v/>
      </c>
      <c r="H39" s="159" t="str">
        <f>IF(AND(M39&gt;0,M39&lt;=STATS!$C$22),1,"")</f>
        <v/>
      </c>
      <c r="J39" s="161">
        <v>38</v>
      </c>
      <c r="K39"/>
      <c r="L39"/>
      <c r="P39" s="176"/>
      <c r="R39" s="16"/>
      <c r="S39" s="16"/>
      <c r="T39" s="16"/>
      <c r="U39" s="16"/>
      <c r="V39" s="16"/>
      <c r="W39" s="16"/>
      <c r="FD39" s="156"/>
      <c r="FE39" s="156"/>
      <c r="FF39" s="156"/>
      <c r="FG39" s="156"/>
      <c r="FH39" s="156"/>
    </row>
    <row r="40" spans="1:164" ht="14.4" x14ac:dyDescent="0.3">
      <c r="B40" s="67">
        <f t="shared" si="0"/>
        <v>0</v>
      </c>
      <c r="C40" s="67" t="str">
        <f t="shared" si="1"/>
        <v/>
      </c>
      <c r="D40" s="67" t="str">
        <f t="shared" si="4"/>
        <v/>
      </c>
      <c r="E40" s="67" t="str">
        <f t="shared" si="2"/>
        <v/>
      </c>
      <c r="F40" s="67" t="str">
        <f t="shared" si="3"/>
        <v/>
      </c>
      <c r="G40" s="67" t="str">
        <f t="shared" si="6"/>
        <v/>
      </c>
      <c r="H40" s="159" t="str">
        <f>IF(AND(M40&gt;0,M40&lt;=STATS!$C$22),1,"")</f>
        <v/>
      </c>
      <c r="J40" s="161">
        <v>39</v>
      </c>
      <c r="K40"/>
      <c r="L40"/>
      <c r="P40" s="176"/>
      <c r="R40" s="16"/>
      <c r="S40" s="16"/>
      <c r="T40" s="16"/>
      <c r="U40" s="16"/>
      <c r="V40" s="16"/>
      <c r="W40" s="16"/>
      <c r="FD40" s="156"/>
      <c r="FE40" s="156"/>
      <c r="FF40" s="156"/>
      <c r="FG40" s="156"/>
      <c r="FH40" s="156"/>
    </row>
    <row r="41" spans="1:164" ht="14.4" x14ac:dyDescent="0.3">
      <c r="B41" s="67">
        <f t="shared" si="0"/>
        <v>0</v>
      </c>
      <c r="C41" s="67" t="str">
        <f t="shared" si="1"/>
        <v/>
      </c>
      <c r="D41" s="67" t="str">
        <f t="shared" si="4"/>
        <v/>
      </c>
      <c r="E41" s="67" t="str">
        <f t="shared" si="2"/>
        <v/>
      </c>
      <c r="F41" s="67" t="str">
        <f t="shared" si="3"/>
        <v/>
      </c>
      <c r="G41" s="67" t="str">
        <f t="shared" si="6"/>
        <v/>
      </c>
      <c r="H41" s="159" t="str">
        <f>IF(AND(M41&gt;0,M41&lt;=STATS!$C$22),1,"")</f>
        <v/>
      </c>
      <c r="J41" s="161">
        <v>40</v>
      </c>
      <c r="K41"/>
      <c r="L41"/>
      <c r="P41" s="176"/>
      <c r="R41" s="16"/>
      <c r="S41" s="16"/>
      <c r="T41" s="16"/>
      <c r="U41" s="16"/>
      <c r="V41" s="16"/>
      <c r="W41" s="16"/>
      <c r="FD41" s="156"/>
      <c r="FE41" s="156"/>
      <c r="FF41" s="156"/>
      <c r="FG41" s="156"/>
      <c r="FH41" s="156"/>
    </row>
    <row r="42" spans="1:164" ht="14.4" x14ac:dyDescent="0.3">
      <c r="B42" s="67">
        <f t="shared" si="0"/>
        <v>0</v>
      </c>
      <c r="C42" s="67" t="str">
        <f t="shared" si="1"/>
        <v/>
      </c>
      <c r="D42" s="67" t="str">
        <f t="shared" si="4"/>
        <v/>
      </c>
      <c r="E42" s="67" t="str">
        <f t="shared" si="2"/>
        <v/>
      </c>
      <c r="F42" s="67" t="str">
        <f t="shared" si="3"/>
        <v/>
      </c>
      <c r="G42" s="67" t="str">
        <f t="shared" si="6"/>
        <v/>
      </c>
      <c r="H42" s="159" t="str">
        <f>IF(AND(M42&gt;0,M42&lt;=STATS!$C$22),1,"")</f>
        <v/>
      </c>
      <c r="J42" s="161">
        <v>41</v>
      </c>
      <c r="K42"/>
      <c r="L42"/>
      <c r="P42" s="176"/>
      <c r="R42" s="16"/>
      <c r="S42" s="16"/>
      <c r="T42" s="16"/>
      <c r="U42" s="16"/>
      <c r="V42" s="16"/>
      <c r="W42" s="16"/>
      <c r="FD42" s="156"/>
      <c r="FE42" s="156"/>
      <c r="FF42" s="156"/>
      <c r="FG42" s="156"/>
      <c r="FH42" s="156"/>
    </row>
    <row r="43" spans="1:164" ht="14.4" x14ac:dyDescent="0.3">
      <c r="B43" s="67">
        <f t="shared" si="0"/>
        <v>0</v>
      </c>
      <c r="C43" s="67" t="str">
        <f t="shared" si="1"/>
        <v/>
      </c>
      <c r="D43" s="67" t="str">
        <f t="shared" si="4"/>
        <v/>
      </c>
      <c r="E43" s="67" t="str">
        <f t="shared" si="2"/>
        <v/>
      </c>
      <c r="F43" s="67" t="str">
        <f t="shared" si="3"/>
        <v/>
      </c>
      <c r="G43" s="67" t="str">
        <f t="shared" si="6"/>
        <v/>
      </c>
      <c r="H43" s="159" t="str">
        <f>IF(AND(M43&gt;0,M43&lt;=STATS!$C$22),1,"")</f>
        <v/>
      </c>
      <c r="J43" s="161">
        <v>42</v>
      </c>
      <c r="K43"/>
      <c r="L43"/>
      <c r="P43" s="176"/>
      <c r="R43" s="16"/>
      <c r="S43" s="16"/>
      <c r="T43" s="16"/>
      <c r="U43" s="16"/>
      <c r="V43" s="16"/>
      <c r="W43" s="16"/>
      <c r="FD43" s="156"/>
      <c r="FE43" s="156"/>
      <c r="FF43" s="156"/>
      <c r="FG43" s="156"/>
      <c r="FH43" s="156"/>
    </row>
    <row r="44" spans="1:164" ht="14.4" x14ac:dyDescent="0.3">
      <c r="B44" s="67">
        <f t="shared" si="0"/>
        <v>0</v>
      </c>
      <c r="C44" s="67" t="str">
        <f t="shared" si="1"/>
        <v/>
      </c>
      <c r="D44" s="67" t="str">
        <f t="shared" si="4"/>
        <v/>
      </c>
      <c r="E44" s="67" t="str">
        <f t="shared" si="2"/>
        <v/>
      </c>
      <c r="F44" s="67" t="str">
        <f t="shared" si="3"/>
        <v/>
      </c>
      <c r="G44" s="67" t="str">
        <f t="shared" si="6"/>
        <v/>
      </c>
      <c r="H44" s="159" t="str">
        <f>IF(AND(M44&gt;0,M44&lt;=STATS!$C$22),1,"")</f>
        <v/>
      </c>
      <c r="J44" s="161">
        <v>43</v>
      </c>
      <c r="K44"/>
      <c r="L44"/>
      <c r="P44" s="176"/>
      <c r="R44" s="16"/>
      <c r="S44" s="16"/>
      <c r="T44" s="16"/>
      <c r="U44" s="16"/>
      <c r="V44" s="16"/>
      <c r="W44" s="16"/>
      <c r="FD44" s="156"/>
      <c r="FE44" s="156"/>
      <c r="FF44" s="156"/>
      <c r="FG44" s="156"/>
      <c r="FH44" s="156"/>
    </row>
    <row r="45" spans="1:164" ht="14.4" x14ac:dyDescent="0.3">
      <c r="B45" s="67">
        <f t="shared" si="0"/>
        <v>0</v>
      </c>
      <c r="C45" s="67" t="str">
        <f t="shared" si="1"/>
        <v/>
      </c>
      <c r="D45" s="67" t="str">
        <f t="shared" si="4"/>
        <v/>
      </c>
      <c r="E45" s="67" t="str">
        <f t="shared" si="2"/>
        <v/>
      </c>
      <c r="F45" s="67" t="str">
        <f t="shared" si="3"/>
        <v/>
      </c>
      <c r="G45" s="67" t="str">
        <f t="shared" si="6"/>
        <v/>
      </c>
      <c r="H45" s="159" t="str">
        <f>IF(AND(M45&gt;0,M45&lt;=STATS!$C$22),1,"")</f>
        <v/>
      </c>
      <c r="J45" s="161">
        <v>44</v>
      </c>
      <c r="K45"/>
      <c r="L45"/>
      <c r="P45" s="176"/>
      <c r="R45" s="16"/>
      <c r="S45" s="16"/>
      <c r="T45" s="16"/>
      <c r="U45" s="16"/>
      <c r="V45" s="16"/>
      <c r="W45" s="16"/>
      <c r="FD45" s="156"/>
      <c r="FE45" s="156"/>
      <c r="FF45" s="156"/>
      <c r="FG45" s="156"/>
      <c r="FH45" s="156"/>
    </row>
    <row r="46" spans="1:164" ht="14.4" x14ac:dyDescent="0.3">
      <c r="B46" s="67">
        <f t="shared" si="0"/>
        <v>0</v>
      </c>
      <c r="C46" s="67" t="str">
        <f t="shared" si="1"/>
        <v/>
      </c>
      <c r="D46" s="67" t="str">
        <f t="shared" si="4"/>
        <v/>
      </c>
      <c r="E46" s="67" t="str">
        <f t="shared" si="2"/>
        <v/>
      </c>
      <c r="F46" s="67" t="str">
        <f t="shared" si="3"/>
        <v/>
      </c>
      <c r="G46" s="67" t="str">
        <f t="shared" si="6"/>
        <v/>
      </c>
      <c r="H46" s="159" t="str">
        <f>IF(AND(M46&gt;0,M46&lt;=STATS!$C$22),1,"")</f>
        <v/>
      </c>
      <c r="J46" s="161">
        <v>45</v>
      </c>
      <c r="K46"/>
      <c r="L46"/>
      <c r="P46" s="176"/>
      <c r="R46" s="16"/>
      <c r="S46" s="16"/>
      <c r="T46" s="16"/>
      <c r="U46" s="16"/>
      <c r="V46" s="16"/>
      <c r="W46" s="16"/>
      <c r="FD46" s="156"/>
      <c r="FE46" s="156"/>
      <c r="FF46" s="156"/>
      <c r="FG46" s="156"/>
      <c r="FH46" s="156"/>
    </row>
    <row r="47" spans="1:164" ht="14.4" x14ac:dyDescent="0.3">
      <c r="B47" s="67">
        <f t="shared" si="0"/>
        <v>0</v>
      </c>
      <c r="C47" s="67" t="str">
        <f t="shared" si="1"/>
        <v/>
      </c>
      <c r="D47" s="67" t="str">
        <f t="shared" si="4"/>
        <v/>
      </c>
      <c r="E47" s="67" t="str">
        <f t="shared" si="2"/>
        <v/>
      </c>
      <c r="F47" s="67" t="str">
        <f t="shared" si="3"/>
        <v/>
      </c>
      <c r="G47" s="67" t="str">
        <f t="shared" si="6"/>
        <v/>
      </c>
      <c r="H47" s="159" t="str">
        <f>IF(AND(M47&gt;0,M47&lt;=STATS!$C$22),1,"")</f>
        <v/>
      </c>
      <c r="J47" s="161">
        <v>46</v>
      </c>
      <c r="K47"/>
      <c r="L47"/>
      <c r="P47" s="176"/>
      <c r="R47" s="16"/>
      <c r="S47" s="16"/>
      <c r="T47" s="16"/>
      <c r="U47" s="16"/>
      <c r="V47" s="16"/>
      <c r="W47" s="16"/>
      <c r="FD47" s="156"/>
      <c r="FE47" s="156"/>
      <c r="FF47" s="156"/>
      <c r="FG47" s="156"/>
      <c r="FH47" s="156"/>
    </row>
    <row r="48" spans="1:164" ht="14.4" x14ac:dyDescent="0.3">
      <c r="B48" s="67">
        <f t="shared" si="0"/>
        <v>0</v>
      </c>
      <c r="C48" s="67" t="str">
        <f t="shared" si="1"/>
        <v/>
      </c>
      <c r="D48" s="67" t="str">
        <f t="shared" si="4"/>
        <v/>
      </c>
      <c r="E48" s="67" t="str">
        <f t="shared" si="2"/>
        <v/>
      </c>
      <c r="F48" s="67" t="str">
        <f t="shared" si="3"/>
        <v/>
      </c>
      <c r="G48" s="67" t="str">
        <f t="shared" si="6"/>
        <v/>
      </c>
      <c r="H48" s="159" t="str">
        <f>IF(AND(M48&gt;0,M48&lt;=STATS!$C$22),1,"")</f>
        <v/>
      </c>
      <c r="J48" s="161">
        <v>47</v>
      </c>
      <c r="K48"/>
      <c r="L48"/>
      <c r="P48" s="176"/>
      <c r="R48" s="16"/>
      <c r="S48" s="16"/>
      <c r="T48" s="16"/>
      <c r="U48" s="16"/>
      <c r="V48" s="16"/>
      <c r="W48" s="16"/>
      <c r="FD48" s="156"/>
      <c r="FE48" s="156"/>
      <c r="FF48" s="156"/>
      <c r="FG48" s="156"/>
      <c r="FH48" s="156"/>
    </row>
    <row r="49" spans="2:164" ht="14.4" x14ac:dyDescent="0.3">
      <c r="B49" s="67">
        <f t="shared" si="0"/>
        <v>0</v>
      </c>
      <c r="C49" s="67" t="str">
        <f t="shared" si="1"/>
        <v/>
      </c>
      <c r="D49" s="67" t="str">
        <f t="shared" si="4"/>
        <v/>
      </c>
      <c r="E49" s="67" t="str">
        <f t="shared" si="2"/>
        <v/>
      </c>
      <c r="F49" s="67" t="str">
        <f t="shared" si="3"/>
        <v/>
      </c>
      <c r="G49" s="67" t="str">
        <f t="shared" si="6"/>
        <v/>
      </c>
      <c r="H49" s="159" t="str">
        <f>IF(AND(M49&gt;0,M49&lt;=STATS!$C$22),1,"")</f>
        <v/>
      </c>
      <c r="J49" s="161">
        <v>48</v>
      </c>
      <c r="K49"/>
      <c r="L49"/>
      <c r="P49" s="176"/>
      <c r="R49" s="16"/>
      <c r="S49" s="16"/>
      <c r="T49" s="16"/>
      <c r="U49" s="16"/>
      <c r="V49" s="16"/>
      <c r="W49" s="16"/>
      <c r="FD49" s="156"/>
      <c r="FE49" s="156"/>
      <c r="FF49" s="156"/>
      <c r="FG49" s="156"/>
      <c r="FH49" s="156"/>
    </row>
    <row r="50" spans="2:164" ht="14.4" x14ac:dyDescent="0.3">
      <c r="B50" s="67">
        <f t="shared" si="0"/>
        <v>0</v>
      </c>
      <c r="C50" s="67" t="str">
        <f t="shared" si="1"/>
        <v/>
      </c>
      <c r="D50" s="67" t="str">
        <f t="shared" si="4"/>
        <v/>
      </c>
      <c r="E50" s="67" t="str">
        <f t="shared" si="2"/>
        <v/>
      </c>
      <c r="F50" s="67" t="str">
        <f t="shared" si="3"/>
        <v/>
      </c>
      <c r="G50" s="67" t="str">
        <f t="shared" si="6"/>
        <v/>
      </c>
      <c r="H50" s="159" t="str">
        <f>IF(AND(M50&gt;0,M50&lt;=STATS!$C$22),1,"")</f>
        <v/>
      </c>
      <c r="J50" s="161">
        <v>49</v>
      </c>
      <c r="K50"/>
      <c r="L50"/>
      <c r="P50" s="176"/>
      <c r="R50" s="16"/>
      <c r="S50" s="16"/>
      <c r="T50" s="16"/>
      <c r="U50" s="16"/>
      <c r="V50" s="16"/>
      <c r="W50" s="16"/>
      <c r="FD50" s="156"/>
      <c r="FE50" s="156"/>
      <c r="FF50" s="156"/>
      <c r="FG50" s="156"/>
      <c r="FH50" s="156"/>
    </row>
    <row r="51" spans="2:164" ht="14.4" x14ac:dyDescent="0.3">
      <c r="B51" s="67">
        <f t="shared" si="0"/>
        <v>0</v>
      </c>
      <c r="C51" s="67" t="str">
        <f t="shared" si="1"/>
        <v/>
      </c>
      <c r="D51" s="67" t="str">
        <f t="shared" si="4"/>
        <v/>
      </c>
      <c r="E51" s="67" t="str">
        <f t="shared" si="2"/>
        <v/>
      </c>
      <c r="F51" s="67" t="str">
        <f t="shared" si="3"/>
        <v/>
      </c>
      <c r="G51" s="67" t="str">
        <f t="shared" si="6"/>
        <v/>
      </c>
      <c r="H51" s="159" t="str">
        <f>IF(AND(M51&gt;0,M51&lt;=STATS!$C$22),1,"")</f>
        <v/>
      </c>
      <c r="J51" s="161">
        <v>50</v>
      </c>
      <c r="K51"/>
      <c r="L51"/>
      <c r="P51" s="176"/>
      <c r="R51" s="16"/>
      <c r="S51" s="16"/>
      <c r="T51" s="16"/>
      <c r="U51" s="16"/>
      <c r="V51" s="16"/>
      <c r="W51" s="16"/>
      <c r="FD51" s="156"/>
      <c r="FE51" s="156"/>
      <c r="FF51" s="156"/>
      <c r="FG51" s="156"/>
      <c r="FH51" s="156"/>
    </row>
    <row r="52" spans="2:164" ht="14.4" x14ac:dyDescent="0.3">
      <c r="B52" s="67">
        <f t="shared" si="0"/>
        <v>0</v>
      </c>
      <c r="C52" s="67" t="str">
        <f t="shared" si="1"/>
        <v/>
      </c>
      <c r="D52" s="67" t="str">
        <f t="shared" si="4"/>
        <v/>
      </c>
      <c r="E52" s="67" t="str">
        <f t="shared" si="2"/>
        <v/>
      </c>
      <c r="F52" s="67" t="str">
        <f t="shared" si="3"/>
        <v/>
      </c>
      <c r="G52" s="67" t="str">
        <f t="shared" si="6"/>
        <v/>
      </c>
      <c r="H52" s="159" t="str">
        <f>IF(AND(M52&gt;0,M52&lt;=STATS!$C$22),1,"")</f>
        <v/>
      </c>
      <c r="J52" s="161">
        <v>51</v>
      </c>
      <c r="K52"/>
      <c r="L52"/>
      <c r="P52" s="176"/>
      <c r="R52" s="16"/>
      <c r="S52" s="16"/>
      <c r="T52" s="16"/>
      <c r="U52" s="16"/>
      <c r="V52" s="16"/>
      <c r="W52" s="16"/>
      <c r="FD52" s="156"/>
      <c r="FE52" s="156"/>
      <c r="FF52" s="156"/>
      <c r="FG52" s="156"/>
      <c r="FH52" s="156"/>
    </row>
    <row r="53" spans="2:164" ht="14.4" x14ac:dyDescent="0.3">
      <c r="B53" s="67">
        <f t="shared" si="0"/>
        <v>0</v>
      </c>
      <c r="C53" s="67" t="str">
        <f t="shared" si="1"/>
        <v/>
      </c>
      <c r="D53" s="67" t="str">
        <f t="shared" si="4"/>
        <v/>
      </c>
      <c r="E53" s="67" t="str">
        <f t="shared" si="2"/>
        <v/>
      </c>
      <c r="F53" s="67" t="str">
        <f t="shared" si="3"/>
        <v/>
      </c>
      <c r="G53" s="67" t="str">
        <f t="shared" si="6"/>
        <v/>
      </c>
      <c r="H53" s="159" t="str">
        <f>IF(AND(M53&gt;0,M53&lt;=STATS!$C$22),1,"")</f>
        <v/>
      </c>
      <c r="J53" s="161">
        <v>52</v>
      </c>
      <c r="K53"/>
      <c r="L53"/>
      <c r="P53" s="176"/>
      <c r="R53" s="16"/>
      <c r="S53" s="16"/>
      <c r="T53" s="16"/>
      <c r="U53" s="16"/>
      <c r="V53" s="16"/>
      <c r="W53" s="16"/>
      <c r="FD53" s="156"/>
      <c r="FE53" s="156"/>
      <c r="FF53" s="156"/>
      <c r="FG53" s="156"/>
      <c r="FH53" s="156"/>
    </row>
    <row r="54" spans="2:164" ht="14.4" x14ac:dyDescent="0.3">
      <c r="B54" s="67">
        <f t="shared" si="0"/>
        <v>0</v>
      </c>
      <c r="C54" s="67" t="str">
        <f t="shared" si="1"/>
        <v/>
      </c>
      <c r="D54" s="67" t="str">
        <f t="shared" si="4"/>
        <v/>
      </c>
      <c r="E54" s="67" t="str">
        <f t="shared" si="2"/>
        <v/>
      </c>
      <c r="F54" s="67" t="str">
        <f t="shared" si="3"/>
        <v/>
      </c>
      <c r="G54" s="67" t="str">
        <f t="shared" si="6"/>
        <v/>
      </c>
      <c r="H54" s="159" t="str">
        <f>IF(AND(M54&gt;0,M54&lt;=STATS!$C$22),1,"")</f>
        <v/>
      </c>
      <c r="J54" s="161">
        <v>53</v>
      </c>
      <c r="K54"/>
      <c r="L54"/>
      <c r="P54" s="176"/>
      <c r="R54" s="16"/>
      <c r="S54" s="16"/>
      <c r="T54" s="16"/>
      <c r="U54" s="16"/>
      <c r="V54" s="16"/>
      <c r="W54" s="16"/>
      <c r="FD54" s="156"/>
      <c r="FE54" s="156"/>
      <c r="FF54" s="156"/>
      <c r="FG54" s="156"/>
      <c r="FH54" s="156"/>
    </row>
    <row r="55" spans="2:164" ht="14.4" x14ac:dyDescent="0.3">
      <c r="B55" s="67">
        <f t="shared" si="0"/>
        <v>0</v>
      </c>
      <c r="C55" s="67" t="str">
        <f t="shared" si="1"/>
        <v/>
      </c>
      <c r="D55" s="67" t="str">
        <f t="shared" si="4"/>
        <v/>
      </c>
      <c r="E55" s="67" t="str">
        <f t="shared" si="2"/>
        <v/>
      </c>
      <c r="F55" s="67" t="str">
        <f t="shared" si="3"/>
        <v/>
      </c>
      <c r="G55" s="67" t="str">
        <f t="shared" si="6"/>
        <v/>
      </c>
      <c r="H55" s="159" t="str">
        <f>IF(AND(M55&gt;0,M55&lt;=STATS!$C$22),1,"")</f>
        <v/>
      </c>
      <c r="J55" s="161">
        <v>54</v>
      </c>
      <c r="K55"/>
      <c r="L55"/>
      <c r="P55" s="176"/>
      <c r="R55" s="16"/>
      <c r="S55" s="16"/>
      <c r="T55" s="16"/>
      <c r="U55" s="16"/>
      <c r="V55" s="16"/>
      <c r="W55" s="16"/>
      <c r="FD55" s="156"/>
      <c r="FE55" s="156"/>
      <c r="FF55" s="156"/>
      <c r="FG55" s="156"/>
      <c r="FH55" s="156"/>
    </row>
    <row r="56" spans="2:164" ht="14.4" x14ac:dyDescent="0.3">
      <c r="B56" s="67">
        <f t="shared" si="0"/>
        <v>0</v>
      </c>
      <c r="C56" s="67" t="str">
        <f t="shared" si="1"/>
        <v/>
      </c>
      <c r="D56" s="67" t="str">
        <f t="shared" si="4"/>
        <v/>
      </c>
      <c r="E56" s="67" t="str">
        <f t="shared" si="2"/>
        <v/>
      </c>
      <c r="F56" s="67" t="str">
        <f t="shared" si="3"/>
        <v/>
      </c>
      <c r="G56" s="67" t="str">
        <f t="shared" si="6"/>
        <v/>
      </c>
      <c r="H56" s="159" t="str">
        <f>IF(AND(M56&gt;0,M56&lt;=STATS!$C$22),1,"")</f>
        <v/>
      </c>
      <c r="J56" s="161">
        <v>55</v>
      </c>
      <c r="K56"/>
      <c r="L56"/>
      <c r="P56" s="176"/>
      <c r="R56" s="16"/>
      <c r="S56" s="16"/>
      <c r="T56" s="16"/>
      <c r="U56" s="16"/>
      <c r="V56" s="16"/>
      <c r="W56" s="16"/>
      <c r="FD56" s="156"/>
      <c r="FE56" s="156"/>
      <c r="FF56" s="156"/>
      <c r="FG56" s="156"/>
      <c r="FH56" s="156"/>
    </row>
    <row r="57" spans="2:164" ht="14.4" x14ac:dyDescent="0.3">
      <c r="B57" s="67">
        <f t="shared" si="0"/>
        <v>0</v>
      </c>
      <c r="C57" s="67" t="str">
        <f t="shared" si="1"/>
        <v/>
      </c>
      <c r="D57" s="67" t="str">
        <f t="shared" si="4"/>
        <v/>
      </c>
      <c r="E57" s="67" t="str">
        <f t="shared" si="2"/>
        <v/>
      </c>
      <c r="F57" s="67" t="str">
        <f t="shared" si="3"/>
        <v/>
      </c>
      <c r="G57" s="67" t="str">
        <f t="shared" si="6"/>
        <v/>
      </c>
      <c r="H57" s="159" t="str">
        <f>IF(AND(M57&gt;0,M57&lt;=STATS!$C$22),1,"")</f>
        <v/>
      </c>
      <c r="J57" s="161">
        <v>56</v>
      </c>
      <c r="K57"/>
      <c r="L57"/>
      <c r="P57" s="176"/>
      <c r="R57" s="16"/>
      <c r="S57" s="16"/>
      <c r="T57" s="16"/>
      <c r="U57" s="16"/>
      <c r="V57" s="16"/>
      <c r="W57" s="16"/>
      <c r="FD57" s="156"/>
      <c r="FE57" s="156"/>
      <c r="FF57" s="156"/>
      <c r="FG57" s="156"/>
      <c r="FH57" s="156"/>
    </row>
    <row r="58" spans="2:164" ht="14.4" x14ac:dyDescent="0.3">
      <c r="B58" s="67">
        <f t="shared" si="0"/>
        <v>0</v>
      </c>
      <c r="C58" s="67" t="str">
        <f t="shared" si="1"/>
        <v/>
      </c>
      <c r="D58" s="67" t="str">
        <f t="shared" si="4"/>
        <v/>
      </c>
      <c r="E58" s="67" t="str">
        <f t="shared" si="2"/>
        <v/>
      </c>
      <c r="F58" s="67" t="str">
        <f t="shared" si="3"/>
        <v/>
      </c>
      <c r="G58" s="67" t="str">
        <f t="shared" si="6"/>
        <v/>
      </c>
      <c r="H58" s="159" t="str">
        <f>IF(AND(M58&gt;0,M58&lt;=STATS!$C$22),1,"")</f>
        <v/>
      </c>
      <c r="J58" s="161">
        <v>57</v>
      </c>
      <c r="K58"/>
      <c r="L58"/>
      <c r="P58" s="176"/>
      <c r="R58" s="16"/>
      <c r="S58" s="16"/>
      <c r="T58" s="16"/>
      <c r="U58" s="16"/>
      <c r="V58" s="16"/>
      <c r="W58" s="16"/>
      <c r="FD58" s="156"/>
      <c r="FE58" s="156"/>
      <c r="FF58" s="156"/>
      <c r="FG58" s="156"/>
      <c r="FH58" s="156"/>
    </row>
    <row r="59" spans="2:164" ht="14.4" x14ac:dyDescent="0.3">
      <c r="B59" s="67">
        <f t="shared" si="0"/>
        <v>0</v>
      </c>
      <c r="C59" s="67" t="str">
        <f t="shared" si="1"/>
        <v/>
      </c>
      <c r="D59" s="67" t="str">
        <f t="shared" si="4"/>
        <v/>
      </c>
      <c r="E59" s="67" t="str">
        <f t="shared" si="2"/>
        <v/>
      </c>
      <c r="F59" s="67" t="str">
        <f t="shared" si="3"/>
        <v/>
      </c>
      <c r="G59" s="67" t="str">
        <f t="shared" si="6"/>
        <v/>
      </c>
      <c r="H59" s="159" t="str">
        <f>IF(AND(M59&gt;0,M59&lt;=STATS!$C$22),1,"")</f>
        <v/>
      </c>
      <c r="J59" s="161">
        <v>58</v>
      </c>
      <c r="K59"/>
      <c r="L59"/>
      <c r="P59" s="176"/>
      <c r="R59" s="16"/>
      <c r="S59" s="16"/>
      <c r="T59" s="16"/>
      <c r="U59" s="16"/>
      <c r="V59" s="16"/>
      <c r="W59" s="16"/>
      <c r="FD59" s="156"/>
      <c r="FE59" s="156"/>
      <c r="FF59" s="156"/>
      <c r="FG59" s="156"/>
      <c r="FH59" s="156"/>
    </row>
    <row r="60" spans="2:164" ht="14.4" x14ac:dyDescent="0.3">
      <c r="B60" s="67">
        <f t="shared" si="0"/>
        <v>0</v>
      </c>
      <c r="C60" s="67" t="str">
        <f t="shared" si="1"/>
        <v/>
      </c>
      <c r="D60" s="67" t="str">
        <f t="shared" si="4"/>
        <v/>
      </c>
      <c r="E60" s="67" t="str">
        <f t="shared" si="2"/>
        <v/>
      </c>
      <c r="F60" s="67" t="str">
        <f t="shared" si="3"/>
        <v/>
      </c>
      <c r="G60" s="67" t="str">
        <f t="shared" si="6"/>
        <v/>
      </c>
      <c r="H60" s="159" t="str">
        <f>IF(AND(M60&gt;0,M60&lt;=STATS!$C$22),1,"")</f>
        <v/>
      </c>
      <c r="J60" s="161">
        <v>59</v>
      </c>
      <c r="K60"/>
      <c r="L60"/>
      <c r="P60" s="176"/>
      <c r="R60" s="16"/>
      <c r="S60" s="16"/>
      <c r="T60" s="16"/>
      <c r="U60" s="16"/>
      <c r="V60" s="16"/>
      <c r="W60" s="16"/>
      <c r="FD60" s="156"/>
      <c r="FE60" s="156"/>
      <c r="FF60" s="156"/>
      <c r="FG60" s="156"/>
      <c r="FH60" s="156"/>
    </row>
    <row r="61" spans="2:164" ht="14.4" x14ac:dyDescent="0.3">
      <c r="B61" s="67">
        <f t="shared" si="0"/>
        <v>0</v>
      </c>
      <c r="C61" s="67" t="str">
        <f t="shared" si="1"/>
        <v/>
      </c>
      <c r="D61" s="67" t="str">
        <f t="shared" si="4"/>
        <v/>
      </c>
      <c r="E61" s="67" t="str">
        <f t="shared" si="2"/>
        <v/>
      </c>
      <c r="F61" s="67" t="str">
        <f t="shared" si="3"/>
        <v/>
      </c>
      <c r="G61" s="67" t="str">
        <f t="shared" si="6"/>
        <v/>
      </c>
      <c r="H61" s="159" t="str">
        <f>IF(AND(M61&gt;0,M61&lt;=STATS!$C$22),1,"")</f>
        <v/>
      </c>
      <c r="J61" s="161">
        <v>60</v>
      </c>
      <c r="K61"/>
      <c r="L61"/>
      <c r="P61" s="176"/>
      <c r="R61" s="16"/>
      <c r="S61" s="16"/>
      <c r="T61" s="16"/>
      <c r="U61" s="16"/>
      <c r="V61" s="16"/>
      <c r="W61" s="16"/>
      <c r="FD61" s="156"/>
      <c r="FE61" s="156"/>
      <c r="FF61" s="156"/>
      <c r="FG61" s="156"/>
      <c r="FH61" s="156"/>
    </row>
    <row r="62" spans="2:164" ht="14.4" x14ac:dyDescent="0.3">
      <c r="B62" s="67">
        <f t="shared" si="0"/>
        <v>0</v>
      </c>
      <c r="C62" s="67" t="str">
        <f t="shared" si="1"/>
        <v/>
      </c>
      <c r="D62" s="67" t="str">
        <f t="shared" si="4"/>
        <v/>
      </c>
      <c r="E62" s="67" t="str">
        <f t="shared" si="2"/>
        <v/>
      </c>
      <c r="F62" s="67" t="str">
        <f t="shared" si="3"/>
        <v/>
      </c>
      <c r="G62" s="67" t="str">
        <f t="shared" si="6"/>
        <v/>
      </c>
      <c r="H62" s="159" t="str">
        <f>IF(AND(M62&gt;0,M62&lt;=STATS!$C$22),1,"")</f>
        <v/>
      </c>
      <c r="J62" s="161">
        <v>61</v>
      </c>
      <c r="K62"/>
      <c r="L62"/>
      <c r="P62" s="176"/>
      <c r="R62" s="16"/>
      <c r="S62" s="16"/>
      <c r="T62" s="16"/>
      <c r="U62" s="16"/>
      <c r="V62" s="16"/>
      <c r="W62" s="16"/>
      <c r="FD62" s="156"/>
      <c r="FE62" s="156"/>
      <c r="FF62" s="156"/>
      <c r="FG62" s="156"/>
      <c r="FH62" s="156"/>
    </row>
    <row r="63" spans="2:164" ht="14.4" x14ac:dyDescent="0.3">
      <c r="B63" s="67">
        <f t="shared" si="0"/>
        <v>0</v>
      </c>
      <c r="C63" s="67" t="str">
        <f t="shared" si="1"/>
        <v/>
      </c>
      <c r="D63" s="67" t="str">
        <f t="shared" si="4"/>
        <v/>
      </c>
      <c r="E63" s="67" t="str">
        <f t="shared" si="2"/>
        <v/>
      </c>
      <c r="F63" s="67" t="str">
        <f t="shared" si="3"/>
        <v/>
      </c>
      <c r="G63" s="67" t="str">
        <f t="shared" si="6"/>
        <v/>
      </c>
      <c r="H63" s="159" t="str">
        <f>IF(AND(M63&gt;0,M63&lt;=STATS!$C$22),1,"")</f>
        <v/>
      </c>
      <c r="J63" s="161">
        <v>62</v>
      </c>
      <c r="K63"/>
      <c r="L63"/>
      <c r="P63" s="176"/>
      <c r="R63" s="16"/>
      <c r="S63" s="16"/>
      <c r="T63" s="16"/>
      <c r="U63" s="16"/>
      <c r="V63" s="16"/>
      <c r="W63" s="16"/>
      <c r="FD63" s="156"/>
      <c r="FE63" s="156"/>
      <c r="FF63" s="156"/>
      <c r="FG63" s="156"/>
      <c r="FH63" s="156"/>
    </row>
    <row r="64" spans="2:164" ht="14.4" x14ac:dyDescent="0.3">
      <c r="B64" s="67">
        <f t="shared" si="0"/>
        <v>0</v>
      </c>
      <c r="C64" s="67" t="str">
        <f t="shared" si="1"/>
        <v/>
      </c>
      <c r="D64" s="67" t="str">
        <f t="shared" si="4"/>
        <v/>
      </c>
      <c r="E64" s="67" t="str">
        <f t="shared" si="2"/>
        <v/>
      </c>
      <c r="F64" s="67" t="str">
        <f t="shared" si="3"/>
        <v/>
      </c>
      <c r="G64" s="67" t="str">
        <f t="shared" si="6"/>
        <v/>
      </c>
      <c r="H64" s="159" t="str">
        <f>IF(AND(M64&gt;0,M64&lt;=STATS!$C$22),1,"")</f>
        <v/>
      </c>
      <c r="J64" s="161">
        <v>63</v>
      </c>
      <c r="K64"/>
      <c r="L64"/>
      <c r="P64" s="176"/>
      <c r="R64" s="16"/>
      <c r="S64" s="16"/>
      <c r="T64" s="16"/>
      <c r="U64" s="16"/>
      <c r="V64" s="16"/>
      <c r="W64" s="16"/>
      <c r="FD64" s="156"/>
      <c r="FE64" s="156"/>
      <c r="FF64" s="156"/>
      <c r="FG64" s="156"/>
      <c r="FH64" s="156"/>
    </row>
    <row r="65" spans="2:164" ht="14.4" x14ac:dyDescent="0.3">
      <c r="B65" s="67">
        <f t="shared" si="0"/>
        <v>0</v>
      </c>
      <c r="C65" s="67" t="str">
        <f t="shared" si="1"/>
        <v/>
      </c>
      <c r="D65" s="67" t="str">
        <f t="shared" si="4"/>
        <v/>
      </c>
      <c r="E65" s="67" t="str">
        <f t="shared" si="2"/>
        <v/>
      </c>
      <c r="F65" s="67" t="str">
        <f t="shared" si="3"/>
        <v/>
      </c>
      <c r="G65" s="67" t="str">
        <f t="shared" si="6"/>
        <v/>
      </c>
      <c r="H65" s="159" t="str">
        <f>IF(AND(M65&gt;0,M65&lt;=STATS!$C$22),1,"")</f>
        <v/>
      </c>
      <c r="J65" s="161">
        <v>64</v>
      </c>
      <c r="K65"/>
      <c r="L65"/>
      <c r="P65" s="176"/>
      <c r="R65" s="16"/>
      <c r="S65" s="16"/>
      <c r="T65" s="16"/>
      <c r="U65" s="16"/>
      <c r="V65" s="16"/>
      <c r="W65" s="16"/>
      <c r="FD65" s="156"/>
      <c r="FE65" s="156"/>
      <c r="FF65" s="156"/>
      <c r="FG65" s="156"/>
      <c r="FH65" s="156"/>
    </row>
    <row r="66" spans="2:164" ht="14.4" x14ac:dyDescent="0.3">
      <c r="B66" s="67">
        <f t="shared" ref="B66:B129" si="7">COUNT(R66:FC66,FI66:FQ66)</f>
        <v>0</v>
      </c>
      <c r="C66" s="67" t="str">
        <f t="shared" ref="C66:C129" si="8">IF(COUNT(R66:FC66,FI66:FQ66)&gt;0,COUNT(R66:FC66,FI66:FQ66),"")</f>
        <v/>
      </c>
      <c r="D66" s="67" t="str">
        <f t="shared" si="4"/>
        <v/>
      </c>
      <c r="E66" s="67" t="str">
        <f t="shared" ref="E66:E129" si="9">IF(H66=1,COUNT(R66:FC66,FI66:FQ66),"")</f>
        <v/>
      </c>
      <c r="F66" s="67" t="str">
        <f t="shared" ref="F66:F129" si="10">IF(H66=1,COUNT(X66:BN66,BP66:BX66,BZ66:CF66,CH66:FC66,FI66:FQ66),"")</f>
        <v/>
      </c>
      <c r="G66" s="67" t="str">
        <f t="shared" si="6"/>
        <v/>
      </c>
      <c r="H66" s="159" t="str">
        <f>IF(AND(M66&gt;0,M66&lt;=STATS!$C$22),1,"")</f>
        <v/>
      </c>
      <c r="J66" s="161">
        <v>65</v>
      </c>
      <c r="K66"/>
      <c r="L66"/>
      <c r="P66" s="176"/>
      <c r="R66" s="16"/>
      <c r="S66" s="16"/>
      <c r="T66" s="16"/>
      <c r="U66" s="16"/>
      <c r="V66" s="16"/>
      <c r="W66" s="16"/>
      <c r="FD66" s="156"/>
      <c r="FE66" s="156"/>
      <c r="FF66" s="156"/>
      <c r="FG66" s="156"/>
      <c r="FH66" s="156"/>
    </row>
    <row r="67" spans="2:164" ht="14.4" x14ac:dyDescent="0.3">
      <c r="B67" s="67">
        <f t="shared" si="7"/>
        <v>0</v>
      </c>
      <c r="C67" s="67" t="str">
        <f t="shared" si="8"/>
        <v/>
      </c>
      <c r="D67" s="67" t="str">
        <f t="shared" ref="D67:D130" si="11">IF(COUNT(R67:FC67,FI67:FQ67)&gt;0,COUNT(X67:BN67,BP67:BX67,BZ67:CF67,CH67:FC67,FI67:FQ67),"")</f>
        <v/>
      </c>
      <c r="E67" s="67" t="str">
        <f t="shared" si="9"/>
        <v/>
      </c>
      <c r="F67" s="67" t="str">
        <f t="shared" si="10"/>
        <v/>
      </c>
      <c r="G67" s="67" t="str">
        <f t="shared" si="6"/>
        <v/>
      </c>
      <c r="H67" s="159" t="str">
        <f>IF(AND(M67&gt;0,M67&lt;=STATS!$C$22),1,"")</f>
        <v/>
      </c>
      <c r="J67" s="161">
        <v>66</v>
      </c>
      <c r="K67"/>
      <c r="L67"/>
      <c r="P67" s="176"/>
      <c r="R67" s="16"/>
      <c r="S67" s="16"/>
      <c r="T67" s="16"/>
      <c r="U67" s="16"/>
      <c r="V67" s="16"/>
      <c r="W67" s="16"/>
      <c r="FD67" s="156"/>
      <c r="FE67" s="156"/>
      <c r="FF67" s="156"/>
      <c r="FG67" s="156"/>
      <c r="FH67" s="156"/>
    </row>
    <row r="68" spans="2:164" ht="14.4" x14ac:dyDescent="0.3">
      <c r="B68" s="67">
        <f t="shared" si="7"/>
        <v>0</v>
      </c>
      <c r="C68" s="67" t="str">
        <f t="shared" si="8"/>
        <v/>
      </c>
      <c r="D68" s="67" t="str">
        <f t="shared" si="11"/>
        <v/>
      </c>
      <c r="E68" s="67" t="str">
        <f t="shared" si="9"/>
        <v/>
      </c>
      <c r="F68" s="67" t="str">
        <f t="shared" si="10"/>
        <v/>
      </c>
      <c r="G68" s="67" t="str">
        <f t="shared" si="6"/>
        <v/>
      </c>
      <c r="H68" s="159" t="str">
        <f>IF(AND(M68&gt;0,M68&lt;=STATS!$C$22),1,"")</f>
        <v/>
      </c>
      <c r="J68" s="161">
        <v>67</v>
      </c>
      <c r="K68"/>
      <c r="L68"/>
      <c r="P68" s="176"/>
      <c r="R68" s="16"/>
      <c r="S68" s="16"/>
      <c r="T68" s="16"/>
      <c r="U68" s="16"/>
      <c r="V68" s="16"/>
      <c r="W68" s="16"/>
      <c r="FD68" s="156"/>
      <c r="FE68" s="156"/>
      <c r="FF68" s="156"/>
      <c r="FG68" s="156"/>
      <c r="FH68" s="156"/>
    </row>
    <row r="69" spans="2:164" ht="14.4" x14ac:dyDescent="0.3">
      <c r="B69" s="67">
        <f t="shared" si="7"/>
        <v>0</v>
      </c>
      <c r="C69" s="67" t="str">
        <f t="shared" si="8"/>
        <v/>
      </c>
      <c r="D69" s="67" t="str">
        <f t="shared" si="11"/>
        <v/>
      </c>
      <c r="E69" s="67" t="str">
        <f t="shared" si="9"/>
        <v/>
      </c>
      <c r="F69" s="67" t="str">
        <f t="shared" si="10"/>
        <v/>
      </c>
      <c r="G69" s="67" t="str">
        <f t="shared" si="6"/>
        <v/>
      </c>
      <c r="H69" s="159" t="str">
        <f>IF(AND(M69&gt;0,M69&lt;=STATS!$C$22),1,"")</f>
        <v/>
      </c>
      <c r="J69" s="161">
        <v>68</v>
      </c>
      <c r="K69"/>
      <c r="L69"/>
      <c r="P69" s="176"/>
      <c r="R69" s="16"/>
      <c r="S69" s="16"/>
      <c r="T69" s="16"/>
      <c r="U69" s="16"/>
      <c r="V69" s="16"/>
      <c r="W69" s="16"/>
      <c r="FD69" s="156"/>
      <c r="FE69" s="156"/>
      <c r="FF69" s="156"/>
      <c r="FG69" s="156"/>
      <c r="FH69" s="156"/>
    </row>
    <row r="70" spans="2:164" ht="14.4" x14ac:dyDescent="0.3">
      <c r="B70" s="67">
        <f t="shared" si="7"/>
        <v>0</v>
      </c>
      <c r="C70" s="67" t="str">
        <f t="shared" si="8"/>
        <v/>
      </c>
      <c r="D70" s="67" t="str">
        <f t="shared" si="11"/>
        <v/>
      </c>
      <c r="E70" s="67" t="str">
        <f t="shared" si="9"/>
        <v/>
      </c>
      <c r="F70" s="67" t="str">
        <f t="shared" si="10"/>
        <v/>
      </c>
      <c r="G70" s="67" t="str">
        <f t="shared" si="6"/>
        <v/>
      </c>
      <c r="H70" s="159" t="str">
        <f>IF(AND(M70&gt;0,M70&lt;=STATS!$C$22),1,"")</f>
        <v/>
      </c>
      <c r="J70" s="161">
        <v>69</v>
      </c>
      <c r="K70"/>
      <c r="L70"/>
      <c r="P70" s="176"/>
      <c r="R70" s="16"/>
      <c r="S70" s="16"/>
      <c r="T70" s="16"/>
      <c r="U70" s="16"/>
      <c r="V70" s="16"/>
      <c r="W70" s="16"/>
      <c r="FD70" s="156"/>
      <c r="FE70" s="156"/>
      <c r="FF70" s="156"/>
      <c r="FG70" s="156"/>
      <c r="FH70" s="156"/>
    </row>
    <row r="71" spans="2:164" ht="14.4" x14ac:dyDescent="0.3">
      <c r="B71" s="67">
        <f t="shared" si="7"/>
        <v>0</v>
      </c>
      <c r="C71" s="67" t="str">
        <f t="shared" si="8"/>
        <v/>
      </c>
      <c r="D71" s="67" t="str">
        <f t="shared" si="11"/>
        <v/>
      </c>
      <c r="E71" s="67" t="str">
        <f t="shared" si="9"/>
        <v/>
      </c>
      <c r="F71" s="67" t="str">
        <f t="shared" si="10"/>
        <v/>
      </c>
      <c r="G71" s="67" t="str">
        <f t="shared" si="6"/>
        <v/>
      </c>
      <c r="H71" s="159" t="str">
        <f>IF(AND(M71&gt;0,M71&lt;=STATS!$C$22),1,"")</f>
        <v/>
      </c>
      <c r="J71" s="161">
        <v>70</v>
      </c>
      <c r="K71"/>
      <c r="L71"/>
      <c r="P71" s="176"/>
      <c r="R71" s="16"/>
      <c r="S71" s="16"/>
      <c r="T71" s="16"/>
      <c r="U71" s="16"/>
      <c r="V71" s="16"/>
      <c r="W71" s="16"/>
      <c r="FD71" s="156"/>
      <c r="FE71" s="156"/>
      <c r="FF71" s="156"/>
      <c r="FG71" s="156"/>
      <c r="FH71" s="156"/>
    </row>
    <row r="72" spans="2:164" ht="14.4" x14ac:dyDescent="0.3">
      <c r="B72" s="67">
        <f t="shared" si="7"/>
        <v>0</v>
      </c>
      <c r="C72" s="67" t="str">
        <f t="shared" si="8"/>
        <v/>
      </c>
      <c r="D72" s="67" t="str">
        <f t="shared" si="11"/>
        <v/>
      </c>
      <c r="E72" s="67" t="str">
        <f t="shared" si="9"/>
        <v/>
      </c>
      <c r="F72" s="67" t="str">
        <f t="shared" si="10"/>
        <v/>
      </c>
      <c r="G72" s="67" t="str">
        <f t="shared" si="6"/>
        <v/>
      </c>
      <c r="H72" s="159" t="str">
        <f>IF(AND(M72&gt;0,M72&lt;=STATS!$C$22),1,"")</f>
        <v/>
      </c>
      <c r="J72" s="161">
        <v>71</v>
      </c>
      <c r="K72"/>
      <c r="L72"/>
      <c r="P72" s="176"/>
      <c r="R72" s="16"/>
      <c r="S72" s="16"/>
      <c r="T72" s="16"/>
      <c r="U72" s="16"/>
      <c r="V72" s="16"/>
      <c r="W72" s="16"/>
      <c r="FD72" s="156"/>
      <c r="FE72" s="156"/>
      <c r="FF72" s="156"/>
      <c r="FG72" s="156"/>
      <c r="FH72" s="156"/>
    </row>
    <row r="73" spans="2:164" ht="14.4" x14ac:dyDescent="0.3">
      <c r="B73" s="67">
        <f t="shared" si="7"/>
        <v>0</v>
      </c>
      <c r="C73" s="67" t="str">
        <f t="shared" si="8"/>
        <v/>
      </c>
      <c r="D73" s="67" t="str">
        <f t="shared" si="11"/>
        <v/>
      </c>
      <c r="E73" s="67" t="str">
        <f t="shared" si="9"/>
        <v/>
      </c>
      <c r="F73" s="67" t="str">
        <f t="shared" si="10"/>
        <v/>
      </c>
      <c r="G73" s="67" t="str">
        <f t="shared" si="6"/>
        <v/>
      </c>
      <c r="H73" s="159" t="str">
        <f>IF(AND(M73&gt;0,M73&lt;=STATS!$C$22),1,"")</f>
        <v/>
      </c>
      <c r="J73" s="161">
        <v>72</v>
      </c>
      <c r="K73"/>
      <c r="L73"/>
      <c r="P73" s="176"/>
      <c r="R73" s="16"/>
      <c r="S73" s="16"/>
      <c r="T73" s="16"/>
      <c r="U73" s="16"/>
      <c r="V73" s="16"/>
      <c r="W73" s="16"/>
      <c r="FD73" s="156"/>
      <c r="FE73" s="156"/>
      <c r="FF73" s="156"/>
      <c r="FG73" s="156"/>
      <c r="FH73" s="156"/>
    </row>
    <row r="74" spans="2:164" ht="14.4" x14ac:dyDescent="0.3">
      <c r="B74" s="67">
        <f t="shared" si="7"/>
        <v>0</v>
      </c>
      <c r="C74" s="67" t="str">
        <f t="shared" si="8"/>
        <v/>
      </c>
      <c r="D74" s="67" t="str">
        <f t="shared" si="11"/>
        <v/>
      </c>
      <c r="E74" s="67" t="str">
        <f t="shared" si="9"/>
        <v/>
      </c>
      <c r="F74" s="67" t="str">
        <f t="shared" si="10"/>
        <v/>
      </c>
      <c r="G74" s="67" t="str">
        <f t="shared" si="6"/>
        <v/>
      </c>
      <c r="H74" s="159" t="str">
        <f>IF(AND(M74&gt;0,M74&lt;=STATS!$C$22),1,"")</f>
        <v/>
      </c>
      <c r="J74" s="161">
        <v>73</v>
      </c>
      <c r="K74"/>
      <c r="L74"/>
      <c r="P74" s="176"/>
      <c r="R74" s="16"/>
      <c r="S74" s="16"/>
      <c r="T74" s="16"/>
      <c r="U74" s="16"/>
      <c r="V74" s="16"/>
      <c r="W74" s="16"/>
      <c r="FD74" s="156"/>
      <c r="FE74" s="156"/>
      <c r="FF74" s="156"/>
      <c r="FG74" s="156"/>
      <c r="FH74" s="156"/>
    </row>
    <row r="75" spans="2:164" ht="14.4" x14ac:dyDescent="0.3">
      <c r="B75" s="67">
        <f t="shared" si="7"/>
        <v>0</v>
      </c>
      <c r="C75" s="67" t="str">
        <f t="shared" si="8"/>
        <v/>
      </c>
      <c r="D75" s="67" t="str">
        <f t="shared" si="11"/>
        <v/>
      </c>
      <c r="E75" s="67" t="str">
        <f t="shared" si="9"/>
        <v/>
      </c>
      <c r="F75" s="67" t="str">
        <f t="shared" si="10"/>
        <v/>
      </c>
      <c r="G75" s="67" t="str">
        <f t="shared" si="6"/>
        <v/>
      </c>
      <c r="H75" s="159" t="str">
        <f>IF(AND(M75&gt;0,M75&lt;=STATS!$C$22),1,"")</f>
        <v/>
      </c>
      <c r="J75" s="161">
        <v>74</v>
      </c>
      <c r="K75"/>
      <c r="L75"/>
      <c r="P75" s="176"/>
      <c r="R75" s="16"/>
      <c r="S75" s="16"/>
      <c r="T75" s="16"/>
      <c r="U75" s="16"/>
      <c r="V75" s="16"/>
      <c r="W75" s="16"/>
      <c r="FD75" s="156"/>
      <c r="FE75" s="156"/>
      <c r="FF75" s="156"/>
      <c r="FG75" s="156"/>
      <c r="FH75" s="156"/>
    </row>
    <row r="76" spans="2:164" ht="14.4" x14ac:dyDescent="0.3">
      <c r="B76" s="67">
        <f t="shared" si="7"/>
        <v>0</v>
      </c>
      <c r="C76" s="67" t="str">
        <f t="shared" si="8"/>
        <v/>
      </c>
      <c r="D76" s="67" t="str">
        <f t="shared" si="11"/>
        <v/>
      </c>
      <c r="E76" s="67" t="str">
        <f t="shared" si="9"/>
        <v/>
      </c>
      <c r="F76" s="67" t="str">
        <f t="shared" si="10"/>
        <v/>
      </c>
      <c r="G76" s="67" t="str">
        <f t="shared" si="6"/>
        <v/>
      </c>
      <c r="H76" s="159" t="str">
        <f>IF(AND(M76&gt;0,M76&lt;=STATS!$C$22),1,"")</f>
        <v/>
      </c>
      <c r="J76" s="161">
        <v>75</v>
      </c>
      <c r="K76"/>
      <c r="L76"/>
      <c r="P76" s="176"/>
      <c r="R76" s="16"/>
      <c r="S76" s="16"/>
      <c r="T76" s="16"/>
      <c r="U76" s="16"/>
      <c r="V76" s="16"/>
      <c r="W76" s="16"/>
      <c r="FD76" s="156"/>
      <c r="FE76" s="156"/>
      <c r="FF76" s="156"/>
      <c r="FG76" s="156"/>
      <c r="FH76" s="156"/>
    </row>
    <row r="77" spans="2:164" ht="14.4" x14ac:dyDescent="0.3">
      <c r="B77" s="67">
        <f t="shared" si="7"/>
        <v>0</v>
      </c>
      <c r="C77" s="67" t="str">
        <f t="shared" si="8"/>
        <v/>
      </c>
      <c r="D77" s="67" t="str">
        <f t="shared" si="11"/>
        <v/>
      </c>
      <c r="E77" s="67" t="str">
        <f t="shared" si="9"/>
        <v/>
      </c>
      <c r="F77" s="67" t="str">
        <f t="shared" si="10"/>
        <v/>
      </c>
      <c r="G77" s="67" t="str">
        <f t="shared" si="6"/>
        <v/>
      </c>
      <c r="H77" s="159" t="str">
        <f>IF(AND(M77&gt;0,M77&lt;=STATS!$C$22),1,"")</f>
        <v/>
      </c>
      <c r="J77" s="161">
        <v>76</v>
      </c>
      <c r="K77"/>
      <c r="L77"/>
      <c r="P77" s="176"/>
      <c r="R77" s="16"/>
      <c r="S77" s="16"/>
      <c r="T77" s="16"/>
      <c r="U77" s="16"/>
      <c r="V77" s="16"/>
      <c r="W77" s="16"/>
      <c r="FD77" s="156"/>
      <c r="FE77" s="156"/>
      <c r="FF77" s="156"/>
      <c r="FG77" s="156"/>
      <c r="FH77" s="156"/>
    </row>
    <row r="78" spans="2:164" ht="14.4" x14ac:dyDescent="0.3">
      <c r="B78" s="67">
        <f t="shared" si="7"/>
        <v>0</v>
      </c>
      <c r="C78" s="67" t="str">
        <f t="shared" si="8"/>
        <v/>
      </c>
      <c r="D78" s="67" t="str">
        <f t="shared" si="11"/>
        <v/>
      </c>
      <c r="E78" s="67" t="str">
        <f t="shared" si="9"/>
        <v/>
      </c>
      <c r="F78" s="67" t="str">
        <f t="shared" si="10"/>
        <v/>
      </c>
      <c r="G78" s="67" t="str">
        <f t="shared" si="6"/>
        <v/>
      </c>
      <c r="H78" s="159" t="str">
        <f>IF(AND(M78&gt;0,M78&lt;=STATS!$C$22),1,"")</f>
        <v/>
      </c>
      <c r="J78" s="161">
        <v>77</v>
      </c>
      <c r="K78"/>
      <c r="L78"/>
      <c r="P78" s="176"/>
      <c r="R78" s="16"/>
      <c r="S78" s="16"/>
      <c r="T78" s="16"/>
      <c r="U78" s="16"/>
      <c r="V78" s="16"/>
      <c r="W78" s="16"/>
      <c r="FD78" s="156"/>
      <c r="FE78" s="156"/>
      <c r="FF78" s="156"/>
      <c r="FG78" s="156"/>
      <c r="FH78" s="156"/>
    </row>
    <row r="79" spans="2:164" ht="14.4" x14ac:dyDescent="0.3">
      <c r="B79" s="67">
        <f t="shared" si="7"/>
        <v>0</v>
      </c>
      <c r="C79" s="67" t="str">
        <f t="shared" si="8"/>
        <v/>
      </c>
      <c r="D79" s="67" t="str">
        <f t="shared" si="11"/>
        <v/>
      </c>
      <c r="E79" s="67" t="str">
        <f t="shared" si="9"/>
        <v/>
      </c>
      <c r="F79" s="67" t="str">
        <f t="shared" si="10"/>
        <v/>
      </c>
      <c r="G79" s="67" t="str">
        <f t="shared" si="6"/>
        <v/>
      </c>
      <c r="H79" s="159" t="str">
        <f>IF(AND(M79&gt;0,M79&lt;=STATS!$C$22),1,"")</f>
        <v/>
      </c>
      <c r="J79" s="161">
        <v>78</v>
      </c>
      <c r="K79"/>
      <c r="L79"/>
      <c r="P79" s="176"/>
      <c r="R79" s="16"/>
      <c r="S79" s="16"/>
      <c r="T79" s="16"/>
      <c r="U79" s="16"/>
      <c r="V79" s="16"/>
      <c r="W79" s="16"/>
      <c r="FD79" s="156"/>
      <c r="FE79" s="156"/>
      <c r="FF79" s="156"/>
      <c r="FG79" s="156"/>
      <c r="FH79" s="156"/>
    </row>
    <row r="80" spans="2:164" ht="14.4" x14ac:dyDescent="0.3">
      <c r="B80" s="67">
        <f t="shared" si="7"/>
        <v>0</v>
      </c>
      <c r="C80" s="67" t="str">
        <f t="shared" si="8"/>
        <v/>
      </c>
      <c r="D80" s="67" t="str">
        <f t="shared" si="11"/>
        <v/>
      </c>
      <c r="E80" s="67" t="str">
        <f t="shared" si="9"/>
        <v/>
      </c>
      <c r="F80" s="67" t="str">
        <f t="shared" si="10"/>
        <v/>
      </c>
      <c r="G80" s="67" t="str">
        <f t="shared" si="6"/>
        <v/>
      </c>
      <c r="H80" s="159" t="str">
        <f>IF(AND(M80&gt;0,M80&lt;=STATS!$C$22),1,"")</f>
        <v/>
      </c>
      <c r="J80" s="161">
        <v>79</v>
      </c>
      <c r="K80"/>
      <c r="L80"/>
      <c r="P80" s="176"/>
      <c r="R80" s="16"/>
      <c r="S80" s="16"/>
      <c r="T80" s="16"/>
      <c r="U80" s="16"/>
      <c r="V80" s="16"/>
      <c r="W80" s="16"/>
      <c r="FD80" s="156"/>
      <c r="FE80" s="156"/>
      <c r="FF80" s="156"/>
      <c r="FG80" s="156"/>
      <c r="FH80" s="156"/>
    </row>
    <row r="81" spans="2:164" ht="14.4" x14ac:dyDescent="0.3">
      <c r="B81" s="67">
        <f t="shared" si="7"/>
        <v>0</v>
      </c>
      <c r="C81" s="67" t="str">
        <f t="shared" si="8"/>
        <v/>
      </c>
      <c r="D81" s="67" t="str">
        <f t="shared" si="11"/>
        <v/>
      </c>
      <c r="E81" s="67" t="str">
        <f t="shared" si="9"/>
        <v/>
      </c>
      <c r="F81" s="67" t="str">
        <f t="shared" si="10"/>
        <v/>
      </c>
      <c r="G81" s="67" t="str">
        <f t="shared" si="6"/>
        <v/>
      </c>
      <c r="H81" s="159" t="str">
        <f>IF(AND(M81&gt;0,M81&lt;=STATS!$C$22),1,"")</f>
        <v/>
      </c>
      <c r="J81" s="161">
        <v>80</v>
      </c>
      <c r="K81"/>
      <c r="L81"/>
      <c r="P81" s="176"/>
      <c r="R81" s="16"/>
      <c r="S81" s="16"/>
      <c r="T81" s="16"/>
      <c r="U81" s="16"/>
      <c r="V81" s="16"/>
      <c r="W81" s="16"/>
      <c r="FD81" s="156"/>
      <c r="FE81" s="156"/>
      <c r="FF81" s="156"/>
      <c r="FG81" s="156"/>
      <c r="FH81" s="156"/>
    </row>
    <row r="82" spans="2:164" ht="14.4" x14ac:dyDescent="0.3">
      <c r="B82" s="67">
        <f t="shared" si="7"/>
        <v>0</v>
      </c>
      <c r="C82" s="67" t="str">
        <f t="shared" si="8"/>
        <v/>
      </c>
      <c r="D82" s="67" t="str">
        <f t="shared" si="11"/>
        <v/>
      </c>
      <c r="E82" s="67" t="str">
        <f t="shared" si="9"/>
        <v/>
      </c>
      <c r="F82" s="67" t="str">
        <f t="shared" si="10"/>
        <v/>
      </c>
      <c r="G82" s="67" t="str">
        <f t="shared" si="6"/>
        <v/>
      </c>
      <c r="H82" s="159" t="str">
        <f>IF(AND(M82&gt;0,M82&lt;=STATS!$C$22),1,"")</f>
        <v/>
      </c>
      <c r="J82" s="161">
        <v>81</v>
      </c>
      <c r="K82"/>
      <c r="L82"/>
      <c r="P82" s="176"/>
      <c r="R82" s="16"/>
      <c r="S82" s="16"/>
      <c r="T82" s="16"/>
      <c r="U82" s="16"/>
      <c r="V82" s="16"/>
      <c r="W82" s="16"/>
      <c r="FD82" s="156"/>
      <c r="FE82" s="156"/>
      <c r="FF82" s="156"/>
      <c r="FG82" s="156"/>
      <c r="FH82" s="156"/>
    </row>
    <row r="83" spans="2:164" ht="14.4" x14ac:dyDescent="0.3">
      <c r="B83" s="67">
        <f t="shared" si="7"/>
        <v>0</v>
      </c>
      <c r="C83" s="67" t="str">
        <f t="shared" si="8"/>
        <v/>
      </c>
      <c r="D83" s="67" t="str">
        <f t="shared" si="11"/>
        <v/>
      </c>
      <c r="E83" s="67" t="str">
        <f t="shared" si="9"/>
        <v/>
      </c>
      <c r="F83" s="67" t="str">
        <f t="shared" si="10"/>
        <v/>
      </c>
      <c r="G83" s="67" t="str">
        <f t="shared" si="6"/>
        <v/>
      </c>
      <c r="H83" s="159" t="str">
        <f>IF(AND(M83&gt;0,M83&lt;=STATS!$C$22),1,"")</f>
        <v/>
      </c>
      <c r="J83" s="161">
        <v>82</v>
      </c>
      <c r="K83"/>
      <c r="L83"/>
      <c r="P83" s="176"/>
      <c r="R83" s="16"/>
      <c r="S83" s="16"/>
      <c r="T83" s="16"/>
      <c r="U83" s="16"/>
      <c r="V83" s="16"/>
      <c r="W83" s="16"/>
      <c r="FD83" s="156"/>
      <c r="FE83" s="156"/>
      <c r="FF83" s="156"/>
      <c r="FG83" s="156"/>
      <c r="FH83" s="156"/>
    </row>
    <row r="84" spans="2:164" ht="14.4" x14ac:dyDescent="0.3">
      <c r="B84" s="67">
        <f t="shared" si="7"/>
        <v>0</v>
      </c>
      <c r="C84" s="67" t="str">
        <f t="shared" si="8"/>
        <v/>
      </c>
      <c r="D84" s="67" t="str">
        <f t="shared" si="11"/>
        <v/>
      </c>
      <c r="E84" s="67" t="str">
        <f t="shared" si="9"/>
        <v/>
      </c>
      <c r="F84" s="67" t="str">
        <f t="shared" si="10"/>
        <v/>
      </c>
      <c r="G84" s="67" t="str">
        <f t="shared" si="6"/>
        <v/>
      </c>
      <c r="H84" s="159" t="str">
        <f>IF(AND(M84&gt;0,M84&lt;=STATS!$C$22),1,"")</f>
        <v/>
      </c>
      <c r="J84" s="161">
        <v>83</v>
      </c>
      <c r="K84"/>
      <c r="L84"/>
      <c r="P84" s="176"/>
      <c r="R84" s="16"/>
      <c r="S84" s="16"/>
      <c r="T84" s="16"/>
      <c r="U84" s="16"/>
      <c r="V84" s="16"/>
      <c r="W84" s="16"/>
      <c r="FD84" s="156"/>
      <c r="FE84" s="156"/>
      <c r="FF84" s="156"/>
      <c r="FG84" s="156"/>
      <c r="FH84" s="156"/>
    </row>
    <row r="85" spans="2:164" ht="14.4" x14ac:dyDescent="0.3">
      <c r="B85" s="67">
        <f t="shared" si="7"/>
        <v>0</v>
      </c>
      <c r="C85" s="67" t="str">
        <f t="shared" si="8"/>
        <v/>
      </c>
      <c r="D85" s="67" t="str">
        <f t="shared" si="11"/>
        <v/>
      </c>
      <c r="E85" s="67" t="str">
        <f t="shared" si="9"/>
        <v/>
      </c>
      <c r="F85" s="67" t="str">
        <f t="shared" si="10"/>
        <v/>
      </c>
      <c r="G85" s="67" t="str">
        <f t="shared" si="6"/>
        <v/>
      </c>
      <c r="H85" s="159" t="str">
        <f>IF(AND(M85&gt;0,M85&lt;=STATS!$C$22),1,"")</f>
        <v/>
      </c>
      <c r="J85" s="161">
        <v>84</v>
      </c>
      <c r="K85"/>
      <c r="L85"/>
      <c r="P85" s="176"/>
      <c r="R85" s="16"/>
      <c r="S85" s="16"/>
      <c r="T85" s="16"/>
      <c r="U85" s="16"/>
      <c r="V85" s="16"/>
      <c r="W85" s="16"/>
      <c r="FD85" s="156"/>
      <c r="FE85" s="156"/>
      <c r="FF85" s="156"/>
      <c r="FG85" s="156"/>
      <c r="FH85" s="156"/>
    </row>
    <row r="86" spans="2:164" ht="14.4" x14ac:dyDescent="0.3">
      <c r="B86" s="67">
        <f t="shared" si="7"/>
        <v>0</v>
      </c>
      <c r="C86" s="67" t="str">
        <f t="shared" si="8"/>
        <v/>
      </c>
      <c r="D86" s="67" t="str">
        <f t="shared" si="11"/>
        <v/>
      </c>
      <c r="E86" s="67" t="str">
        <f t="shared" si="9"/>
        <v/>
      </c>
      <c r="F86" s="67" t="str">
        <f t="shared" si="10"/>
        <v/>
      </c>
      <c r="G86" s="67" t="str">
        <f t="shared" si="6"/>
        <v/>
      </c>
      <c r="H86" s="159" t="str">
        <f>IF(AND(M86&gt;0,M86&lt;=STATS!$C$22),1,"")</f>
        <v/>
      </c>
      <c r="J86" s="161">
        <v>85</v>
      </c>
      <c r="K86"/>
      <c r="L86"/>
      <c r="P86" s="176"/>
      <c r="R86" s="16"/>
      <c r="S86" s="16"/>
      <c r="T86" s="16"/>
      <c r="U86" s="16"/>
      <c r="V86" s="16"/>
      <c r="W86" s="16"/>
      <c r="FD86" s="156"/>
      <c r="FE86" s="156"/>
      <c r="FF86" s="156"/>
      <c r="FG86" s="156"/>
      <c r="FH86" s="156"/>
    </row>
    <row r="87" spans="2:164" ht="14.4" x14ac:dyDescent="0.3">
      <c r="B87" s="67">
        <f t="shared" si="7"/>
        <v>0</v>
      </c>
      <c r="C87" s="67" t="str">
        <f t="shared" si="8"/>
        <v/>
      </c>
      <c r="D87" s="67" t="str">
        <f t="shared" si="11"/>
        <v/>
      </c>
      <c r="E87" s="67" t="str">
        <f t="shared" si="9"/>
        <v/>
      </c>
      <c r="F87" s="67" t="str">
        <f t="shared" si="10"/>
        <v/>
      </c>
      <c r="G87" s="67" t="str">
        <f t="shared" si="6"/>
        <v/>
      </c>
      <c r="H87" s="159" t="str">
        <f>IF(AND(M87&gt;0,M87&lt;=STATS!$C$22),1,"")</f>
        <v/>
      </c>
      <c r="J87" s="161">
        <v>86</v>
      </c>
      <c r="K87"/>
      <c r="L87"/>
      <c r="P87" s="176"/>
      <c r="R87" s="16"/>
      <c r="S87" s="16"/>
      <c r="T87" s="16"/>
      <c r="U87" s="16"/>
      <c r="V87" s="16"/>
      <c r="W87" s="16"/>
      <c r="FD87" s="156"/>
      <c r="FE87" s="156"/>
      <c r="FF87" s="156"/>
      <c r="FG87" s="156"/>
      <c r="FH87" s="156"/>
    </row>
    <row r="88" spans="2:164" ht="14.4" x14ac:dyDescent="0.3">
      <c r="B88" s="67">
        <f t="shared" si="7"/>
        <v>0</v>
      </c>
      <c r="C88" s="67" t="str">
        <f t="shared" si="8"/>
        <v/>
      </c>
      <c r="D88" s="67" t="str">
        <f t="shared" si="11"/>
        <v/>
      </c>
      <c r="E88" s="67" t="str">
        <f t="shared" si="9"/>
        <v/>
      </c>
      <c r="F88" s="67" t="str">
        <f t="shared" si="10"/>
        <v/>
      </c>
      <c r="G88" s="67" t="str">
        <f t="shared" si="6"/>
        <v/>
      </c>
      <c r="H88" s="159" t="str">
        <f>IF(AND(M88&gt;0,M88&lt;=STATS!$C$22),1,"")</f>
        <v/>
      </c>
      <c r="J88" s="161">
        <v>87</v>
      </c>
      <c r="K88"/>
      <c r="L88"/>
      <c r="P88" s="176"/>
      <c r="R88" s="16"/>
      <c r="S88" s="16"/>
      <c r="T88" s="16"/>
      <c r="U88" s="16"/>
      <c r="V88" s="16"/>
      <c r="W88" s="16"/>
      <c r="FD88" s="156"/>
      <c r="FE88" s="156"/>
      <c r="FF88" s="156"/>
      <c r="FG88" s="156"/>
      <c r="FH88" s="156"/>
    </row>
    <row r="89" spans="2:164" ht="14.4" x14ac:dyDescent="0.3">
      <c r="B89" s="67">
        <f t="shared" si="7"/>
        <v>0</v>
      </c>
      <c r="C89" s="67" t="str">
        <f t="shared" si="8"/>
        <v/>
      </c>
      <c r="D89" s="67" t="str">
        <f t="shared" si="11"/>
        <v/>
      </c>
      <c r="E89" s="67" t="str">
        <f t="shared" si="9"/>
        <v/>
      </c>
      <c r="F89" s="67" t="str">
        <f t="shared" si="10"/>
        <v/>
      </c>
      <c r="G89" s="67" t="str">
        <f t="shared" si="6"/>
        <v/>
      </c>
      <c r="H89" s="159" t="str">
        <f>IF(AND(M89&gt;0,M89&lt;=STATS!$C$22),1,"")</f>
        <v/>
      </c>
      <c r="J89" s="161">
        <v>88</v>
      </c>
      <c r="K89"/>
      <c r="L89"/>
      <c r="P89" s="176"/>
      <c r="R89" s="16"/>
      <c r="S89" s="16"/>
      <c r="T89" s="16"/>
      <c r="U89" s="16"/>
      <c r="V89" s="16"/>
      <c r="W89" s="16"/>
      <c r="FD89" s="156"/>
      <c r="FE89" s="156"/>
      <c r="FF89" s="156"/>
      <c r="FG89" s="156"/>
      <c r="FH89" s="156"/>
    </row>
    <row r="90" spans="2:164" ht="14.4" x14ac:dyDescent="0.3">
      <c r="B90" s="67">
        <f t="shared" si="7"/>
        <v>0</v>
      </c>
      <c r="C90" s="67" t="str">
        <f t="shared" si="8"/>
        <v/>
      </c>
      <c r="D90" s="67" t="str">
        <f t="shared" si="11"/>
        <v/>
      </c>
      <c r="E90" s="67" t="str">
        <f t="shared" si="9"/>
        <v/>
      </c>
      <c r="F90" s="67" t="str">
        <f t="shared" si="10"/>
        <v/>
      </c>
      <c r="G90" s="67" t="str">
        <f t="shared" ref="G90:G153" si="12">IF($B90&gt;=1,$M90,"")</f>
        <v/>
      </c>
      <c r="H90" s="159" t="str">
        <f>IF(AND(M90&gt;0,M90&lt;=STATS!$C$22),1,"")</f>
        <v/>
      </c>
      <c r="J90" s="161">
        <v>89</v>
      </c>
      <c r="K90"/>
      <c r="L90"/>
      <c r="P90" s="176"/>
      <c r="R90" s="16"/>
      <c r="S90" s="16"/>
      <c r="T90" s="16"/>
      <c r="U90" s="16"/>
      <c r="V90" s="16"/>
      <c r="W90" s="16"/>
      <c r="FD90" s="156"/>
      <c r="FE90" s="156"/>
      <c r="FF90" s="156"/>
      <c r="FG90" s="156"/>
      <c r="FH90" s="156"/>
    </row>
    <row r="91" spans="2:164" ht="14.4" x14ac:dyDescent="0.3">
      <c r="B91" s="67">
        <f t="shared" si="7"/>
        <v>0</v>
      </c>
      <c r="C91" s="67" t="str">
        <f t="shared" si="8"/>
        <v/>
      </c>
      <c r="D91" s="67" t="str">
        <f t="shared" si="11"/>
        <v/>
      </c>
      <c r="E91" s="67" t="str">
        <f t="shared" si="9"/>
        <v/>
      </c>
      <c r="F91" s="67" t="str">
        <f t="shared" si="10"/>
        <v/>
      </c>
      <c r="G91" s="67" t="str">
        <f t="shared" si="12"/>
        <v/>
      </c>
      <c r="H91" s="159" t="str">
        <f>IF(AND(M91&gt;0,M91&lt;=STATS!$C$22),1,"")</f>
        <v/>
      </c>
      <c r="J91" s="161">
        <v>90</v>
      </c>
      <c r="K91"/>
      <c r="L91"/>
      <c r="P91" s="176"/>
      <c r="R91" s="16"/>
      <c r="S91" s="16"/>
      <c r="T91" s="16"/>
      <c r="U91" s="16"/>
      <c r="V91" s="16"/>
      <c r="W91" s="16"/>
      <c r="FD91" s="156"/>
      <c r="FE91" s="156"/>
      <c r="FF91" s="156"/>
      <c r="FG91" s="156"/>
      <c r="FH91" s="156"/>
    </row>
    <row r="92" spans="2:164" ht="14.4" x14ac:dyDescent="0.3">
      <c r="B92" s="67">
        <f t="shared" si="7"/>
        <v>0</v>
      </c>
      <c r="C92" s="67" t="str">
        <f t="shared" si="8"/>
        <v/>
      </c>
      <c r="D92" s="67" t="str">
        <f t="shared" si="11"/>
        <v/>
      </c>
      <c r="E92" s="67" t="str">
        <f t="shared" si="9"/>
        <v/>
      </c>
      <c r="F92" s="67" t="str">
        <f t="shared" si="10"/>
        <v/>
      </c>
      <c r="G92" s="67" t="str">
        <f t="shared" si="12"/>
        <v/>
      </c>
      <c r="H92" s="159" t="str">
        <f>IF(AND(M92&gt;0,M92&lt;=STATS!$C$22),1,"")</f>
        <v/>
      </c>
      <c r="J92" s="161">
        <v>91</v>
      </c>
      <c r="K92"/>
      <c r="L92"/>
      <c r="P92" s="176"/>
      <c r="R92" s="16"/>
      <c r="S92" s="16"/>
      <c r="T92" s="16"/>
      <c r="U92" s="16"/>
      <c r="V92" s="16"/>
      <c r="W92" s="16"/>
      <c r="FD92" s="156"/>
      <c r="FE92" s="156"/>
      <c r="FF92" s="156"/>
      <c r="FG92" s="156"/>
      <c r="FH92" s="156"/>
    </row>
    <row r="93" spans="2:164" ht="14.4" x14ac:dyDescent="0.3">
      <c r="B93" s="67">
        <f t="shared" si="7"/>
        <v>0</v>
      </c>
      <c r="C93" s="67" t="str">
        <f t="shared" si="8"/>
        <v/>
      </c>
      <c r="D93" s="67" t="str">
        <f t="shared" si="11"/>
        <v/>
      </c>
      <c r="E93" s="67" t="str">
        <f t="shared" si="9"/>
        <v/>
      </c>
      <c r="F93" s="67" t="str">
        <f t="shared" si="10"/>
        <v/>
      </c>
      <c r="G93" s="67" t="str">
        <f t="shared" si="12"/>
        <v/>
      </c>
      <c r="H93" s="159" t="str">
        <f>IF(AND(M93&gt;0,M93&lt;=STATS!$C$22),1,"")</f>
        <v/>
      </c>
      <c r="J93" s="161">
        <v>92</v>
      </c>
      <c r="K93"/>
      <c r="L93"/>
      <c r="P93" s="176"/>
      <c r="R93" s="16"/>
      <c r="S93" s="16"/>
      <c r="T93" s="16"/>
      <c r="U93" s="16"/>
      <c r="V93" s="16"/>
      <c r="W93" s="16"/>
      <c r="FD93" s="156"/>
      <c r="FE93" s="156"/>
      <c r="FF93" s="156"/>
      <c r="FG93" s="156"/>
      <c r="FH93" s="156"/>
    </row>
    <row r="94" spans="2:164" ht="14.4" x14ac:dyDescent="0.3">
      <c r="B94" s="67">
        <f t="shared" si="7"/>
        <v>0</v>
      </c>
      <c r="C94" s="67" t="str">
        <f t="shared" si="8"/>
        <v/>
      </c>
      <c r="D94" s="67" t="str">
        <f t="shared" si="11"/>
        <v/>
      </c>
      <c r="E94" s="67" t="str">
        <f t="shared" si="9"/>
        <v/>
      </c>
      <c r="F94" s="67" t="str">
        <f t="shared" si="10"/>
        <v/>
      </c>
      <c r="G94" s="67" t="str">
        <f t="shared" si="12"/>
        <v/>
      </c>
      <c r="H94" s="159" t="str">
        <f>IF(AND(M94&gt;0,M94&lt;=STATS!$C$22),1,"")</f>
        <v/>
      </c>
      <c r="J94" s="161">
        <v>93</v>
      </c>
      <c r="K94"/>
      <c r="L94"/>
      <c r="P94" s="176"/>
      <c r="R94" s="16"/>
      <c r="S94" s="16"/>
      <c r="T94" s="16"/>
      <c r="U94" s="16"/>
      <c r="V94" s="16"/>
      <c r="W94" s="16"/>
      <c r="FD94" s="156"/>
      <c r="FE94" s="156"/>
      <c r="FF94" s="156"/>
      <c r="FG94" s="156"/>
      <c r="FH94" s="156"/>
    </row>
    <row r="95" spans="2:164" ht="14.4" x14ac:dyDescent="0.3">
      <c r="B95" s="67">
        <f t="shared" si="7"/>
        <v>0</v>
      </c>
      <c r="C95" s="67" t="str">
        <f t="shared" si="8"/>
        <v/>
      </c>
      <c r="D95" s="67" t="str">
        <f t="shared" si="11"/>
        <v/>
      </c>
      <c r="E95" s="67" t="str">
        <f t="shared" si="9"/>
        <v/>
      </c>
      <c r="F95" s="67" t="str">
        <f t="shared" si="10"/>
        <v/>
      </c>
      <c r="G95" s="67" t="str">
        <f t="shared" si="12"/>
        <v/>
      </c>
      <c r="H95" s="159" t="str">
        <f>IF(AND(M95&gt;0,M95&lt;=STATS!$C$22),1,"")</f>
        <v/>
      </c>
      <c r="J95" s="161">
        <v>94</v>
      </c>
      <c r="K95"/>
      <c r="L95"/>
      <c r="P95" s="176"/>
      <c r="R95" s="16"/>
      <c r="S95" s="16"/>
      <c r="T95" s="16"/>
      <c r="U95" s="16"/>
      <c r="V95" s="16"/>
      <c r="W95" s="16"/>
      <c r="FD95" s="156"/>
      <c r="FE95" s="156"/>
      <c r="FF95" s="156"/>
      <c r="FG95" s="156"/>
      <c r="FH95" s="156"/>
    </row>
    <row r="96" spans="2:164" ht="14.4" x14ac:dyDescent="0.3">
      <c r="B96" s="67">
        <f t="shared" si="7"/>
        <v>0</v>
      </c>
      <c r="C96" s="67" t="str">
        <f t="shared" si="8"/>
        <v/>
      </c>
      <c r="D96" s="67" t="str">
        <f t="shared" si="11"/>
        <v/>
      </c>
      <c r="E96" s="67" t="str">
        <f t="shared" si="9"/>
        <v/>
      </c>
      <c r="F96" s="67" t="str">
        <f t="shared" si="10"/>
        <v/>
      </c>
      <c r="G96" s="67" t="str">
        <f t="shared" si="12"/>
        <v/>
      </c>
      <c r="H96" s="159" t="str">
        <f>IF(AND(M96&gt;0,M96&lt;=STATS!$C$22),1,"")</f>
        <v/>
      </c>
      <c r="J96" s="161">
        <v>95</v>
      </c>
      <c r="K96"/>
      <c r="L96"/>
      <c r="P96" s="176"/>
      <c r="R96" s="16"/>
      <c r="S96" s="16"/>
      <c r="T96" s="16"/>
      <c r="U96" s="16"/>
      <c r="V96" s="16"/>
      <c r="W96" s="16"/>
      <c r="FD96" s="156"/>
      <c r="FE96" s="156"/>
      <c r="FF96" s="156"/>
      <c r="FG96" s="156"/>
      <c r="FH96" s="156"/>
    </row>
    <row r="97" spans="2:164" ht="14.4" x14ac:dyDescent="0.3">
      <c r="B97" s="67">
        <f t="shared" si="7"/>
        <v>0</v>
      </c>
      <c r="C97" s="67" t="str">
        <f t="shared" si="8"/>
        <v/>
      </c>
      <c r="D97" s="67" t="str">
        <f t="shared" si="11"/>
        <v/>
      </c>
      <c r="E97" s="67" t="str">
        <f t="shared" si="9"/>
        <v/>
      </c>
      <c r="F97" s="67" t="str">
        <f t="shared" si="10"/>
        <v/>
      </c>
      <c r="G97" s="67" t="str">
        <f t="shared" si="12"/>
        <v/>
      </c>
      <c r="H97" s="159" t="str">
        <f>IF(AND(M97&gt;0,M97&lt;=STATS!$C$22),1,"")</f>
        <v/>
      </c>
      <c r="J97" s="161">
        <v>96</v>
      </c>
      <c r="K97"/>
      <c r="L97"/>
      <c r="P97" s="176"/>
      <c r="R97" s="16"/>
      <c r="S97" s="16"/>
      <c r="T97" s="16"/>
      <c r="U97" s="16"/>
      <c r="V97" s="16"/>
      <c r="W97" s="16"/>
      <c r="FD97" s="156"/>
      <c r="FE97" s="156"/>
      <c r="FF97" s="156"/>
      <c r="FG97" s="156"/>
      <c r="FH97" s="156"/>
    </row>
    <row r="98" spans="2:164" ht="14.4" x14ac:dyDescent="0.3">
      <c r="B98" s="67">
        <f t="shared" si="7"/>
        <v>0</v>
      </c>
      <c r="C98" s="67" t="str">
        <f t="shared" si="8"/>
        <v/>
      </c>
      <c r="D98" s="67" t="str">
        <f t="shared" si="11"/>
        <v/>
      </c>
      <c r="E98" s="67" t="str">
        <f t="shared" si="9"/>
        <v/>
      </c>
      <c r="F98" s="67" t="str">
        <f t="shared" si="10"/>
        <v/>
      </c>
      <c r="G98" s="67" t="str">
        <f t="shared" si="12"/>
        <v/>
      </c>
      <c r="H98" s="159" t="str">
        <f>IF(AND(M98&gt;0,M98&lt;=STATS!$C$22),1,"")</f>
        <v/>
      </c>
      <c r="J98" s="161">
        <v>97</v>
      </c>
      <c r="K98"/>
      <c r="L98"/>
      <c r="P98" s="176"/>
      <c r="R98" s="16"/>
      <c r="S98" s="16"/>
      <c r="T98" s="16"/>
      <c r="U98" s="16"/>
      <c r="V98" s="16"/>
      <c r="W98" s="16"/>
      <c r="FD98" s="156"/>
      <c r="FE98" s="156"/>
      <c r="FF98" s="156"/>
      <c r="FG98" s="156"/>
      <c r="FH98" s="156"/>
    </row>
    <row r="99" spans="2:164" ht="14.4" x14ac:dyDescent="0.3">
      <c r="B99" s="67">
        <f t="shared" si="7"/>
        <v>0</v>
      </c>
      <c r="C99" s="67" t="str">
        <f t="shared" si="8"/>
        <v/>
      </c>
      <c r="D99" s="67" t="str">
        <f t="shared" si="11"/>
        <v/>
      </c>
      <c r="E99" s="67" t="str">
        <f t="shared" si="9"/>
        <v/>
      </c>
      <c r="F99" s="67" t="str">
        <f t="shared" si="10"/>
        <v/>
      </c>
      <c r="G99" s="67" t="str">
        <f t="shared" si="12"/>
        <v/>
      </c>
      <c r="H99" s="159" t="str">
        <f>IF(AND(M99&gt;0,M99&lt;=STATS!$C$22),1,"")</f>
        <v/>
      </c>
      <c r="J99" s="161">
        <v>98</v>
      </c>
      <c r="K99"/>
      <c r="L99"/>
      <c r="P99" s="176"/>
      <c r="R99" s="16"/>
      <c r="S99" s="16"/>
      <c r="T99" s="16"/>
      <c r="U99" s="16"/>
      <c r="V99" s="16"/>
      <c r="W99" s="16"/>
      <c r="FD99" s="156"/>
      <c r="FE99" s="156"/>
      <c r="FF99" s="156"/>
      <c r="FG99" s="156"/>
      <c r="FH99" s="156"/>
    </row>
    <row r="100" spans="2:164" ht="14.4" x14ac:dyDescent="0.3">
      <c r="B100" s="67">
        <f t="shared" si="7"/>
        <v>0</v>
      </c>
      <c r="C100" s="67" t="str">
        <f t="shared" si="8"/>
        <v/>
      </c>
      <c r="D100" s="67" t="str">
        <f t="shared" si="11"/>
        <v/>
      </c>
      <c r="E100" s="67" t="str">
        <f t="shared" si="9"/>
        <v/>
      </c>
      <c r="F100" s="67" t="str">
        <f t="shared" si="10"/>
        <v/>
      </c>
      <c r="G100" s="67" t="str">
        <f t="shared" si="12"/>
        <v/>
      </c>
      <c r="H100" s="159" t="str">
        <f>IF(AND(M100&gt;0,M100&lt;=STATS!$C$22),1,"")</f>
        <v/>
      </c>
      <c r="J100" s="161">
        <v>99</v>
      </c>
      <c r="K100"/>
      <c r="L100"/>
      <c r="P100" s="176"/>
      <c r="R100" s="16"/>
      <c r="S100" s="16"/>
      <c r="T100" s="16"/>
      <c r="U100" s="16"/>
      <c r="V100" s="16"/>
      <c r="W100" s="16"/>
      <c r="FD100" s="156"/>
      <c r="FE100" s="156"/>
      <c r="FF100" s="156"/>
      <c r="FG100" s="156"/>
      <c r="FH100" s="156"/>
    </row>
    <row r="101" spans="2:164" ht="14.4" x14ac:dyDescent="0.3">
      <c r="B101" s="67">
        <f t="shared" si="7"/>
        <v>0</v>
      </c>
      <c r="C101" s="67" t="str">
        <f t="shared" si="8"/>
        <v/>
      </c>
      <c r="D101" s="67" t="str">
        <f t="shared" si="11"/>
        <v/>
      </c>
      <c r="E101" s="67" t="str">
        <f t="shared" si="9"/>
        <v/>
      </c>
      <c r="F101" s="67" t="str">
        <f t="shared" si="10"/>
        <v/>
      </c>
      <c r="G101" s="67" t="str">
        <f t="shared" si="12"/>
        <v/>
      </c>
      <c r="H101" s="159" t="str">
        <f>IF(AND(M101&gt;0,M101&lt;=STATS!$C$22),1,"")</f>
        <v/>
      </c>
      <c r="J101" s="161">
        <v>100</v>
      </c>
      <c r="K101"/>
      <c r="L101"/>
      <c r="P101" s="176"/>
      <c r="R101" s="16"/>
      <c r="S101" s="16"/>
      <c r="T101" s="16"/>
      <c r="U101" s="16"/>
      <c r="V101" s="16"/>
      <c r="W101" s="16"/>
      <c r="FD101" s="156"/>
      <c r="FE101" s="156"/>
      <c r="FF101" s="156"/>
      <c r="FG101" s="156"/>
      <c r="FH101" s="156"/>
    </row>
    <row r="102" spans="2:164" ht="14.4" x14ac:dyDescent="0.3">
      <c r="B102" s="67">
        <f t="shared" si="7"/>
        <v>0</v>
      </c>
      <c r="C102" s="67" t="str">
        <f t="shared" si="8"/>
        <v/>
      </c>
      <c r="D102" s="67" t="str">
        <f t="shared" si="11"/>
        <v/>
      </c>
      <c r="E102" s="67" t="str">
        <f t="shared" si="9"/>
        <v/>
      </c>
      <c r="F102" s="67" t="str">
        <f t="shared" si="10"/>
        <v/>
      </c>
      <c r="G102" s="67" t="str">
        <f t="shared" si="12"/>
        <v/>
      </c>
      <c r="H102" s="159" t="str">
        <f>IF(AND(M102&gt;0,M102&lt;=STATS!$C$22),1,"")</f>
        <v/>
      </c>
      <c r="J102" s="161">
        <v>101</v>
      </c>
      <c r="K102"/>
      <c r="L102"/>
      <c r="P102" s="176"/>
      <c r="R102" s="16"/>
      <c r="S102" s="16"/>
      <c r="T102" s="16"/>
      <c r="U102" s="16"/>
      <c r="V102" s="16"/>
      <c r="W102" s="16"/>
      <c r="FD102" s="156"/>
      <c r="FE102" s="156"/>
      <c r="FF102" s="156"/>
      <c r="FG102" s="156"/>
      <c r="FH102" s="156"/>
    </row>
    <row r="103" spans="2:164" ht="14.4" x14ac:dyDescent="0.3">
      <c r="B103" s="67">
        <f t="shared" si="7"/>
        <v>0</v>
      </c>
      <c r="C103" s="67" t="str">
        <f t="shared" si="8"/>
        <v/>
      </c>
      <c r="D103" s="67" t="str">
        <f t="shared" si="11"/>
        <v/>
      </c>
      <c r="E103" s="67" t="str">
        <f t="shared" si="9"/>
        <v/>
      </c>
      <c r="F103" s="67" t="str">
        <f t="shared" si="10"/>
        <v/>
      </c>
      <c r="G103" s="67" t="str">
        <f t="shared" si="12"/>
        <v/>
      </c>
      <c r="H103" s="159" t="str">
        <f>IF(AND(M103&gt;0,M103&lt;=STATS!$C$22),1,"")</f>
        <v/>
      </c>
      <c r="J103" s="161">
        <v>102</v>
      </c>
      <c r="K103"/>
      <c r="L103"/>
      <c r="P103" s="176"/>
      <c r="R103" s="16"/>
      <c r="S103" s="16"/>
      <c r="T103" s="16"/>
      <c r="U103" s="16"/>
      <c r="V103" s="16"/>
      <c r="W103" s="16"/>
      <c r="FD103" s="156"/>
      <c r="FE103" s="156"/>
      <c r="FF103" s="156"/>
      <c r="FG103" s="156"/>
      <c r="FH103" s="156"/>
    </row>
    <row r="104" spans="2:164" ht="14.4" x14ac:dyDescent="0.3">
      <c r="B104" s="67">
        <f t="shared" si="7"/>
        <v>0</v>
      </c>
      <c r="C104" s="67" t="str">
        <f t="shared" si="8"/>
        <v/>
      </c>
      <c r="D104" s="67" t="str">
        <f t="shared" si="11"/>
        <v/>
      </c>
      <c r="E104" s="67" t="str">
        <f t="shared" si="9"/>
        <v/>
      </c>
      <c r="F104" s="67" t="str">
        <f t="shared" si="10"/>
        <v/>
      </c>
      <c r="G104" s="67" t="str">
        <f t="shared" si="12"/>
        <v/>
      </c>
      <c r="H104" s="159" t="str">
        <f>IF(AND(M104&gt;0,M104&lt;=STATS!$C$22),1,"")</f>
        <v/>
      </c>
      <c r="J104" s="161">
        <v>103</v>
      </c>
      <c r="K104"/>
      <c r="L104"/>
      <c r="P104" s="176"/>
      <c r="R104" s="16"/>
      <c r="S104" s="16"/>
      <c r="T104" s="16"/>
      <c r="U104" s="16"/>
      <c r="V104" s="16"/>
      <c r="W104" s="16"/>
      <c r="FD104" s="156"/>
      <c r="FE104" s="156"/>
      <c r="FF104" s="156"/>
      <c r="FG104" s="156"/>
      <c r="FH104" s="156"/>
    </row>
    <row r="105" spans="2:164" ht="14.4" x14ac:dyDescent="0.3">
      <c r="B105" s="67">
        <f t="shared" si="7"/>
        <v>0</v>
      </c>
      <c r="C105" s="67" t="str">
        <f t="shared" si="8"/>
        <v/>
      </c>
      <c r="D105" s="67" t="str">
        <f t="shared" si="11"/>
        <v/>
      </c>
      <c r="E105" s="67" t="str">
        <f t="shared" si="9"/>
        <v/>
      </c>
      <c r="F105" s="67" t="str">
        <f t="shared" si="10"/>
        <v/>
      </c>
      <c r="G105" s="67" t="str">
        <f t="shared" si="12"/>
        <v/>
      </c>
      <c r="H105" s="159" t="str">
        <f>IF(AND(M105&gt;0,M105&lt;=STATS!$C$22),1,"")</f>
        <v/>
      </c>
      <c r="J105" s="161">
        <v>104</v>
      </c>
      <c r="K105"/>
      <c r="L105"/>
      <c r="P105" s="176"/>
      <c r="R105" s="16"/>
      <c r="S105" s="16"/>
      <c r="T105" s="16"/>
      <c r="U105" s="16"/>
      <c r="V105" s="16"/>
      <c r="W105" s="16"/>
      <c r="FD105" s="156"/>
      <c r="FE105" s="156"/>
      <c r="FF105" s="156"/>
      <c r="FG105" s="156"/>
      <c r="FH105" s="156"/>
    </row>
    <row r="106" spans="2:164" ht="14.4" x14ac:dyDescent="0.3">
      <c r="B106" s="67">
        <f t="shared" si="7"/>
        <v>0</v>
      </c>
      <c r="C106" s="67" t="str">
        <f t="shared" si="8"/>
        <v/>
      </c>
      <c r="D106" s="67" t="str">
        <f t="shared" si="11"/>
        <v/>
      </c>
      <c r="E106" s="67" t="str">
        <f t="shared" si="9"/>
        <v/>
      </c>
      <c r="F106" s="67" t="str">
        <f t="shared" si="10"/>
        <v/>
      </c>
      <c r="G106" s="67" t="str">
        <f t="shared" si="12"/>
        <v/>
      </c>
      <c r="H106" s="159" t="str">
        <f>IF(AND(M106&gt;0,M106&lt;=STATS!$C$22),1,"")</f>
        <v/>
      </c>
      <c r="J106" s="161">
        <v>105</v>
      </c>
      <c r="K106"/>
      <c r="L106"/>
      <c r="P106" s="176"/>
      <c r="R106" s="16"/>
      <c r="S106" s="16"/>
      <c r="T106" s="16"/>
      <c r="U106" s="16"/>
      <c r="V106" s="16"/>
      <c r="W106" s="16"/>
      <c r="FD106" s="156"/>
      <c r="FE106" s="156"/>
      <c r="FF106" s="156"/>
      <c r="FG106" s="156"/>
      <c r="FH106" s="156"/>
    </row>
    <row r="107" spans="2:164" ht="14.4" x14ac:dyDescent="0.3">
      <c r="B107" s="67">
        <f t="shared" si="7"/>
        <v>0</v>
      </c>
      <c r="C107" s="67" t="str">
        <f t="shared" si="8"/>
        <v/>
      </c>
      <c r="D107" s="67" t="str">
        <f t="shared" si="11"/>
        <v/>
      </c>
      <c r="E107" s="67" t="str">
        <f t="shared" si="9"/>
        <v/>
      </c>
      <c r="F107" s="67" t="str">
        <f t="shared" si="10"/>
        <v/>
      </c>
      <c r="G107" s="67" t="str">
        <f t="shared" si="12"/>
        <v/>
      </c>
      <c r="H107" s="159" t="str">
        <f>IF(AND(M107&gt;0,M107&lt;=STATS!$C$22),1,"")</f>
        <v/>
      </c>
      <c r="J107" s="161">
        <v>106</v>
      </c>
      <c r="K107"/>
      <c r="L107"/>
      <c r="P107" s="176"/>
      <c r="R107" s="16"/>
      <c r="S107" s="16"/>
      <c r="T107" s="16"/>
      <c r="U107" s="16"/>
      <c r="V107" s="16"/>
      <c r="W107" s="16"/>
      <c r="FD107" s="156"/>
      <c r="FE107" s="156"/>
      <c r="FF107" s="156"/>
      <c r="FG107" s="156"/>
      <c r="FH107" s="156"/>
    </row>
    <row r="108" spans="2:164" ht="14.4" x14ac:dyDescent="0.3">
      <c r="B108" s="67">
        <f t="shared" si="7"/>
        <v>0</v>
      </c>
      <c r="C108" s="67" t="str">
        <f t="shared" si="8"/>
        <v/>
      </c>
      <c r="D108" s="67" t="str">
        <f t="shared" si="11"/>
        <v/>
      </c>
      <c r="E108" s="67" t="str">
        <f t="shared" si="9"/>
        <v/>
      </c>
      <c r="F108" s="67" t="str">
        <f t="shared" si="10"/>
        <v/>
      </c>
      <c r="G108" s="67" t="str">
        <f t="shared" si="12"/>
        <v/>
      </c>
      <c r="H108" s="159" t="str">
        <f>IF(AND(M108&gt;0,M108&lt;=STATS!$C$22),1,"")</f>
        <v/>
      </c>
      <c r="J108" s="161">
        <v>107</v>
      </c>
      <c r="K108"/>
      <c r="L108"/>
      <c r="P108" s="176"/>
      <c r="R108" s="16"/>
      <c r="S108" s="16"/>
      <c r="T108" s="16"/>
      <c r="U108" s="16"/>
      <c r="V108" s="16"/>
      <c r="W108" s="16"/>
      <c r="FD108" s="156"/>
      <c r="FE108" s="156"/>
      <c r="FF108" s="156"/>
      <c r="FG108" s="156"/>
      <c r="FH108" s="156"/>
    </row>
    <row r="109" spans="2:164" ht="14.4" x14ac:dyDescent="0.3">
      <c r="B109" s="67">
        <f t="shared" si="7"/>
        <v>0</v>
      </c>
      <c r="C109" s="67" t="str">
        <f t="shared" si="8"/>
        <v/>
      </c>
      <c r="D109" s="67" t="str">
        <f t="shared" si="11"/>
        <v/>
      </c>
      <c r="E109" s="67" t="str">
        <f t="shared" si="9"/>
        <v/>
      </c>
      <c r="F109" s="67" t="str">
        <f t="shared" si="10"/>
        <v/>
      </c>
      <c r="G109" s="67" t="str">
        <f t="shared" si="12"/>
        <v/>
      </c>
      <c r="H109" s="159" t="str">
        <f>IF(AND(M109&gt;0,M109&lt;=STATS!$C$22),1,"")</f>
        <v/>
      </c>
      <c r="J109" s="161">
        <v>108</v>
      </c>
      <c r="K109"/>
      <c r="L109"/>
      <c r="P109" s="176"/>
      <c r="R109" s="16"/>
      <c r="S109" s="16"/>
      <c r="T109" s="16"/>
      <c r="U109" s="16"/>
      <c r="V109" s="16"/>
      <c r="W109" s="16"/>
      <c r="FD109" s="156"/>
      <c r="FE109" s="156"/>
      <c r="FF109" s="156"/>
      <c r="FG109" s="156"/>
      <c r="FH109" s="156"/>
    </row>
    <row r="110" spans="2:164" ht="14.4" x14ac:dyDescent="0.3">
      <c r="B110" s="67">
        <f t="shared" si="7"/>
        <v>0</v>
      </c>
      <c r="C110" s="67" t="str">
        <f t="shared" si="8"/>
        <v/>
      </c>
      <c r="D110" s="67" t="str">
        <f t="shared" si="11"/>
        <v/>
      </c>
      <c r="E110" s="67" t="str">
        <f t="shared" si="9"/>
        <v/>
      </c>
      <c r="F110" s="67" t="str">
        <f t="shared" si="10"/>
        <v/>
      </c>
      <c r="G110" s="67" t="str">
        <f t="shared" si="12"/>
        <v/>
      </c>
      <c r="H110" s="159" t="str">
        <f>IF(AND(M110&gt;0,M110&lt;=STATS!$C$22),1,"")</f>
        <v/>
      </c>
      <c r="J110" s="161">
        <v>109</v>
      </c>
      <c r="K110"/>
      <c r="L110"/>
      <c r="P110" s="176"/>
      <c r="R110" s="16"/>
      <c r="S110" s="16"/>
      <c r="T110" s="16"/>
      <c r="U110" s="16"/>
      <c r="V110" s="16"/>
      <c r="W110" s="16"/>
      <c r="FD110" s="156"/>
      <c r="FE110" s="156"/>
      <c r="FF110" s="156"/>
      <c r="FG110" s="156"/>
      <c r="FH110" s="156"/>
    </row>
    <row r="111" spans="2:164" ht="14.4" x14ac:dyDescent="0.3">
      <c r="B111" s="67">
        <f t="shared" si="7"/>
        <v>0</v>
      </c>
      <c r="C111" s="67" t="str">
        <f t="shared" si="8"/>
        <v/>
      </c>
      <c r="D111" s="67" t="str">
        <f t="shared" si="11"/>
        <v/>
      </c>
      <c r="E111" s="67" t="str">
        <f t="shared" si="9"/>
        <v/>
      </c>
      <c r="F111" s="67" t="str">
        <f t="shared" si="10"/>
        <v/>
      </c>
      <c r="G111" s="67" t="str">
        <f t="shared" si="12"/>
        <v/>
      </c>
      <c r="H111" s="159" t="str">
        <f>IF(AND(M111&gt;0,M111&lt;=STATS!$C$22),1,"")</f>
        <v/>
      </c>
      <c r="J111" s="161">
        <v>110</v>
      </c>
      <c r="K111"/>
      <c r="L111"/>
      <c r="P111" s="176"/>
      <c r="R111" s="16"/>
      <c r="S111" s="16"/>
      <c r="T111" s="16"/>
      <c r="U111" s="16"/>
      <c r="V111" s="16"/>
      <c r="W111" s="16"/>
      <c r="FD111" s="156"/>
      <c r="FE111" s="156"/>
      <c r="FF111" s="156"/>
      <c r="FG111" s="156"/>
      <c r="FH111" s="156"/>
    </row>
    <row r="112" spans="2:164" ht="14.4" x14ac:dyDescent="0.3">
      <c r="B112" s="67">
        <f t="shared" si="7"/>
        <v>0</v>
      </c>
      <c r="C112" s="67" t="str">
        <f t="shared" si="8"/>
        <v/>
      </c>
      <c r="D112" s="67" t="str">
        <f t="shared" si="11"/>
        <v/>
      </c>
      <c r="E112" s="67" t="str">
        <f t="shared" si="9"/>
        <v/>
      </c>
      <c r="F112" s="67" t="str">
        <f t="shared" si="10"/>
        <v/>
      </c>
      <c r="G112" s="67" t="str">
        <f t="shared" si="12"/>
        <v/>
      </c>
      <c r="H112" s="159" t="str">
        <f>IF(AND(M112&gt;0,M112&lt;=STATS!$C$22),1,"")</f>
        <v/>
      </c>
      <c r="J112" s="161">
        <v>111</v>
      </c>
      <c r="K112"/>
      <c r="L112"/>
      <c r="P112" s="176"/>
      <c r="R112" s="16"/>
      <c r="S112" s="16"/>
      <c r="T112" s="16"/>
      <c r="U112" s="16"/>
      <c r="V112" s="16"/>
      <c r="W112" s="16"/>
      <c r="FD112" s="156"/>
      <c r="FE112" s="156"/>
      <c r="FF112" s="156"/>
      <c r="FG112" s="156"/>
      <c r="FH112" s="156"/>
    </row>
    <row r="113" spans="2:164" ht="14.4" x14ac:dyDescent="0.3">
      <c r="B113" s="67">
        <f t="shared" si="7"/>
        <v>0</v>
      </c>
      <c r="C113" s="67" t="str">
        <f t="shared" si="8"/>
        <v/>
      </c>
      <c r="D113" s="67" t="str">
        <f t="shared" si="11"/>
        <v/>
      </c>
      <c r="E113" s="67" t="str">
        <f t="shared" si="9"/>
        <v/>
      </c>
      <c r="F113" s="67" t="str">
        <f t="shared" si="10"/>
        <v/>
      </c>
      <c r="G113" s="67" t="str">
        <f t="shared" si="12"/>
        <v/>
      </c>
      <c r="H113" s="159" t="str">
        <f>IF(AND(M113&gt;0,M113&lt;=STATS!$C$22),1,"")</f>
        <v/>
      </c>
      <c r="J113" s="161">
        <v>112</v>
      </c>
      <c r="K113"/>
      <c r="L113"/>
      <c r="P113" s="176"/>
      <c r="R113" s="16"/>
      <c r="S113" s="16"/>
      <c r="T113" s="16"/>
      <c r="U113" s="16"/>
      <c r="V113" s="16"/>
      <c r="W113" s="16"/>
      <c r="FD113" s="156"/>
      <c r="FE113" s="156"/>
      <c r="FF113" s="156"/>
      <c r="FG113" s="156"/>
      <c r="FH113" s="156"/>
    </row>
    <row r="114" spans="2:164" ht="14.4" x14ac:dyDescent="0.3">
      <c r="B114" s="67">
        <f t="shared" si="7"/>
        <v>0</v>
      </c>
      <c r="C114" s="67" t="str">
        <f t="shared" si="8"/>
        <v/>
      </c>
      <c r="D114" s="67" t="str">
        <f t="shared" si="11"/>
        <v/>
      </c>
      <c r="E114" s="67" t="str">
        <f t="shared" si="9"/>
        <v/>
      </c>
      <c r="F114" s="67" t="str">
        <f t="shared" si="10"/>
        <v/>
      </c>
      <c r="G114" s="67" t="str">
        <f t="shared" si="12"/>
        <v/>
      </c>
      <c r="H114" s="159" t="str">
        <f>IF(AND(M114&gt;0,M114&lt;=STATS!$C$22),1,"")</f>
        <v/>
      </c>
      <c r="J114" s="161">
        <v>113</v>
      </c>
      <c r="K114"/>
      <c r="L114"/>
      <c r="P114" s="176"/>
      <c r="R114" s="16"/>
      <c r="S114" s="16"/>
      <c r="T114" s="16"/>
      <c r="U114" s="16"/>
      <c r="V114" s="16"/>
      <c r="W114" s="16"/>
      <c r="FD114" s="156"/>
      <c r="FE114" s="156"/>
      <c r="FF114" s="156"/>
      <c r="FG114" s="156"/>
      <c r="FH114" s="156"/>
    </row>
    <row r="115" spans="2:164" ht="14.4" x14ac:dyDescent="0.3">
      <c r="B115" s="67">
        <f t="shared" si="7"/>
        <v>0</v>
      </c>
      <c r="C115" s="67" t="str">
        <f t="shared" si="8"/>
        <v/>
      </c>
      <c r="D115" s="67" t="str">
        <f t="shared" si="11"/>
        <v/>
      </c>
      <c r="E115" s="67" t="str">
        <f t="shared" si="9"/>
        <v/>
      </c>
      <c r="F115" s="67" t="str">
        <f t="shared" si="10"/>
        <v/>
      </c>
      <c r="G115" s="67" t="str">
        <f t="shared" si="12"/>
        <v/>
      </c>
      <c r="H115" s="159" t="str">
        <f>IF(AND(M115&gt;0,M115&lt;=STATS!$C$22),1,"")</f>
        <v/>
      </c>
      <c r="J115" s="161">
        <v>114</v>
      </c>
      <c r="K115"/>
      <c r="L115"/>
      <c r="P115" s="176"/>
      <c r="R115" s="16"/>
      <c r="S115" s="16"/>
      <c r="T115" s="16"/>
      <c r="U115" s="16"/>
      <c r="V115" s="16"/>
      <c r="W115" s="16"/>
      <c r="FD115" s="156"/>
      <c r="FE115" s="156"/>
      <c r="FF115" s="156"/>
      <c r="FG115" s="156"/>
      <c r="FH115" s="156"/>
    </row>
    <row r="116" spans="2:164" ht="14.4" x14ac:dyDescent="0.3">
      <c r="B116" s="67">
        <f t="shared" si="7"/>
        <v>0</v>
      </c>
      <c r="C116" s="67" t="str">
        <f t="shared" si="8"/>
        <v/>
      </c>
      <c r="D116" s="67" t="str">
        <f t="shared" si="11"/>
        <v/>
      </c>
      <c r="E116" s="67" t="str">
        <f t="shared" si="9"/>
        <v/>
      </c>
      <c r="F116" s="67" t="str">
        <f t="shared" si="10"/>
        <v/>
      </c>
      <c r="G116" s="67" t="str">
        <f t="shared" si="12"/>
        <v/>
      </c>
      <c r="H116" s="159" t="str">
        <f>IF(AND(M116&gt;0,M116&lt;=STATS!$C$22),1,"")</f>
        <v/>
      </c>
      <c r="J116" s="161">
        <v>115</v>
      </c>
      <c r="K116"/>
      <c r="L116"/>
      <c r="P116" s="176"/>
      <c r="R116" s="16"/>
      <c r="S116" s="16"/>
      <c r="T116" s="16"/>
      <c r="U116" s="16"/>
      <c r="V116" s="16"/>
      <c r="W116" s="16"/>
      <c r="FD116" s="156"/>
      <c r="FE116" s="156"/>
      <c r="FF116" s="156"/>
      <c r="FG116" s="156"/>
      <c r="FH116" s="156"/>
    </row>
    <row r="117" spans="2:164" ht="14.4" x14ac:dyDescent="0.3">
      <c r="B117" s="67">
        <f t="shared" si="7"/>
        <v>0</v>
      </c>
      <c r="C117" s="67" t="str">
        <f t="shared" si="8"/>
        <v/>
      </c>
      <c r="D117" s="67" t="str">
        <f t="shared" si="11"/>
        <v/>
      </c>
      <c r="E117" s="67" t="str">
        <f t="shared" si="9"/>
        <v/>
      </c>
      <c r="F117" s="67" t="str">
        <f t="shared" si="10"/>
        <v/>
      </c>
      <c r="G117" s="67" t="str">
        <f t="shared" si="12"/>
        <v/>
      </c>
      <c r="H117" s="159" t="str">
        <f>IF(AND(M117&gt;0,M117&lt;=STATS!$C$22),1,"")</f>
        <v/>
      </c>
      <c r="J117" s="161">
        <v>116</v>
      </c>
      <c r="K117"/>
      <c r="L117"/>
      <c r="P117" s="176"/>
      <c r="R117" s="16"/>
      <c r="S117" s="16"/>
      <c r="T117" s="16"/>
      <c r="U117" s="16"/>
      <c r="V117" s="16"/>
      <c r="W117" s="16"/>
      <c r="FD117" s="156"/>
      <c r="FE117" s="156"/>
      <c r="FF117" s="156"/>
      <c r="FG117" s="156"/>
      <c r="FH117" s="156"/>
    </row>
    <row r="118" spans="2:164" ht="14.4" x14ac:dyDescent="0.3">
      <c r="B118" s="67">
        <f t="shared" si="7"/>
        <v>0</v>
      </c>
      <c r="C118" s="67" t="str">
        <f t="shared" si="8"/>
        <v/>
      </c>
      <c r="D118" s="67" t="str">
        <f t="shared" si="11"/>
        <v/>
      </c>
      <c r="E118" s="67" t="str">
        <f t="shared" si="9"/>
        <v/>
      </c>
      <c r="F118" s="67" t="str">
        <f t="shared" si="10"/>
        <v/>
      </c>
      <c r="G118" s="67" t="str">
        <f t="shared" si="12"/>
        <v/>
      </c>
      <c r="H118" s="159" t="str">
        <f>IF(AND(M118&gt;0,M118&lt;=STATS!$C$22),1,"")</f>
        <v/>
      </c>
      <c r="J118" s="161">
        <v>117</v>
      </c>
      <c r="K118"/>
      <c r="L118"/>
      <c r="P118" s="176"/>
      <c r="R118" s="16"/>
      <c r="S118" s="16"/>
      <c r="T118" s="16"/>
      <c r="U118" s="16"/>
      <c r="V118" s="16"/>
      <c r="W118" s="16"/>
      <c r="FD118" s="156"/>
      <c r="FE118" s="156"/>
      <c r="FF118" s="156"/>
      <c r="FG118" s="156"/>
      <c r="FH118" s="156"/>
    </row>
    <row r="119" spans="2:164" ht="14.4" x14ac:dyDescent="0.3">
      <c r="B119" s="67">
        <f t="shared" si="7"/>
        <v>0</v>
      </c>
      <c r="C119" s="67" t="str">
        <f t="shared" si="8"/>
        <v/>
      </c>
      <c r="D119" s="67" t="str">
        <f t="shared" si="11"/>
        <v/>
      </c>
      <c r="E119" s="67" t="str">
        <f t="shared" si="9"/>
        <v/>
      </c>
      <c r="F119" s="67" t="str">
        <f t="shared" si="10"/>
        <v/>
      </c>
      <c r="G119" s="67" t="str">
        <f t="shared" si="12"/>
        <v/>
      </c>
      <c r="H119" s="159" t="str">
        <f>IF(AND(M119&gt;0,M119&lt;=STATS!$C$22),1,"")</f>
        <v/>
      </c>
      <c r="J119" s="161">
        <v>118</v>
      </c>
      <c r="K119"/>
      <c r="L119"/>
      <c r="P119" s="176"/>
      <c r="R119" s="16"/>
      <c r="S119" s="16"/>
      <c r="T119" s="16"/>
      <c r="U119" s="16"/>
      <c r="V119" s="16"/>
      <c r="W119" s="16"/>
      <c r="FD119" s="156"/>
      <c r="FE119" s="156"/>
      <c r="FF119" s="156"/>
      <c r="FG119" s="156"/>
      <c r="FH119" s="156"/>
    </row>
    <row r="120" spans="2:164" ht="14.4" x14ac:dyDescent="0.3">
      <c r="B120" s="67">
        <f t="shared" si="7"/>
        <v>0</v>
      </c>
      <c r="C120" s="67" t="str">
        <f t="shared" si="8"/>
        <v/>
      </c>
      <c r="D120" s="67" t="str">
        <f t="shared" si="11"/>
        <v/>
      </c>
      <c r="E120" s="67" t="str">
        <f t="shared" si="9"/>
        <v/>
      </c>
      <c r="F120" s="67" t="str">
        <f t="shared" si="10"/>
        <v/>
      </c>
      <c r="G120" s="67" t="str">
        <f t="shared" si="12"/>
        <v/>
      </c>
      <c r="H120" s="159" t="str">
        <f>IF(AND(M120&gt;0,M120&lt;=STATS!$C$22),1,"")</f>
        <v/>
      </c>
      <c r="J120" s="161">
        <v>119</v>
      </c>
      <c r="K120"/>
      <c r="L120"/>
      <c r="P120" s="176"/>
      <c r="R120" s="16"/>
      <c r="S120" s="16"/>
      <c r="T120" s="16"/>
      <c r="U120" s="16"/>
      <c r="V120" s="16"/>
      <c r="W120" s="16"/>
      <c r="FD120" s="156"/>
      <c r="FE120" s="156"/>
      <c r="FF120" s="156"/>
      <c r="FG120" s="156"/>
      <c r="FH120" s="156"/>
    </row>
    <row r="121" spans="2:164" ht="14.4" x14ac:dyDescent="0.3">
      <c r="B121" s="67">
        <f t="shared" si="7"/>
        <v>0</v>
      </c>
      <c r="C121" s="67" t="str">
        <f t="shared" si="8"/>
        <v/>
      </c>
      <c r="D121" s="67" t="str">
        <f t="shared" si="11"/>
        <v/>
      </c>
      <c r="E121" s="67" t="str">
        <f t="shared" si="9"/>
        <v/>
      </c>
      <c r="F121" s="67" t="str">
        <f t="shared" si="10"/>
        <v/>
      </c>
      <c r="G121" s="67" t="str">
        <f t="shared" si="12"/>
        <v/>
      </c>
      <c r="H121" s="159" t="str">
        <f>IF(AND(M121&gt;0,M121&lt;=STATS!$C$22),1,"")</f>
        <v/>
      </c>
      <c r="J121" s="161">
        <v>120</v>
      </c>
      <c r="K121"/>
      <c r="L121"/>
      <c r="P121" s="176"/>
      <c r="R121" s="16"/>
      <c r="S121" s="16"/>
      <c r="T121" s="16"/>
      <c r="U121" s="16"/>
      <c r="V121" s="16"/>
      <c r="W121" s="16"/>
      <c r="FD121" s="156"/>
      <c r="FE121" s="156"/>
      <c r="FF121" s="156"/>
      <c r="FG121" s="156"/>
      <c r="FH121" s="156"/>
    </row>
    <row r="122" spans="2:164" ht="14.4" x14ac:dyDescent="0.3">
      <c r="B122" s="67">
        <f t="shared" si="7"/>
        <v>0</v>
      </c>
      <c r="C122" s="67" t="str">
        <f t="shared" si="8"/>
        <v/>
      </c>
      <c r="D122" s="67" t="str">
        <f t="shared" si="11"/>
        <v/>
      </c>
      <c r="E122" s="67" t="str">
        <f t="shared" si="9"/>
        <v/>
      </c>
      <c r="F122" s="67" t="str">
        <f t="shared" si="10"/>
        <v/>
      </c>
      <c r="G122" s="67" t="str">
        <f t="shared" si="12"/>
        <v/>
      </c>
      <c r="H122" s="159" t="str">
        <f>IF(AND(M122&gt;0,M122&lt;=STATS!$C$22),1,"")</f>
        <v/>
      </c>
      <c r="J122" s="161">
        <v>121</v>
      </c>
      <c r="K122"/>
      <c r="L122"/>
      <c r="P122" s="176"/>
      <c r="R122" s="16"/>
      <c r="S122" s="16"/>
      <c r="T122" s="16"/>
      <c r="U122" s="16"/>
      <c r="V122" s="16"/>
      <c r="W122" s="16"/>
      <c r="FD122" s="156"/>
      <c r="FE122" s="156"/>
      <c r="FF122" s="156"/>
      <c r="FG122" s="156"/>
      <c r="FH122" s="156"/>
    </row>
    <row r="123" spans="2:164" ht="14.4" x14ac:dyDescent="0.3">
      <c r="B123" s="67">
        <f t="shared" si="7"/>
        <v>0</v>
      </c>
      <c r="C123" s="67" t="str">
        <f t="shared" si="8"/>
        <v/>
      </c>
      <c r="D123" s="67" t="str">
        <f t="shared" si="11"/>
        <v/>
      </c>
      <c r="E123" s="67" t="str">
        <f t="shared" si="9"/>
        <v/>
      </c>
      <c r="F123" s="67" t="str">
        <f t="shared" si="10"/>
        <v/>
      </c>
      <c r="G123" s="67" t="str">
        <f t="shared" si="12"/>
        <v/>
      </c>
      <c r="H123" s="159" t="str">
        <f>IF(AND(M123&gt;0,M123&lt;=STATS!$C$22),1,"")</f>
        <v/>
      </c>
      <c r="J123" s="161">
        <v>122</v>
      </c>
      <c r="K123"/>
      <c r="L123"/>
      <c r="P123" s="176"/>
      <c r="R123" s="16"/>
      <c r="S123" s="16"/>
      <c r="T123" s="16"/>
      <c r="U123" s="16"/>
      <c r="V123" s="16"/>
      <c r="W123" s="16"/>
      <c r="FD123" s="156"/>
      <c r="FE123" s="156"/>
      <c r="FF123" s="156"/>
      <c r="FG123" s="156"/>
      <c r="FH123" s="156"/>
    </row>
    <row r="124" spans="2:164" ht="14.4" x14ac:dyDescent="0.3">
      <c r="B124" s="67">
        <f t="shared" si="7"/>
        <v>0</v>
      </c>
      <c r="C124" s="67" t="str">
        <f t="shared" si="8"/>
        <v/>
      </c>
      <c r="D124" s="67" t="str">
        <f t="shared" si="11"/>
        <v/>
      </c>
      <c r="E124" s="67" t="str">
        <f t="shared" si="9"/>
        <v/>
      </c>
      <c r="F124" s="67" t="str">
        <f t="shared" si="10"/>
        <v/>
      </c>
      <c r="G124" s="67" t="str">
        <f t="shared" si="12"/>
        <v/>
      </c>
      <c r="H124" s="159" t="str">
        <f>IF(AND(M124&gt;0,M124&lt;=STATS!$C$22),1,"")</f>
        <v/>
      </c>
      <c r="J124" s="161">
        <v>123</v>
      </c>
      <c r="K124"/>
      <c r="L124"/>
      <c r="P124" s="176"/>
      <c r="R124" s="16"/>
      <c r="S124" s="16"/>
      <c r="T124" s="16"/>
      <c r="U124" s="16"/>
      <c r="V124" s="16"/>
      <c r="W124" s="16"/>
      <c r="FD124" s="156"/>
      <c r="FE124" s="156"/>
      <c r="FF124" s="156"/>
      <c r="FG124" s="156"/>
      <c r="FH124" s="156"/>
    </row>
    <row r="125" spans="2:164" ht="14.4" x14ac:dyDescent="0.3">
      <c r="B125" s="67">
        <f t="shared" si="7"/>
        <v>0</v>
      </c>
      <c r="C125" s="67" t="str">
        <f t="shared" si="8"/>
        <v/>
      </c>
      <c r="D125" s="67" t="str">
        <f t="shared" si="11"/>
        <v/>
      </c>
      <c r="E125" s="67" t="str">
        <f t="shared" si="9"/>
        <v/>
      </c>
      <c r="F125" s="67" t="str">
        <f t="shared" si="10"/>
        <v/>
      </c>
      <c r="G125" s="67" t="str">
        <f t="shared" si="12"/>
        <v/>
      </c>
      <c r="H125" s="159" t="str">
        <f>IF(AND(M125&gt;0,M125&lt;=STATS!$C$22),1,"")</f>
        <v/>
      </c>
      <c r="J125" s="161">
        <v>124</v>
      </c>
      <c r="K125"/>
      <c r="L125"/>
      <c r="P125" s="176"/>
      <c r="R125" s="16"/>
      <c r="S125" s="16"/>
      <c r="T125" s="16"/>
      <c r="U125" s="16"/>
      <c r="V125" s="16"/>
      <c r="W125" s="16"/>
      <c r="FD125" s="156"/>
      <c r="FE125" s="156"/>
      <c r="FF125" s="156"/>
      <c r="FG125" s="156"/>
      <c r="FH125" s="156"/>
    </row>
    <row r="126" spans="2:164" ht="14.4" x14ac:dyDescent="0.3">
      <c r="B126" s="67">
        <f t="shared" si="7"/>
        <v>0</v>
      </c>
      <c r="C126" s="67" t="str">
        <f t="shared" si="8"/>
        <v/>
      </c>
      <c r="D126" s="67" t="str">
        <f t="shared" si="11"/>
        <v/>
      </c>
      <c r="E126" s="67" t="str">
        <f t="shared" si="9"/>
        <v/>
      </c>
      <c r="F126" s="67" t="str">
        <f t="shared" si="10"/>
        <v/>
      </c>
      <c r="G126" s="67" t="str">
        <f t="shared" si="12"/>
        <v/>
      </c>
      <c r="H126" s="159" t="str">
        <f>IF(AND(M126&gt;0,M126&lt;=STATS!$C$22),1,"")</f>
        <v/>
      </c>
      <c r="J126" s="161">
        <v>125</v>
      </c>
      <c r="K126"/>
      <c r="L126"/>
      <c r="P126" s="176"/>
      <c r="R126" s="16"/>
      <c r="S126" s="16"/>
      <c r="T126" s="16"/>
      <c r="U126" s="16"/>
      <c r="V126" s="16"/>
      <c r="W126" s="16"/>
      <c r="FD126" s="156"/>
      <c r="FE126" s="156"/>
      <c r="FF126" s="156"/>
      <c r="FG126" s="156"/>
      <c r="FH126" s="156"/>
    </row>
    <row r="127" spans="2:164" ht="14.4" x14ac:dyDescent="0.3">
      <c r="B127" s="67">
        <f t="shared" si="7"/>
        <v>0</v>
      </c>
      <c r="C127" s="67" t="str">
        <f t="shared" si="8"/>
        <v/>
      </c>
      <c r="D127" s="67" t="str">
        <f t="shared" si="11"/>
        <v/>
      </c>
      <c r="E127" s="67" t="str">
        <f t="shared" si="9"/>
        <v/>
      </c>
      <c r="F127" s="67" t="str">
        <f t="shared" si="10"/>
        <v/>
      </c>
      <c r="G127" s="67" t="str">
        <f t="shared" si="12"/>
        <v/>
      </c>
      <c r="H127" s="159" t="str">
        <f>IF(AND(M127&gt;0,M127&lt;=STATS!$C$22),1,"")</f>
        <v/>
      </c>
      <c r="J127" s="161">
        <v>126</v>
      </c>
      <c r="K127"/>
      <c r="L127"/>
      <c r="P127" s="176"/>
      <c r="R127" s="16"/>
      <c r="S127" s="16"/>
      <c r="T127" s="16"/>
      <c r="U127" s="16"/>
      <c r="V127" s="16"/>
      <c r="W127" s="16"/>
      <c r="FD127" s="156"/>
      <c r="FE127" s="156"/>
      <c r="FF127" s="156"/>
      <c r="FG127" s="156"/>
      <c r="FH127" s="156"/>
    </row>
    <row r="128" spans="2:164" ht="14.4" x14ac:dyDescent="0.3">
      <c r="B128" s="67">
        <f t="shared" si="7"/>
        <v>0</v>
      </c>
      <c r="C128" s="67" t="str">
        <f t="shared" si="8"/>
        <v/>
      </c>
      <c r="D128" s="67" t="str">
        <f t="shared" si="11"/>
        <v/>
      </c>
      <c r="E128" s="67" t="str">
        <f t="shared" si="9"/>
        <v/>
      </c>
      <c r="F128" s="67" t="str">
        <f t="shared" si="10"/>
        <v/>
      </c>
      <c r="G128" s="67" t="str">
        <f t="shared" si="12"/>
        <v/>
      </c>
      <c r="H128" s="159" t="str">
        <f>IF(AND(M128&gt;0,M128&lt;=STATS!$C$22),1,"")</f>
        <v/>
      </c>
      <c r="J128" s="161">
        <v>127</v>
      </c>
      <c r="K128"/>
      <c r="L128"/>
      <c r="P128" s="176"/>
      <c r="R128" s="16"/>
      <c r="S128" s="16"/>
      <c r="T128" s="16"/>
      <c r="U128" s="16"/>
      <c r="V128" s="16"/>
      <c r="W128" s="16"/>
      <c r="FD128" s="156"/>
      <c r="FE128" s="156"/>
      <c r="FF128" s="156"/>
      <c r="FG128" s="156"/>
      <c r="FH128" s="156"/>
    </row>
    <row r="129" spans="2:164" ht="14.4" x14ac:dyDescent="0.3">
      <c r="B129" s="67">
        <f t="shared" si="7"/>
        <v>0</v>
      </c>
      <c r="C129" s="67" t="str">
        <f t="shared" si="8"/>
        <v/>
      </c>
      <c r="D129" s="67" t="str">
        <f t="shared" si="11"/>
        <v/>
      </c>
      <c r="E129" s="67" t="str">
        <f t="shared" si="9"/>
        <v/>
      </c>
      <c r="F129" s="67" t="str">
        <f t="shared" si="10"/>
        <v/>
      </c>
      <c r="G129" s="67" t="str">
        <f t="shared" si="12"/>
        <v/>
      </c>
      <c r="H129" s="159" t="str">
        <f>IF(AND(M129&gt;0,M129&lt;=STATS!$C$22),1,"")</f>
        <v/>
      </c>
      <c r="J129" s="161">
        <v>128</v>
      </c>
      <c r="K129"/>
      <c r="L129"/>
      <c r="P129" s="176"/>
      <c r="R129" s="16"/>
      <c r="S129" s="16"/>
      <c r="T129" s="16"/>
      <c r="U129" s="16"/>
      <c r="V129" s="16"/>
      <c r="W129" s="16"/>
      <c r="FD129" s="156"/>
      <c r="FE129" s="156"/>
      <c r="FF129" s="156"/>
      <c r="FG129" s="156"/>
      <c r="FH129" s="156"/>
    </row>
    <row r="130" spans="2:164" ht="14.4" x14ac:dyDescent="0.3">
      <c r="B130" s="67">
        <f t="shared" ref="B130:B193" si="13">COUNT(R130:FC130,FI130:FQ130)</f>
        <v>0</v>
      </c>
      <c r="C130" s="67" t="str">
        <f t="shared" ref="C130:C193" si="14">IF(COUNT(R130:FC130,FI130:FQ130)&gt;0,COUNT(R130:FC130,FI130:FQ130),"")</f>
        <v/>
      </c>
      <c r="D130" s="67" t="str">
        <f t="shared" si="11"/>
        <v/>
      </c>
      <c r="E130" s="67" t="str">
        <f t="shared" ref="E130:E193" si="15">IF(H130=1,COUNT(R130:FC130,FI130:FQ130),"")</f>
        <v/>
      </c>
      <c r="F130" s="67" t="str">
        <f t="shared" ref="F130:F193" si="16">IF(H130=1,COUNT(X130:BN130,BP130:BX130,BZ130:CF130,CH130:FC130,FI130:FQ130),"")</f>
        <v/>
      </c>
      <c r="G130" s="67" t="str">
        <f t="shared" si="12"/>
        <v/>
      </c>
      <c r="H130" s="159" t="str">
        <f>IF(AND(M130&gt;0,M130&lt;=STATS!$C$22),1,"")</f>
        <v/>
      </c>
      <c r="J130" s="161">
        <v>129</v>
      </c>
      <c r="K130"/>
      <c r="L130"/>
      <c r="P130" s="176"/>
      <c r="R130" s="16"/>
      <c r="S130" s="16"/>
      <c r="T130" s="16"/>
      <c r="U130" s="16"/>
      <c r="V130" s="16"/>
      <c r="W130" s="16"/>
      <c r="FD130" s="156"/>
      <c r="FE130" s="156"/>
      <c r="FF130" s="156"/>
      <c r="FG130" s="156"/>
      <c r="FH130" s="156"/>
    </row>
    <row r="131" spans="2:164" ht="14.4" x14ac:dyDescent="0.3">
      <c r="B131" s="67">
        <f t="shared" si="13"/>
        <v>0</v>
      </c>
      <c r="C131" s="67" t="str">
        <f t="shared" si="14"/>
        <v/>
      </c>
      <c r="D131" s="67" t="str">
        <f t="shared" ref="D131:D194" si="17">IF(COUNT(R131:FC131,FI131:FQ131)&gt;0,COUNT(X131:BN131,BP131:BX131,BZ131:CF131,CH131:FC131,FI131:FQ131),"")</f>
        <v/>
      </c>
      <c r="E131" s="67" t="str">
        <f t="shared" si="15"/>
        <v/>
      </c>
      <c r="F131" s="67" t="str">
        <f t="shared" si="16"/>
        <v/>
      </c>
      <c r="G131" s="67" t="str">
        <f t="shared" si="12"/>
        <v/>
      </c>
      <c r="H131" s="159" t="str">
        <f>IF(AND(M131&gt;0,M131&lt;=STATS!$C$22),1,"")</f>
        <v/>
      </c>
      <c r="J131" s="161">
        <v>130</v>
      </c>
      <c r="K131"/>
      <c r="L131"/>
      <c r="P131" s="176"/>
      <c r="R131" s="16"/>
      <c r="S131" s="16"/>
      <c r="T131" s="16"/>
      <c r="U131" s="16"/>
      <c r="V131" s="16"/>
      <c r="W131" s="16"/>
      <c r="FD131" s="156"/>
      <c r="FE131" s="156"/>
      <c r="FF131" s="156"/>
      <c r="FG131" s="156"/>
      <c r="FH131" s="156"/>
    </row>
    <row r="132" spans="2:164" ht="14.4" x14ac:dyDescent="0.3">
      <c r="B132" s="67">
        <f t="shared" si="13"/>
        <v>0</v>
      </c>
      <c r="C132" s="67" t="str">
        <f t="shared" si="14"/>
        <v/>
      </c>
      <c r="D132" s="67" t="str">
        <f t="shared" si="17"/>
        <v/>
      </c>
      <c r="E132" s="67" t="str">
        <f t="shared" si="15"/>
        <v/>
      </c>
      <c r="F132" s="67" t="str">
        <f t="shared" si="16"/>
        <v/>
      </c>
      <c r="G132" s="67" t="str">
        <f t="shared" si="12"/>
        <v/>
      </c>
      <c r="H132" s="159" t="str">
        <f>IF(AND(M132&gt;0,M132&lt;=STATS!$C$22),1,"")</f>
        <v/>
      </c>
      <c r="J132" s="161">
        <v>131</v>
      </c>
      <c r="K132"/>
      <c r="L132"/>
      <c r="P132" s="176"/>
      <c r="R132" s="16"/>
      <c r="S132" s="16"/>
      <c r="T132" s="16"/>
      <c r="U132" s="16"/>
      <c r="V132" s="16"/>
      <c r="W132" s="16"/>
      <c r="FD132" s="156"/>
      <c r="FE132" s="156"/>
      <c r="FF132" s="156"/>
      <c r="FG132" s="156"/>
      <c r="FH132" s="156"/>
    </row>
    <row r="133" spans="2:164" ht="14.4" x14ac:dyDescent="0.3">
      <c r="B133" s="67">
        <f t="shared" si="13"/>
        <v>0</v>
      </c>
      <c r="C133" s="67" t="str">
        <f t="shared" si="14"/>
        <v/>
      </c>
      <c r="D133" s="67" t="str">
        <f t="shared" si="17"/>
        <v/>
      </c>
      <c r="E133" s="67" t="str">
        <f t="shared" si="15"/>
        <v/>
      </c>
      <c r="F133" s="67" t="str">
        <f t="shared" si="16"/>
        <v/>
      </c>
      <c r="G133" s="67" t="str">
        <f t="shared" si="12"/>
        <v/>
      </c>
      <c r="H133" s="159" t="str">
        <f>IF(AND(M133&gt;0,M133&lt;=STATS!$C$22),1,"")</f>
        <v/>
      </c>
      <c r="J133" s="161">
        <v>132</v>
      </c>
      <c r="K133"/>
      <c r="L133"/>
      <c r="P133" s="176"/>
      <c r="R133" s="16"/>
      <c r="S133" s="16"/>
      <c r="T133" s="16"/>
      <c r="U133" s="16"/>
      <c r="V133" s="16"/>
      <c r="W133" s="16"/>
      <c r="FD133" s="156"/>
      <c r="FE133" s="156"/>
      <c r="FF133" s="156"/>
      <c r="FG133" s="156"/>
      <c r="FH133" s="156"/>
    </row>
    <row r="134" spans="2:164" ht="14.4" x14ac:dyDescent="0.3">
      <c r="B134" s="67">
        <f t="shared" si="13"/>
        <v>0</v>
      </c>
      <c r="C134" s="67" t="str">
        <f t="shared" si="14"/>
        <v/>
      </c>
      <c r="D134" s="67" t="str">
        <f t="shared" si="17"/>
        <v/>
      </c>
      <c r="E134" s="67" t="str">
        <f t="shared" si="15"/>
        <v/>
      </c>
      <c r="F134" s="67" t="str">
        <f t="shared" si="16"/>
        <v/>
      </c>
      <c r="G134" s="67" t="str">
        <f t="shared" si="12"/>
        <v/>
      </c>
      <c r="H134" s="159" t="str">
        <f>IF(AND(M134&gt;0,M134&lt;=STATS!$C$22),1,"")</f>
        <v/>
      </c>
      <c r="J134" s="161">
        <v>133</v>
      </c>
      <c r="K134"/>
      <c r="L134"/>
      <c r="P134" s="176"/>
      <c r="R134" s="16"/>
      <c r="S134" s="16"/>
      <c r="T134" s="16"/>
      <c r="U134" s="16"/>
      <c r="V134" s="16"/>
      <c r="W134" s="16"/>
      <c r="FD134" s="156"/>
      <c r="FE134" s="156"/>
      <c r="FF134" s="156"/>
      <c r="FG134" s="156"/>
      <c r="FH134" s="156"/>
    </row>
    <row r="135" spans="2:164" ht="14.4" x14ac:dyDescent="0.3">
      <c r="B135" s="67">
        <f t="shared" si="13"/>
        <v>0</v>
      </c>
      <c r="C135" s="67" t="str">
        <f t="shared" si="14"/>
        <v/>
      </c>
      <c r="D135" s="67" t="str">
        <f t="shared" si="17"/>
        <v/>
      </c>
      <c r="E135" s="67" t="str">
        <f t="shared" si="15"/>
        <v/>
      </c>
      <c r="F135" s="67" t="str">
        <f t="shared" si="16"/>
        <v/>
      </c>
      <c r="G135" s="67" t="str">
        <f t="shared" si="12"/>
        <v/>
      </c>
      <c r="H135" s="159" t="str">
        <f>IF(AND(M135&gt;0,M135&lt;=STATS!$C$22),1,"")</f>
        <v/>
      </c>
      <c r="J135" s="161">
        <v>134</v>
      </c>
      <c r="K135"/>
      <c r="L135"/>
      <c r="P135" s="176"/>
      <c r="R135" s="16"/>
      <c r="S135" s="16"/>
      <c r="T135" s="16"/>
      <c r="U135" s="16"/>
      <c r="V135" s="16"/>
      <c r="W135" s="16"/>
      <c r="FD135" s="156"/>
      <c r="FE135" s="156"/>
      <c r="FF135" s="156"/>
      <c r="FG135" s="156"/>
      <c r="FH135" s="156"/>
    </row>
    <row r="136" spans="2:164" ht="14.4" x14ac:dyDescent="0.3">
      <c r="B136" s="67">
        <f t="shared" si="13"/>
        <v>0</v>
      </c>
      <c r="C136" s="67" t="str">
        <f t="shared" si="14"/>
        <v/>
      </c>
      <c r="D136" s="67" t="str">
        <f t="shared" si="17"/>
        <v/>
      </c>
      <c r="E136" s="67" t="str">
        <f t="shared" si="15"/>
        <v/>
      </c>
      <c r="F136" s="67" t="str">
        <f t="shared" si="16"/>
        <v/>
      </c>
      <c r="G136" s="67" t="str">
        <f t="shared" si="12"/>
        <v/>
      </c>
      <c r="H136" s="159" t="str">
        <f>IF(AND(M136&gt;0,M136&lt;=STATS!$C$22),1,"")</f>
        <v/>
      </c>
      <c r="J136" s="161">
        <v>135</v>
      </c>
      <c r="K136"/>
      <c r="L136"/>
      <c r="P136" s="176"/>
      <c r="R136" s="16"/>
      <c r="S136" s="16"/>
      <c r="T136" s="16"/>
      <c r="U136" s="16"/>
      <c r="V136" s="16"/>
      <c r="W136" s="16"/>
      <c r="FD136" s="156"/>
      <c r="FE136" s="156"/>
      <c r="FF136" s="156"/>
      <c r="FG136" s="156"/>
      <c r="FH136" s="156"/>
    </row>
    <row r="137" spans="2:164" ht="14.4" x14ac:dyDescent="0.3">
      <c r="B137" s="67">
        <f t="shared" si="13"/>
        <v>0</v>
      </c>
      <c r="C137" s="67" t="str">
        <f t="shared" si="14"/>
        <v/>
      </c>
      <c r="D137" s="67" t="str">
        <f t="shared" si="17"/>
        <v/>
      </c>
      <c r="E137" s="67" t="str">
        <f t="shared" si="15"/>
        <v/>
      </c>
      <c r="F137" s="67" t="str">
        <f t="shared" si="16"/>
        <v/>
      </c>
      <c r="G137" s="67" t="str">
        <f t="shared" si="12"/>
        <v/>
      </c>
      <c r="H137" s="159" t="str">
        <f>IF(AND(M137&gt;0,M137&lt;=STATS!$C$22),1,"")</f>
        <v/>
      </c>
      <c r="J137" s="161">
        <v>136</v>
      </c>
      <c r="K137"/>
      <c r="L137"/>
      <c r="P137" s="176"/>
      <c r="R137" s="16"/>
      <c r="S137" s="16"/>
      <c r="T137" s="16"/>
      <c r="U137" s="16"/>
      <c r="V137" s="16"/>
      <c r="W137" s="16"/>
      <c r="FD137" s="156"/>
      <c r="FE137" s="156"/>
      <c r="FF137" s="156"/>
      <c r="FG137" s="156"/>
      <c r="FH137" s="156"/>
    </row>
    <row r="138" spans="2:164" ht="14.4" x14ac:dyDescent="0.3">
      <c r="B138" s="67">
        <f t="shared" si="13"/>
        <v>0</v>
      </c>
      <c r="C138" s="67" t="str">
        <f t="shared" si="14"/>
        <v/>
      </c>
      <c r="D138" s="67" t="str">
        <f t="shared" si="17"/>
        <v/>
      </c>
      <c r="E138" s="67" t="str">
        <f t="shared" si="15"/>
        <v/>
      </c>
      <c r="F138" s="67" t="str">
        <f t="shared" si="16"/>
        <v/>
      </c>
      <c r="G138" s="67" t="str">
        <f t="shared" si="12"/>
        <v/>
      </c>
      <c r="H138" s="159" t="str">
        <f>IF(AND(M138&gt;0,M138&lt;=STATS!$C$22),1,"")</f>
        <v/>
      </c>
      <c r="J138" s="161">
        <v>137</v>
      </c>
      <c r="K138"/>
      <c r="L138"/>
      <c r="P138" s="176"/>
      <c r="R138" s="16"/>
      <c r="S138" s="16"/>
      <c r="T138" s="16"/>
      <c r="U138" s="16"/>
      <c r="V138" s="16"/>
      <c r="W138" s="16"/>
      <c r="FD138" s="156"/>
      <c r="FE138" s="156"/>
      <c r="FF138" s="156"/>
      <c r="FG138" s="156"/>
      <c r="FH138" s="156"/>
    </row>
    <row r="139" spans="2:164" ht="14.4" x14ac:dyDescent="0.3">
      <c r="B139" s="67">
        <f t="shared" si="13"/>
        <v>0</v>
      </c>
      <c r="C139" s="67" t="str">
        <f t="shared" si="14"/>
        <v/>
      </c>
      <c r="D139" s="67" t="str">
        <f t="shared" si="17"/>
        <v/>
      </c>
      <c r="E139" s="67" t="str">
        <f t="shared" si="15"/>
        <v/>
      </c>
      <c r="F139" s="67" t="str">
        <f t="shared" si="16"/>
        <v/>
      </c>
      <c r="G139" s="67" t="str">
        <f t="shared" si="12"/>
        <v/>
      </c>
      <c r="H139" s="159" t="str">
        <f>IF(AND(M139&gt;0,M139&lt;=STATS!$C$22),1,"")</f>
        <v/>
      </c>
      <c r="J139" s="161">
        <v>138</v>
      </c>
      <c r="K139"/>
      <c r="L139"/>
      <c r="P139" s="176"/>
      <c r="R139" s="16"/>
      <c r="S139" s="16"/>
      <c r="T139" s="16"/>
      <c r="U139" s="16"/>
      <c r="V139" s="16"/>
      <c r="W139" s="16"/>
      <c r="FD139" s="156"/>
      <c r="FE139" s="156"/>
      <c r="FF139" s="156"/>
      <c r="FG139" s="156"/>
      <c r="FH139" s="156"/>
    </row>
    <row r="140" spans="2:164" ht="14.4" x14ac:dyDescent="0.3">
      <c r="B140" s="67">
        <f t="shared" si="13"/>
        <v>0</v>
      </c>
      <c r="C140" s="67" t="str">
        <f t="shared" si="14"/>
        <v/>
      </c>
      <c r="D140" s="67" t="str">
        <f t="shared" si="17"/>
        <v/>
      </c>
      <c r="E140" s="67" t="str">
        <f t="shared" si="15"/>
        <v/>
      </c>
      <c r="F140" s="67" t="str">
        <f t="shared" si="16"/>
        <v/>
      </c>
      <c r="G140" s="67" t="str">
        <f t="shared" si="12"/>
        <v/>
      </c>
      <c r="H140" s="159" t="str">
        <f>IF(AND(M140&gt;0,M140&lt;=STATS!$C$22),1,"")</f>
        <v/>
      </c>
      <c r="J140" s="161">
        <v>139</v>
      </c>
      <c r="K140"/>
      <c r="L140"/>
      <c r="P140" s="176"/>
      <c r="R140" s="16"/>
      <c r="S140" s="16"/>
      <c r="T140" s="16"/>
      <c r="U140" s="16"/>
      <c r="V140" s="16"/>
      <c r="W140" s="16"/>
      <c r="FD140" s="156"/>
      <c r="FE140" s="156"/>
      <c r="FF140" s="156"/>
      <c r="FG140" s="156"/>
      <c r="FH140" s="156"/>
    </row>
    <row r="141" spans="2:164" ht="14.4" x14ac:dyDescent="0.3">
      <c r="B141" s="67">
        <f t="shared" si="13"/>
        <v>0</v>
      </c>
      <c r="C141" s="67" t="str">
        <f t="shared" si="14"/>
        <v/>
      </c>
      <c r="D141" s="67" t="str">
        <f t="shared" si="17"/>
        <v/>
      </c>
      <c r="E141" s="67" t="str">
        <f t="shared" si="15"/>
        <v/>
      </c>
      <c r="F141" s="67" t="str">
        <f t="shared" si="16"/>
        <v/>
      </c>
      <c r="G141" s="67" t="str">
        <f t="shared" si="12"/>
        <v/>
      </c>
      <c r="H141" s="159" t="str">
        <f>IF(AND(M141&gt;0,M141&lt;=STATS!$C$22),1,"")</f>
        <v/>
      </c>
      <c r="J141" s="161">
        <v>140</v>
      </c>
      <c r="K141"/>
      <c r="L141"/>
      <c r="P141" s="176"/>
      <c r="R141" s="16"/>
      <c r="S141" s="16"/>
      <c r="T141" s="16"/>
      <c r="U141" s="16"/>
      <c r="V141" s="16"/>
      <c r="W141" s="16"/>
      <c r="FD141" s="156"/>
      <c r="FE141" s="156"/>
      <c r="FF141" s="156"/>
      <c r="FG141" s="156"/>
      <c r="FH141" s="156"/>
    </row>
    <row r="142" spans="2:164" ht="14.4" x14ac:dyDescent="0.3">
      <c r="B142" s="67">
        <f t="shared" si="13"/>
        <v>0</v>
      </c>
      <c r="C142" s="67" t="str">
        <f t="shared" si="14"/>
        <v/>
      </c>
      <c r="D142" s="67" t="str">
        <f t="shared" si="17"/>
        <v/>
      </c>
      <c r="E142" s="67" t="str">
        <f t="shared" si="15"/>
        <v/>
      </c>
      <c r="F142" s="67" t="str">
        <f t="shared" si="16"/>
        <v/>
      </c>
      <c r="G142" s="67" t="str">
        <f t="shared" si="12"/>
        <v/>
      </c>
      <c r="H142" s="159" t="str">
        <f>IF(AND(M142&gt;0,M142&lt;=STATS!$C$22),1,"")</f>
        <v/>
      </c>
      <c r="J142" s="161">
        <v>141</v>
      </c>
      <c r="K142"/>
      <c r="L142"/>
      <c r="P142" s="176"/>
      <c r="R142" s="16"/>
      <c r="S142" s="16"/>
      <c r="T142" s="16"/>
      <c r="U142" s="16"/>
      <c r="V142" s="16"/>
      <c r="W142" s="16"/>
      <c r="FD142" s="156"/>
      <c r="FE142" s="156"/>
      <c r="FF142" s="156"/>
      <c r="FG142" s="156"/>
      <c r="FH142" s="156"/>
    </row>
    <row r="143" spans="2:164" ht="14.4" x14ac:dyDescent="0.3">
      <c r="B143" s="67">
        <f t="shared" si="13"/>
        <v>0</v>
      </c>
      <c r="C143" s="67" t="str">
        <f t="shared" si="14"/>
        <v/>
      </c>
      <c r="D143" s="67" t="str">
        <f t="shared" si="17"/>
        <v/>
      </c>
      <c r="E143" s="67" t="str">
        <f t="shared" si="15"/>
        <v/>
      </c>
      <c r="F143" s="67" t="str">
        <f t="shared" si="16"/>
        <v/>
      </c>
      <c r="G143" s="67" t="str">
        <f t="shared" si="12"/>
        <v/>
      </c>
      <c r="H143" s="159" t="str">
        <f>IF(AND(M143&gt;0,M143&lt;=STATS!$C$22),1,"")</f>
        <v/>
      </c>
      <c r="J143" s="161">
        <v>142</v>
      </c>
      <c r="K143"/>
      <c r="L143"/>
      <c r="P143" s="176"/>
      <c r="R143" s="16"/>
      <c r="S143" s="16"/>
      <c r="T143" s="16"/>
      <c r="U143" s="16"/>
      <c r="V143" s="16"/>
      <c r="W143" s="16"/>
      <c r="FD143" s="156"/>
      <c r="FE143" s="156"/>
      <c r="FF143" s="156"/>
      <c r="FG143" s="156"/>
      <c r="FH143" s="156"/>
    </row>
    <row r="144" spans="2:164" ht="14.4" x14ac:dyDescent="0.3">
      <c r="B144" s="67">
        <f t="shared" si="13"/>
        <v>0</v>
      </c>
      <c r="C144" s="67" t="str">
        <f t="shared" si="14"/>
        <v/>
      </c>
      <c r="D144" s="67" t="str">
        <f t="shared" si="17"/>
        <v/>
      </c>
      <c r="E144" s="67" t="str">
        <f t="shared" si="15"/>
        <v/>
      </c>
      <c r="F144" s="67" t="str">
        <f t="shared" si="16"/>
        <v/>
      </c>
      <c r="G144" s="67" t="str">
        <f t="shared" si="12"/>
        <v/>
      </c>
      <c r="H144" s="159" t="str">
        <f>IF(AND(M144&gt;0,M144&lt;=STATS!$C$22),1,"")</f>
        <v/>
      </c>
      <c r="J144" s="161">
        <v>143</v>
      </c>
      <c r="K144"/>
      <c r="L144"/>
      <c r="P144" s="176"/>
      <c r="R144" s="16"/>
      <c r="S144" s="16"/>
      <c r="T144" s="16"/>
      <c r="U144" s="16"/>
      <c r="V144" s="16"/>
      <c r="W144" s="16"/>
      <c r="FD144" s="156"/>
      <c r="FE144" s="156"/>
      <c r="FF144" s="156"/>
      <c r="FG144" s="156"/>
      <c r="FH144" s="156"/>
    </row>
    <row r="145" spans="2:164" ht="14.4" x14ac:dyDescent="0.3">
      <c r="B145" s="67">
        <f t="shared" si="13"/>
        <v>0</v>
      </c>
      <c r="C145" s="67" t="str">
        <f t="shared" si="14"/>
        <v/>
      </c>
      <c r="D145" s="67" t="str">
        <f t="shared" si="17"/>
        <v/>
      </c>
      <c r="E145" s="67" t="str">
        <f t="shared" si="15"/>
        <v/>
      </c>
      <c r="F145" s="67" t="str">
        <f t="shared" si="16"/>
        <v/>
      </c>
      <c r="G145" s="67" t="str">
        <f t="shared" si="12"/>
        <v/>
      </c>
      <c r="H145" s="159" t="str">
        <f>IF(AND(M145&gt;0,M145&lt;=STATS!$C$22),1,"")</f>
        <v/>
      </c>
      <c r="J145" s="161">
        <v>144</v>
      </c>
      <c r="K145"/>
      <c r="L145"/>
      <c r="P145" s="176"/>
      <c r="R145" s="16"/>
      <c r="S145" s="16"/>
      <c r="T145" s="16"/>
      <c r="U145" s="16"/>
      <c r="V145" s="16"/>
      <c r="W145" s="16"/>
      <c r="FD145" s="156"/>
      <c r="FE145" s="156"/>
      <c r="FF145" s="156"/>
      <c r="FG145" s="156"/>
      <c r="FH145" s="156"/>
    </row>
    <row r="146" spans="2:164" ht="14.4" x14ac:dyDescent="0.3">
      <c r="B146" s="67">
        <f t="shared" si="13"/>
        <v>0</v>
      </c>
      <c r="C146" s="67" t="str">
        <f t="shared" si="14"/>
        <v/>
      </c>
      <c r="D146" s="67" t="str">
        <f t="shared" si="17"/>
        <v/>
      </c>
      <c r="E146" s="67" t="str">
        <f t="shared" si="15"/>
        <v/>
      </c>
      <c r="F146" s="67" t="str">
        <f t="shared" si="16"/>
        <v/>
      </c>
      <c r="G146" s="67" t="str">
        <f t="shared" si="12"/>
        <v/>
      </c>
      <c r="H146" s="159" t="str">
        <f>IF(AND(M146&gt;0,M146&lt;=STATS!$C$22),1,"")</f>
        <v/>
      </c>
      <c r="J146" s="161">
        <v>145</v>
      </c>
      <c r="K146"/>
      <c r="L146"/>
      <c r="P146" s="176"/>
      <c r="R146" s="16"/>
      <c r="S146" s="16"/>
      <c r="T146" s="16"/>
      <c r="U146" s="16"/>
      <c r="V146" s="16"/>
      <c r="W146" s="16"/>
      <c r="FD146" s="156"/>
      <c r="FE146" s="156"/>
      <c r="FF146" s="156"/>
      <c r="FG146" s="156"/>
      <c r="FH146" s="156"/>
    </row>
    <row r="147" spans="2:164" ht="14.4" x14ac:dyDescent="0.3">
      <c r="B147" s="67">
        <f t="shared" si="13"/>
        <v>0</v>
      </c>
      <c r="C147" s="67" t="str">
        <f t="shared" si="14"/>
        <v/>
      </c>
      <c r="D147" s="67" t="str">
        <f t="shared" si="17"/>
        <v/>
      </c>
      <c r="E147" s="67" t="str">
        <f t="shared" si="15"/>
        <v/>
      </c>
      <c r="F147" s="67" t="str">
        <f t="shared" si="16"/>
        <v/>
      </c>
      <c r="G147" s="67" t="str">
        <f t="shared" si="12"/>
        <v/>
      </c>
      <c r="H147" s="159" t="str">
        <f>IF(AND(M147&gt;0,M147&lt;=STATS!$C$22),1,"")</f>
        <v/>
      </c>
      <c r="J147" s="161">
        <v>146</v>
      </c>
      <c r="K147"/>
      <c r="L147"/>
      <c r="P147" s="176"/>
      <c r="R147" s="16"/>
      <c r="S147" s="16"/>
      <c r="T147" s="16"/>
      <c r="U147" s="16"/>
      <c r="V147" s="16"/>
      <c r="W147" s="16"/>
      <c r="FD147" s="156"/>
      <c r="FE147" s="156"/>
      <c r="FF147" s="156"/>
      <c r="FG147" s="156"/>
      <c r="FH147" s="156"/>
    </row>
    <row r="148" spans="2:164" ht="14.4" x14ac:dyDescent="0.3">
      <c r="B148" s="67">
        <f t="shared" si="13"/>
        <v>0</v>
      </c>
      <c r="C148" s="67" t="str">
        <f t="shared" si="14"/>
        <v/>
      </c>
      <c r="D148" s="67" t="str">
        <f t="shared" si="17"/>
        <v/>
      </c>
      <c r="E148" s="67" t="str">
        <f t="shared" si="15"/>
        <v/>
      </c>
      <c r="F148" s="67" t="str">
        <f t="shared" si="16"/>
        <v/>
      </c>
      <c r="G148" s="67" t="str">
        <f t="shared" si="12"/>
        <v/>
      </c>
      <c r="H148" s="159" t="str">
        <f>IF(AND(M148&gt;0,M148&lt;=STATS!$C$22),1,"")</f>
        <v/>
      </c>
      <c r="J148" s="161">
        <v>147</v>
      </c>
      <c r="K148"/>
      <c r="L148"/>
      <c r="P148" s="176"/>
      <c r="R148" s="16"/>
      <c r="S148" s="16"/>
      <c r="T148" s="16"/>
      <c r="U148" s="16"/>
      <c r="V148" s="16"/>
      <c r="W148" s="16"/>
      <c r="FD148" s="156"/>
      <c r="FE148" s="156"/>
      <c r="FF148" s="156"/>
      <c r="FG148" s="156"/>
      <c r="FH148" s="156"/>
    </row>
    <row r="149" spans="2:164" ht="14.4" x14ac:dyDescent="0.3">
      <c r="B149" s="67">
        <f t="shared" si="13"/>
        <v>0</v>
      </c>
      <c r="C149" s="67" t="str">
        <f t="shared" si="14"/>
        <v/>
      </c>
      <c r="D149" s="67" t="str">
        <f t="shared" si="17"/>
        <v/>
      </c>
      <c r="E149" s="67" t="str">
        <f t="shared" si="15"/>
        <v/>
      </c>
      <c r="F149" s="67" t="str">
        <f t="shared" si="16"/>
        <v/>
      </c>
      <c r="G149" s="67" t="str">
        <f t="shared" si="12"/>
        <v/>
      </c>
      <c r="H149" s="159" t="str">
        <f>IF(AND(M149&gt;0,M149&lt;=STATS!$C$22),1,"")</f>
        <v/>
      </c>
      <c r="J149" s="161">
        <v>148</v>
      </c>
      <c r="K149"/>
      <c r="L149"/>
      <c r="P149" s="176"/>
      <c r="R149" s="16"/>
      <c r="S149" s="16"/>
      <c r="T149" s="16"/>
      <c r="U149" s="16"/>
      <c r="V149" s="16"/>
      <c r="W149" s="16"/>
      <c r="FD149" s="156"/>
      <c r="FE149" s="156"/>
      <c r="FF149" s="156"/>
      <c r="FG149" s="156"/>
      <c r="FH149" s="156"/>
    </row>
    <row r="150" spans="2:164" ht="14.4" x14ac:dyDescent="0.3">
      <c r="B150" s="67">
        <f t="shared" si="13"/>
        <v>0</v>
      </c>
      <c r="C150" s="67" t="str">
        <f t="shared" si="14"/>
        <v/>
      </c>
      <c r="D150" s="67" t="str">
        <f t="shared" si="17"/>
        <v/>
      </c>
      <c r="E150" s="67" t="str">
        <f t="shared" si="15"/>
        <v/>
      </c>
      <c r="F150" s="67" t="str">
        <f t="shared" si="16"/>
        <v/>
      </c>
      <c r="G150" s="67" t="str">
        <f t="shared" si="12"/>
        <v/>
      </c>
      <c r="H150" s="159" t="str">
        <f>IF(AND(M150&gt;0,M150&lt;=STATS!$C$22),1,"")</f>
        <v/>
      </c>
      <c r="J150" s="161">
        <v>149</v>
      </c>
      <c r="K150"/>
      <c r="L150"/>
      <c r="P150" s="176"/>
      <c r="R150" s="16"/>
      <c r="S150" s="16"/>
      <c r="T150" s="16"/>
      <c r="U150" s="16"/>
      <c r="V150" s="16"/>
      <c r="W150" s="16"/>
      <c r="FD150" s="156"/>
      <c r="FE150" s="156"/>
      <c r="FF150" s="156"/>
      <c r="FG150" s="156"/>
      <c r="FH150" s="156"/>
    </row>
    <row r="151" spans="2:164" ht="14.4" x14ac:dyDescent="0.3">
      <c r="B151" s="67">
        <f t="shared" si="13"/>
        <v>0</v>
      </c>
      <c r="C151" s="67" t="str">
        <f t="shared" si="14"/>
        <v/>
      </c>
      <c r="D151" s="67" t="str">
        <f t="shared" si="17"/>
        <v/>
      </c>
      <c r="E151" s="67" t="str">
        <f t="shared" si="15"/>
        <v/>
      </c>
      <c r="F151" s="67" t="str">
        <f t="shared" si="16"/>
        <v/>
      </c>
      <c r="G151" s="67" t="str">
        <f t="shared" si="12"/>
        <v/>
      </c>
      <c r="H151" s="159" t="str">
        <f>IF(AND(M151&gt;0,M151&lt;=STATS!$C$22),1,"")</f>
        <v/>
      </c>
      <c r="J151" s="161">
        <v>150</v>
      </c>
      <c r="K151"/>
      <c r="L151"/>
      <c r="P151" s="176"/>
      <c r="R151" s="16"/>
      <c r="S151" s="16"/>
      <c r="T151" s="16"/>
      <c r="U151" s="16"/>
      <c r="V151" s="16"/>
      <c r="W151" s="16"/>
      <c r="FD151" s="156"/>
      <c r="FE151" s="156"/>
      <c r="FF151" s="156"/>
      <c r="FG151" s="156"/>
      <c r="FH151" s="156"/>
    </row>
    <row r="152" spans="2:164" ht="14.4" x14ac:dyDescent="0.3">
      <c r="B152" s="67">
        <f t="shared" si="13"/>
        <v>0</v>
      </c>
      <c r="C152" s="67" t="str">
        <f t="shared" si="14"/>
        <v/>
      </c>
      <c r="D152" s="67" t="str">
        <f t="shared" si="17"/>
        <v/>
      </c>
      <c r="E152" s="67" t="str">
        <f t="shared" si="15"/>
        <v/>
      </c>
      <c r="F152" s="67" t="str">
        <f t="shared" si="16"/>
        <v/>
      </c>
      <c r="G152" s="67" t="str">
        <f t="shared" si="12"/>
        <v/>
      </c>
      <c r="H152" s="159" t="str">
        <f>IF(AND(M152&gt;0,M152&lt;=STATS!$C$22),1,"")</f>
        <v/>
      </c>
      <c r="J152" s="161">
        <v>151</v>
      </c>
      <c r="K152"/>
      <c r="L152"/>
      <c r="P152" s="176"/>
      <c r="R152" s="16"/>
      <c r="S152" s="16"/>
      <c r="T152" s="16"/>
      <c r="U152" s="16"/>
      <c r="V152" s="16"/>
      <c r="W152" s="16"/>
      <c r="FD152" s="156"/>
      <c r="FE152" s="156"/>
      <c r="FF152" s="156"/>
      <c r="FG152" s="156"/>
      <c r="FH152" s="156"/>
    </row>
    <row r="153" spans="2:164" ht="14.4" x14ac:dyDescent="0.3">
      <c r="B153" s="67">
        <f t="shared" si="13"/>
        <v>0</v>
      </c>
      <c r="C153" s="67" t="str">
        <f t="shared" si="14"/>
        <v/>
      </c>
      <c r="D153" s="67" t="str">
        <f t="shared" si="17"/>
        <v/>
      </c>
      <c r="E153" s="67" t="str">
        <f t="shared" si="15"/>
        <v/>
      </c>
      <c r="F153" s="67" t="str">
        <f t="shared" si="16"/>
        <v/>
      </c>
      <c r="G153" s="67" t="str">
        <f t="shared" si="12"/>
        <v/>
      </c>
      <c r="H153" s="159" t="str">
        <f>IF(AND(M153&gt;0,M153&lt;=STATS!$C$22),1,"")</f>
        <v/>
      </c>
      <c r="J153" s="161">
        <v>152</v>
      </c>
      <c r="K153"/>
      <c r="L153"/>
      <c r="P153" s="176"/>
      <c r="R153" s="16"/>
      <c r="S153" s="16"/>
      <c r="T153" s="16"/>
      <c r="U153" s="16"/>
      <c r="V153" s="16"/>
      <c r="W153" s="16"/>
      <c r="FD153" s="156"/>
      <c r="FE153" s="156"/>
      <c r="FF153" s="156"/>
      <c r="FG153" s="156"/>
      <c r="FH153" s="156"/>
    </row>
    <row r="154" spans="2:164" ht="14.4" x14ac:dyDescent="0.3">
      <c r="B154" s="67">
        <f t="shared" si="13"/>
        <v>0</v>
      </c>
      <c r="C154" s="67" t="str">
        <f t="shared" si="14"/>
        <v/>
      </c>
      <c r="D154" s="67" t="str">
        <f t="shared" si="17"/>
        <v/>
      </c>
      <c r="E154" s="67" t="str">
        <f t="shared" si="15"/>
        <v/>
      </c>
      <c r="F154" s="67" t="str">
        <f t="shared" si="16"/>
        <v/>
      </c>
      <c r="G154" s="67" t="str">
        <f t="shared" ref="G154:G217" si="18">IF($B154&gt;=1,$M154,"")</f>
        <v/>
      </c>
      <c r="H154" s="159" t="str">
        <f>IF(AND(M154&gt;0,M154&lt;=STATS!$C$22),1,"")</f>
        <v/>
      </c>
      <c r="J154" s="161">
        <v>153</v>
      </c>
      <c r="K154"/>
      <c r="L154"/>
      <c r="P154" s="176"/>
      <c r="R154" s="16"/>
      <c r="S154" s="16"/>
      <c r="T154" s="16"/>
      <c r="U154" s="16"/>
      <c r="V154" s="16"/>
      <c r="W154" s="16"/>
      <c r="FD154" s="156"/>
      <c r="FE154" s="156"/>
      <c r="FF154" s="156"/>
      <c r="FG154" s="156"/>
      <c r="FH154" s="156"/>
    </row>
    <row r="155" spans="2:164" ht="14.4" x14ac:dyDescent="0.3">
      <c r="B155" s="67">
        <f t="shared" si="13"/>
        <v>0</v>
      </c>
      <c r="C155" s="67" t="str">
        <f t="shared" si="14"/>
        <v/>
      </c>
      <c r="D155" s="67" t="str">
        <f t="shared" si="17"/>
        <v/>
      </c>
      <c r="E155" s="67" t="str">
        <f t="shared" si="15"/>
        <v/>
      </c>
      <c r="F155" s="67" t="str">
        <f t="shared" si="16"/>
        <v/>
      </c>
      <c r="G155" s="67" t="str">
        <f t="shared" si="18"/>
        <v/>
      </c>
      <c r="H155" s="159" t="str">
        <f>IF(AND(M155&gt;0,M155&lt;=STATS!$C$22),1,"")</f>
        <v/>
      </c>
      <c r="J155" s="161">
        <v>154</v>
      </c>
      <c r="K155"/>
      <c r="L155"/>
      <c r="P155" s="176"/>
      <c r="R155" s="16"/>
      <c r="S155" s="16"/>
      <c r="T155" s="16"/>
      <c r="U155" s="16"/>
      <c r="V155" s="16"/>
      <c r="W155" s="16"/>
      <c r="FD155" s="156"/>
      <c r="FE155" s="156"/>
      <c r="FF155" s="156"/>
      <c r="FG155" s="156"/>
      <c r="FH155" s="156"/>
    </row>
    <row r="156" spans="2:164" ht="14.4" x14ac:dyDescent="0.3">
      <c r="B156" s="67">
        <f t="shared" si="13"/>
        <v>0</v>
      </c>
      <c r="C156" s="67" t="str">
        <f t="shared" si="14"/>
        <v/>
      </c>
      <c r="D156" s="67" t="str">
        <f t="shared" si="17"/>
        <v/>
      </c>
      <c r="E156" s="67" t="str">
        <f t="shared" si="15"/>
        <v/>
      </c>
      <c r="F156" s="67" t="str">
        <f t="shared" si="16"/>
        <v/>
      </c>
      <c r="G156" s="67" t="str">
        <f t="shared" si="18"/>
        <v/>
      </c>
      <c r="H156" s="159" t="str">
        <f>IF(AND(M156&gt;0,M156&lt;=STATS!$C$22),1,"")</f>
        <v/>
      </c>
      <c r="J156" s="161">
        <v>155</v>
      </c>
      <c r="K156"/>
      <c r="L156"/>
      <c r="P156" s="176"/>
      <c r="R156" s="16"/>
      <c r="S156" s="16"/>
      <c r="T156" s="16"/>
      <c r="U156" s="16"/>
      <c r="V156" s="16"/>
      <c r="W156" s="16"/>
      <c r="FD156" s="156"/>
      <c r="FE156" s="156"/>
      <c r="FF156" s="156"/>
      <c r="FG156" s="156"/>
      <c r="FH156" s="156"/>
    </row>
    <row r="157" spans="2:164" ht="14.4" x14ac:dyDescent="0.3">
      <c r="B157" s="67">
        <f t="shared" si="13"/>
        <v>0</v>
      </c>
      <c r="C157" s="67" t="str">
        <f t="shared" si="14"/>
        <v/>
      </c>
      <c r="D157" s="67" t="str">
        <f t="shared" si="17"/>
        <v/>
      </c>
      <c r="E157" s="67" t="str">
        <f t="shared" si="15"/>
        <v/>
      </c>
      <c r="F157" s="67" t="str">
        <f t="shared" si="16"/>
        <v/>
      </c>
      <c r="G157" s="67" t="str">
        <f t="shared" si="18"/>
        <v/>
      </c>
      <c r="H157" s="159" t="str">
        <f>IF(AND(M157&gt;0,M157&lt;=STATS!$C$22),1,"")</f>
        <v/>
      </c>
      <c r="J157" s="161">
        <v>156</v>
      </c>
      <c r="K157"/>
      <c r="L157"/>
      <c r="P157" s="176"/>
      <c r="R157" s="16"/>
      <c r="S157" s="16"/>
      <c r="T157" s="16"/>
      <c r="U157" s="16"/>
      <c r="V157" s="16"/>
      <c r="W157" s="16"/>
      <c r="FD157" s="156"/>
      <c r="FE157" s="156"/>
      <c r="FF157" s="156"/>
      <c r="FG157" s="156"/>
      <c r="FH157" s="156"/>
    </row>
    <row r="158" spans="2:164" ht="14.4" x14ac:dyDescent="0.3">
      <c r="B158" s="67">
        <f t="shared" si="13"/>
        <v>0</v>
      </c>
      <c r="C158" s="67" t="str">
        <f t="shared" si="14"/>
        <v/>
      </c>
      <c r="D158" s="67" t="str">
        <f t="shared" si="17"/>
        <v/>
      </c>
      <c r="E158" s="67" t="str">
        <f t="shared" si="15"/>
        <v/>
      </c>
      <c r="F158" s="67" t="str">
        <f t="shared" si="16"/>
        <v/>
      </c>
      <c r="G158" s="67" t="str">
        <f t="shared" si="18"/>
        <v/>
      </c>
      <c r="H158" s="159" t="str">
        <f>IF(AND(M158&gt;0,M158&lt;=STATS!$C$22),1,"")</f>
        <v/>
      </c>
      <c r="J158" s="161">
        <v>157</v>
      </c>
      <c r="K158"/>
      <c r="L158"/>
      <c r="P158" s="176"/>
      <c r="R158" s="16"/>
      <c r="S158" s="16"/>
      <c r="T158" s="16"/>
      <c r="U158" s="16"/>
      <c r="V158" s="16"/>
      <c r="W158" s="16"/>
      <c r="FD158" s="156"/>
      <c r="FE158" s="156"/>
      <c r="FF158" s="156"/>
      <c r="FG158" s="156"/>
      <c r="FH158" s="156"/>
    </row>
    <row r="159" spans="2:164" ht="14.4" x14ac:dyDescent="0.3">
      <c r="B159" s="67">
        <f t="shared" si="13"/>
        <v>0</v>
      </c>
      <c r="C159" s="67" t="str">
        <f t="shared" si="14"/>
        <v/>
      </c>
      <c r="D159" s="67" t="str">
        <f t="shared" si="17"/>
        <v/>
      </c>
      <c r="E159" s="67" t="str">
        <f t="shared" si="15"/>
        <v/>
      </c>
      <c r="F159" s="67" t="str">
        <f t="shared" si="16"/>
        <v/>
      </c>
      <c r="G159" s="67" t="str">
        <f t="shared" si="18"/>
        <v/>
      </c>
      <c r="H159" s="159" t="str">
        <f>IF(AND(M159&gt;0,M159&lt;=STATS!$C$22),1,"")</f>
        <v/>
      </c>
      <c r="J159" s="161">
        <v>158</v>
      </c>
      <c r="K159"/>
      <c r="L159"/>
      <c r="P159" s="176"/>
      <c r="R159" s="16"/>
      <c r="S159" s="16"/>
      <c r="T159" s="16"/>
      <c r="U159" s="16"/>
      <c r="V159" s="16"/>
      <c r="W159" s="16"/>
      <c r="FD159" s="156"/>
      <c r="FE159" s="156"/>
      <c r="FF159" s="156"/>
      <c r="FG159" s="156"/>
      <c r="FH159" s="156"/>
    </row>
    <row r="160" spans="2:164" ht="14.4" x14ac:dyDescent="0.3">
      <c r="B160" s="67">
        <f t="shared" si="13"/>
        <v>0</v>
      </c>
      <c r="C160" s="67" t="str">
        <f t="shared" si="14"/>
        <v/>
      </c>
      <c r="D160" s="67" t="str">
        <f t="shared" si="17"/>
        <v/>
      </c>
      <c r="E160" s="67" t="str">
        <f t="shared" si="15"/>
        <v/>
      </c>
      <c r="F160" s="67" t="str">
        <f t="shared" si="16"/>
        <v/>
      </c>
      <c r="G160" s="67" t="str">
        <f t="shared" si="18"/>
        <v/>
      </c>
      <c r="H160" s="159" t="str">
        <f>IF(AND(M160&gt;0,M160&lt;=STATS!$C$22),1,"")</f>
        <v/>
      </c>
      <c r="J160" s="161">
        <v>159</v>
      </c>
      <c r="K160"/>
      <c r="L160"/>
      <c r="P160" s="176"/>
      <c r="R160" s="16"/>
      <c r="S160" s="16"/>
      <c r="T160" s="16"/>
      <c r="U160" s="16"/>
      <c r="V160" s="16"/>
      <c r="W160" s="16"/>
      <c r="FD160" s="156"/>
      <c r="FE160" s="156"/>
      <c r="FF160" s="156"/>
      <c r="FG160" s="156"/>
      <c r="FH160" s="156"/>
    </row>
    <row r="161" spans="2:164" ht="14.4" x14ac:dyDescent="0.3">
      <c r="B161" s="67">
        <f t="shared" si="13"/>
        <v>0</v>
      </c>
      <c r="C161" s="67" t="str">
        <f t="shared" si="14"/>
        <v/>
      </c>
      <c r="D161" s="67" t="str">
        <f t="shared" si="17"/>
        <v/>
      </c>
      <c r="E161" s="67" t="str">
        <f t="shared" si="15"/>
        <v/>
      </c>
      <c r="F161" s="67" t="str">
        <f t="shared" si="16"/>
        <v/>
      </c>
      <c r="G161" s="67" t="str">
        <f t="shared" si="18"/>
        <v/>
      </c>
      <c r="H161" s="159" t="str">
        <f>IF(AND(M161&gt;0,M161&lt;=STATS!$C$22),1,"")</f>
        <v/>
      </c>
      <c r="J161" s="161">
        <v>160</v>
      </c>
      <c r="K161"/>
      <c r="L161"/>
      <c r="P161" s="176"/>
      <c r="R161" s="16"/>
      <c r="S161" s="16"/>
      <c r="T161" s="16"/>
      <c r="U161" s="16"/>
      <c r="V161" s="16"/>
      <c r="W161" s="16"/>
      <c r="FD161" s="156"/>
      <c r="FE161" s="156"/>
      <c r="FF161" s="156"/>
      <c r="FG161" s="156"/>
      <c r="FH161" s="156"/>
    </row>
    <row r="162" spans="2:164" ht="14.4" x14ac:dyDescent="0.3">
      <c r="B162" s="67">
        <f t="shared" si="13"/>
        <v>0</v>
      </c>
      <c r="C162" s="67" t="str">
        <f t="shared" si="14"/>
        <v/>
      </c>
      <c r="D162" s="67" t="str">
        <f t="shared" si="17"/>
        <v/>
      </c>
      <c r="E162" s="67" t="str">
        <f t="shared" si="15"/>
        <v/>
      </c>
      <c r="F162" s="67" t="str">
        <f t="shared" si="16"/>
        <v/>
      </c>
      <c r="G162" s="67" t="str">
        <f t="shared" si="18"/>
        <v/>
      </c>
      <c r="H162" s="159" t="str">
        <f>IF(AND(M162&gt;0,M162&lt;=STATS!$C$22),1,"")</f>
        <v/>
      </c>
      <c r="J162" s="161">
        <v>161</v>
      </c>
      <c r="K162"/>
      <c r="L162"/>
      <c r="P162" s="176"/>
      <c r="R162" s="16"/>
      <c r="S162" s="16"/>
      <c r="T162" s="16"/>
      <c r="U162" s="16"/>
      <c r="V162" s="16"/>
      <c r="W162" s="16"/>
      <c r="FD162" s="156"/>
      <c r="FE162" s="156"/>
      <c r="FF162" s="156"/>
      <c r="FG162" s="156"/>
      <c r="FH162" s="156"/>
    </row>
    <row r="163" spans="2:164" ht="14.4" x14ac:dyDescent="0.3">
      <c r="B163" s="67">
        <f t="shared" si="13"/>
        <v>0</v>
      </c>
      <c r="C163" s="67" t="str">
        <f t="shared" si="14"/>
        <v/>
      </c>
      <c r="D163" s="67" t="str">
        <f t="shared" si="17"/>
        <v/>
      </c>
      <c r="E163" s="67" t="str">
        <f t="shared" si="15"/>
        <v/>
      </c>
      <c r="F163" s="67" t="str">
        <f t="shared" si="16"/>
        <v/>
      </c>
      <c r="G163" s="67" t="str">
        <f t="shared" si="18"/>
        <v/>
      </c>
      <c r="H163" s="159" t="str">
        <f>IF(AND(M163&gt;0,M163&lt;=STATS!$C$22),1,"")</f>
        <v/>
      </c>
      <c r="J163" s="161">
        <v>162</v>
      </c>
      <c r="K163"/>
      <c r="L163"/>
      <c r="P163" s="176"/>
      <c r="R163" s="16"/>
      <c r="S163" s="16"/>
      <c r="T163" s="16"/>
      <c r="U163" s="16"/>
      <c r="V163" s="16"/>
      <c r="W163" s="16"/>
      <c r="FD163" s="156"/>
      <c r="FE163" s="156"/>
      <c r="FF163" s="156"/>
      <c r="FG163" s="156"/>
      <c r="FH163" s="156"/>
    </row>
    <row r="164" spans="2:164" ht="14.4" x14ac:dyDescent="0.3">
      <c r="B164" s="67">
        <f t="shared" si="13"/>
        <v>0</v>
      </c>
      <c r="C164" s="67" t="str">
        <f t="shared" si="14"/>
        <v/>
      </c>
      <c r="D164" s="67" t="str">
        <f t="shared" si="17"/>
        <v/>
      </c>
      <c r="E164" s="67" t="str">
        <f t="shared" si="15"/>
        <v/>
      </c>
      <c r="F164" s="67" t="str">
        <f t="shared" si="16"/>
        <v/>
      </c>
      <c r="G164" s="67" t="str">
        <f t="shared" si="18"/>
        <v/>
      </c>
      <c r="H164" s="159" t="str">
        <f>IF(AND(M164&gt;0,M164&lt;=STATS!$C$22),1,"")</f>
        <v/>
      </c>
      <c r="J164" s="161">
        <v>163</v>
      </c>
      <c r="K164"/>
      <c r="L164"/>
      <c r="P164" s="176"/>
      <c r="R164" s="16"/>
      <c r="S164" s="16"/>
      <c r="T164" s="16"/>
      <c r="U164" s="16"/>
      <c r="V164" s="16"/>
      <c r="W164" s="16"/>
      <c r="FD164" s="156"/>
      <c r="FE164" s="156"/>
      <c r="FF164" s="156"/>
      <c r="FG164" s="156"/>
      <c r="FH164" s="156"/>
    </row>
    <row r="165" spans="2:164" ht="14.4" x14ac:dyDescent="0.3">
      <c r="B165" s="67">
        <f t="shared" si="13"/>
        <v>0</v>
      </c>
      <c r="C165" s="67" t="str">
        <f t="shared" si="14"/>
        <v/>
      </c>
      <c r="D165" s="67" t="str">
        <f t="shared" si="17"/>
        <v/>
      </c>
      <c r="E165" s="67" t="str">
        <f t="shared" si="15"/>
        <v/>
      </c>
      <c r="F165" s="67" t="str">
        <f t="shared" si="16"/>
        <v/>
      </c>
      <c r="G165" s="67" t="str">
        <f t="shared" si="18"/>
        <v/>
      </c>
      <c r="H165" s="159" t="str">
        <f>IF(AND(M165&gt;0,M165&lt;=STATS!$C$22),1,"")</f>
        <v/>
      </c>
      <c r="J165" s="161">
        <v>164</v>
      </c>
      <c r="K165"/>
      <c r="L165"/>
      <c r="P165" s="176"/>
      <c r="R165" s="16"/>
      <c r="S165" s="16"/>
      <c r="T165" s="16"/>
      <c r="U165" s="16"/>
      <c r="V165" s="16"/>
      <c r="W165" s="16"/>
      <c r="FD165" s="156"/>
      <c r="FE165" s="156"/>
      <c r="FF165" s="156"/>
      <c r="FG165" s="156"/>
      <c r="FH165" s="156"/>
    </row>
    <row r="166" spans="2:164" ht="14.4" x14ac:dyDescent="0.3">
      <c r="B166" s="67">
        <f t="shared" si="13"/>
        <v>0</v>
      </c>
      <c r="C166" s="67" t="str">
        <f t="shared" si="14"/>
        <v/>
      </c>
      <c r="D166" s="67" t="str">
        <f t="shared" si="17"/>
        <v/>
      </c>
      <c r="E166" s="67" t="str">
        <f t="shared" si="15"/>
        <v/>
      </c>
      <c r="F166" s="67" t="str">
        <f t="shared" si="16"/>
        <v/>
      </c>
      <c r="G166" s="67" t="str">
        <f t="shared" si="18"/>
        <v/>
      </c>
      <c r="H166" s="159" t="str">
        <f>IF(AND(M166&gt;0,M166&lt;=STATS!$C$22),1,"")</f>
        <v/>
      </c>
      <c r="J166" s="161">
        <v>165</v>
      </c>
      <c r="K166"/>
      <c r="L166"/>
      <c r="P166" s="176"/>
      <c r="R166" s="16"/>
      <c r="S166" s="16"/>
      <c r="T166" s="16"/>
      <c r="U166" s="16"/>
      <c r="V166" s="16"/>
      <c r="W166" s="16"/>
      <c r="FD166" s="156"/>
      <c r="FE166" s="156"/>
      <c r="FF166" s="156"/>
      <c r="FG166" s="156"/>
      <c r="FH166" s="156"/>
    </row>
    <row r="167" spans="2:164" ht="14.4" x14ac:dyDescent="0.3">
      <c r="B167" s="67">
        <f t="shared" si="13"/>
        <v>0</v>
      </c>
      <c r="C167" s="67" t="str">
        <f t="shared" si="14"/>
        <v/>
      </c>
      <c r="D167" s="67" t="str">
        <f t="shared" si="17"/>
        <v/>
      </c>
      <c r="E167" s="67" t="str">
        <f t="shared" si="15"/>
        <v/>
      </c>
      <c r="F167" s="67" t="str">
        <f t="shared" si="16"/>
        <v/>
      </c>
      <c r="G167" s="67" t="str">
        <f t="shared" si="18"/>
        <v/>
      </c>
      <c r="H167" s="159" t="str">
        <f>IF(AND(M167&gt;0,M167&lt;=STATS!$C$22),1,"")</f>
        <v/>
      </c>
      <c r="J167" s="161">
        <v>166</v>
      </c>
      <c r="K167"/>
      <c r="L167"/>
      <c r="P167" s="176"/>
      <c r="R167" s="16"/>
      <c r="S167" s="16"/>
      <c r="T167" s="16"/>
      <c r="U167" s="16"/>
      <c r="V167" s="16"/>
      <c r="W167" s="16"/>
      <c r="FD167" s="156"/>
      <c r="FE167" s="156"/>
      <c r="FF167" s="156"/>
      <c r="FG167" s="156"/>
      <c r="FH167" s="156"/>
    </row>
    <row r="168" spans="2:164" ht="14.4" x14ac:dyDescent="0.3">
      <c r="B168" s="67">
        <f t="shared" si="13"/>
        <v>0</v>
      </c>
      <c r="C168" s="67" t="str">
        <f t="shared" si="14"/>
        <v/>
      </c>
      <c r="D168" s="67" t="str">
        <f t="shared" si="17"/>
        <v/>
      </c>
      <c r="E168" s="67" t="str">
        <f t="shared" si="15"/>
        <v/>
      </c>
      <c r="F168" s="67" t="str">
        <f t="shared" si="16"/>
        <v/>
      </c>
      <c r="G168" s="67" t="str">
        <f t="shared" si="18"/>
        <v/>
      </c>
      <c r="H168" s="159" t="str">
        <f>IF(AND(M168&gt;0,M168&lt;=STATS!$C$22),1,"")</f>
        <v/>
      </c>
      <c r="J168" s="161">
        <v>167</v>
      </c>
      <c r="K168"/>
      <c r="L168"/>
      <c r="P168" s="176"/>
      <c r="R168" s="16"/>
      <c r="S168" s="16"/>
      <c r="T168" s="16"/>
      <c r="U168" s="16"/>
      <c r="V168" s="16"/>
      <c r="W168" s="16"/>
      <c r="FD168" s="156"/>
      <c r="FE168" s="156"/>
      <c r="FF168" s="156"/>
      <c r="FG168" s="156"/>
      <c r="FH168" s="156"/>
    </row>
    <row r="169" spans="2:164" ht="14.4" x14ac:dyDescent="0.3">
      <c r="B169" s="67">
        <f t="shared" si="13"/>
        <v>0</v>
      </c>
      <c r="C169" s="67" t="str">
        <f t="shared" si="14"/>
        <v/>
      </c>
      <c r="D169" s="67" t="str">
        <f t="shared" si="17"/>
        <v/>
      </c>
      <c r="E169" s="67" t="str">
        <f t="shared" si="15"/>
        <v/>
      </c>
      <c r="F169" s="67" t="str">
        <f t="shared" si="16"/>
        <v/>
      </c>
      <c r="G169" s="67" t="str">
        <f t="shared" si="18"/>
        <v/>
      </c>
      <c r="H169" s="159" t="str">
        <f>IF(AND(M169&gt;0,M169&lt;=STATS!$C$22),1,"")</f>
        <v/>
      </c>
      <c r="J169" s="161">
        <v>168</v>
      </c>
      <c r="K169"/>
      <c r="L169"/>
      <c r="P169" s="176"/>
      <c r="R169" s="16"/>
      <c r="S169" s="16"/>
      <c r="T169" s="16"/>
      <c r="U169" s="16"/>
      <c r="V169" s="16"/>
      <c r="W169" s="16"/>
      <c r="FD169" s="156"/>
      <c r="FE169" s="156"/>
      <c r="FF169" s="156"/>
      <c r="FG169" s="156"/>
      <c r="FH169" s="156"/>
    </row>
    <row r="170" spans="2:164" ht="14.4" x14ac:dyDescent="0.3">
      <c r="B170" s="67">
        <f t="shared" si="13"/>
        <v>0</v>
      </c>
      <c r="C170" s="67" t="str">
        <f t="shared" si="14"/>
        <v/>
      </c>
      <c r="D170" s="67" t="str">
        <f t="shared" si="17"/>
        <v/>
      </c>
      <c r="E170" s="67" t="str">
        <f t="shared" si="15"/>
        <v/>
      </c>
      <c r="F170" s="67" t="str">
        <f t="shared" si="16"/>
        <v/>
      </c>
      <c r="G170" s="67" t="str">
        <f t="shared" si="18"/>
        <v/>
      </c>
      <c r="H170" s="159" t="str">
        <f>IF(AND(M170&gt;0,M170&lt;=STATS!$C$22),1,"")</f>
        <v/>
      </c>
      <c r="J170" s="161">
        <v>169</v>
      </c>
      <c r="K170"/>
      <c r="L170"/>
      <c r="P170" s="176"/>
      <c r="R170" s="16"/>
      <c r="S170" s="16"/>
      <c r="T170" s="16"/>
      <c r="U170" s="16"/>
      <c r="V170" s="16"/>
      <c r="W170" s="16"/>
      <c r="FD170" s="156"/>
      <c r="FE170" s="156"/>
      <c r="FF170" s="156"/>
      <c r="FG170" s="156"/>
      <c r="FH170" s="156"/>
    </row>
    <row r="171" spans="2:164" ht="14.4" x14ac:dyDescent="0.3">
      <c r="B171" s="67">
        <f t="shared" si="13"/>
        <v>0</v>
      </c>
      <c r="C171" s="67" t="str">
        <f t="shared" si="14"/>
        <v/>
      </c>
      <c r="D171" s="67" t="str">
        <f t="shared" si="17"/>
        <v/>
      </c>
      <c r="E171" s="67" t="str">
        <f t="shared" si="15"/>
        <v/>
      </c>
      <c r="F171" s="67" t="str">
        <f t="shared" si="16"/>
        <v/>
      </c>
      <c r="G171" s="67" t="str">
        <f t="shared" si="18"/>
        <v/>
      </c>
      <c r="H171" s="159" t="str">
        <f>IF(AND(M171&gt;0,M171&lt;=STATS!$C$22),1,"")</f>
        <v/>
      </c>
      <c r="J171" s="161">
        <v>170</v>
      </c>
      <c r="K171"/>
      <c r="L171"/>
      <c r="P171" s="176"/>
      <c r="R171" s="16"/>
      <c r="S171" s="16"/>
      <c r="T171" s="16"/>
      <c r="U171" s="16"/>
      <c r="V171" s="16"/>
      <c r="W171" s="16"/>
      <c r="FD171" s="156"/>
      <c r="FE171" s="156"/>
      <c r="FF171" s="156"/>
      <c r="FG171" s="156"/>
      <c r="FH171" s="156"/>
    </row>
    <row r="172" spans="2:164" ht="14.4" x14ac:dyDescent="0.3">
      <c r="B172" s="67">
        <f t="shared" si="13"/>
        <v>0</v>
      </c>
      <c r="C172" s="67" t="str">
        <f t="shared" si="14"/>
        <v/>
      </c>
      <c r="D172" s="67" t="str">
        <f t="shared" si="17"/>
        <v/>
      </c>
      <c r="E172" s="67" t="str">
        <f t="shared" si="15"/>
        <v/>
      </c>
      <c r="F172" s="67" t="str">
        <f t="shared" si="16"/>
        <v/>
      </c>
      <c r="G172" s="67" t="str">
        <f t="shared" si="18"/>
        <v/>
      </c>
      <c r="H172" s="159" t="str">
        <f>IF(AND(M172&gt;0,M172&lt;=STATS!$C$22),1,"")</f>
        <v/>
      </c>
      <c r="J172" s="161">
        <v>171</v>
      </c>
      <c r="K172"/>
      <c r="L172"/>
      <c r="P172" s="176"/>
      <c r="R172" s="16"/>
      <c r="S172" s="16"/>
      <c r="T172" s="16"/>
      <c r="U172" s="16"/>
      <c r="V172" s="16"/>
      <c r="W172" s="16"/>
      <c r="FD172" s="156"/>
      <c r="FE172" s="156"/>
      <c r="FF172" s="156"/>
      <c r="FG172" s="156"/>
      <c r="FH172" s="156"/>
    </row>
    <row r="173" spans="2:164" ht="14.4" x14ac:dyDescent="0.3">
      <c r="B173" s="67">
        <f t="shared" si="13"/>
        <v>0</v>
      </c>
      <c r="C173" s="67" t="str">
        <f t="shared" si="14"/>
        <v/>
      </c>
      <c r="D173" s="67" t="str">
        <f t="shared" si="17"/>
        <v/>
      </c>
      <c r="E173" s="67" t="str">
        <f t="shared" si="15"/>
        <v/>
      </c>
      <c r="F173" s="67" t="str">
        <f t="shared" si="16"/>
        <v/>
      </c>
      <c r="G173" s="67" t="str">
        <f t="shared" si="18"/>
        <v/>
      </c>
      <c r="H173" s="159" t="str">
        <f>IF(AND(M173&gt;0,M173&lt;=STATS!$C$22),1,"")</f>
        <v/>
      </c>
      <c r="J173" s="161">
        <v>172</v>
      </c>
      <c r="K173"/>
      <c r="L173"/>
      <c r="P173" s="176"/>
      <c r="R173" s="16"/>
      <c r="S173" s="16"/>
      <c r="T173" s="16"/>
      <c r="U173" s="16"/>
      <c r="V173" s="16"/>
      <c r="W173" s="16"/>
      <c r="FD173" s="156"/>
      <c r="FE173" s="156"/>
      <c r="FF173" s="156"/>
      <c r="FG173" s="156"/>
      <c r="FH173" s="156"/>
    </row>
    <row r="174" spans="2:164" ht="14.4" x14ac:dyDescent="0.3">
      <c r="B174" s="67">
        <f t="shared" si="13"/>
        <v>0</v>
      </c>
      <c r="C174" s="67" t="str">
        <f t="shared" si="14"/>
        <v/>
      </c>
      <c r="D174" s="67" t="str">
        <f t="shared" si="17"/>
        <v/>
      </c>
      <c r="E174" s="67" t="str">
        <f t="shared" si="15"/>
        <v/>
      </c>
      <c r="F174" s="67" t="str">
        <f t="shared" si="16"/>
        <v/>
      </c>
      <c r="G174" s="67" t="str">
        <f t="shared" si="18"/>
        <v/>
      </c>
      <c r="H174" s="159" t="str">
        <f>IF(AND(M174&gt;0,M174&lt;=STATS!$C$22),1,"")</f>
        <v/>
      </c>
      <c r="J174" s="161">
        <v>173</v>
      </c>
      <c r="K174"/>
      <c r="L174"/>
      <c r="P174" s="176"/>
      <c r="R174" s="16"/>
      <c r="S174" s="16"/>
      <c r="T174" s="16"/>
      <c r="U174" s="16"/>
      <c r="V174" s="16"/>
      <c r="W174" s="16"/>
      <c r="FD174" s="156"/>
      <c r="FE174" s="156"/>
      <c r="FF174" s="156"/>
      <c r="FG174" s="156"/>
      <c r="FH174" s="156"/>
    </row>
    <row r="175" spans="2:164" ht="14.4" x14ac:dyDescent="0.3">
      <c r="B175" s="67">
        <f t="shared" si="13"/>
        <v>0</v>
      </c>
      <c r="C175" s="67" t="str">
        <f t="shared" si="14"/>
        <v/>
      </c>
      <c r="D175" s="67" t="str">
        <f t="shared" si="17"/>
        <v/>
      </c>
      <c r="E175" s="67" t="str">
        <f t="shared" si="15"/>
        <v/>
      </c>
      <c r="F175" s="67" t="str">
        <f t="shared" si="16"/>
        <v/>
      </c>
      <c r="G175" s="67" t="str">
        <f t="shared" si="18"/>
        <v/>
      </c>
      <c r="H175" s="159" t="str">
        <f>IF(AND(M175&gt;0,M175&lt;=STATS!$C$22),1,"")</f>
        <v/>
      </c>
      <c r="J175" s="161">
        <v>174</v>
      </c>
      <c r="K175"/>
      <c r="L175"/>
      <c r="P175" s="176"/>
      <c r="R175" s="16"/>
      <c r="S175" s="16"/>
      <c r="T175" s="16"/>
      <c r="U175" s="16"/>
      <c r="V175" s="16"/>
      <c r="W175" s="16"/>
      <c r="FD175" s="156"/>
      <c r="FE175" s="156"/>
      <c r="FF175" s="156"/>
      <c r="FG175" s="156"/>
      <c r="FH175" s="156"/>
    </row>
    <row r="176" spans="2:164" ht="14.4" x14ac:dyDescent="0.3">
      <c r="B176" s="67">
        <f t="shared" si="13"/>
        <v>0</v>
      </c>
      <c r="C176" s="67" t="str">
        <f t="shared" si="14"/>
        <v/>
      </c>
      <c r="D176" s="67" t="str">
        <f t="shared" si="17"/>
        <v/>
      </c>
      <c r="E176" s="67" t="str">
        <f t="shared" si="15"/>
        <v/>
      </c>
      <c r="F176" s="67" t="str">
        <f t="shared" si="16"/>
        <v/>
      </c>
      <c r="G176" s="67" t="str">
        <f t="shared" si="18"/>
        <v/>
      </c>
      <c r="H176" s="159" t="str">
        <f>IF(AND(M176&gt;0,M176&lt;=STATS!$C$22),1,"")</f>
        <v/>
      </c>
      <c r="J176" s="161">
        <v>175</v>
      </c>
      <c r="K176"/>
      <c r="L176"/>
      <c r="P176" s="176"/>
      <c r="R176" s="16"/>
      <c r="S176" s="16"/>
      <c r="T176" s="16"/>
      <c r="U176" s="16"/>
      <c r="V176" s="16"/>
      <c r="W176" s="16"/>
      <c r="FD176" s="156"/>
      <c r="FE176" s="156"/>
      <c r="FF176" s="156"/>
      <c r="FG176" s="156"/>
      <c r="FH176" s="156"/>
    </row>
    <row r="177" spans="2:164" ht="14.4" x14ac:dyDescent="0.3">
      <c r="B177" s="67">
        <f t="shared" si="13"/>
        <v>0</v>
      </c>
      <c r="C177" s="67" t="str">
        <f t="shared" si="14"/>
        <v/>
      </c>
      <c r="D177" s="67" t="str">
        <f t="shared" si="17"/>
        <v/>
      </c>
      <c r="E177" s="67" t="str">
        <f t="shared" si="15"/>
        <v/>
      </c>
      <c r="F177" s="67" t="str">
        <f t="shared" si="16"/>
        <v/>
      </c>
      <c r="G177" s="67" t="str">
        <f t="shared" si="18"/>
        <v/>
      </c>
      <c r="H177" s="159" t="str">
        <f>IF(AND(M177&gt;0,M177&lt;=STATS!$C$22),1,"")</f>
        <v/>
      </c>
      <c r="J177" s="161">
        <v>176</v>
      </c>
      <c r="K177"/>
      <c r="L177"/>
      <c r="P177" s="176"/>
      <c r="R177" s="16"/>
      <c r="S177" s="16"/>
      <c r="T177" s="16"/>
      <c r="U177" s="16"/>
      <c r="V177" s="16"/>
      <c r="W177" s="16"/>
      <c r="FD177" s="156"/>
      <c r="FE177" s="156"/>
      <c r="FF177" s="156"/>
      <c r="FG177" s="156"/>
      <c r="FH177" s="156"/>
    </row>
    <row r="178" spans="2:164" ht="14.4" x14ac:dyDescent="0.3">
      <c r="B178" s="67">
        <f t="shared" si="13"/>
        <v>0</v>
      </c>
      <c r="C178" s="67" t="str">
        <f t="shared" si="14"/>
        <v/>
      </c>
      <c r="D178" s="67" t="str">
        <f t="shared" si="17"/>
        <v/>
      </c>
      <c r="E178" s="67" t="str">
        <f t="shared" si="15"/>
        <v/>
      </c>
      <c r="F178" s="67" t="str">
        <f t="shared" si="16"/>
        <v/>
      </c>
      <c r="G178" s="67" t="str">
        <f t="shared" si="18"/>
        <v/>
      </c>
      <c r="H178" s="159" t="str">
        <f>IF(AND(M178&gt;0,M178&lt;=STATS!$C$22),1,"")</f>
        <v/>
      </c>
      <c r="J178" s="161">
        <v>177</v>
      </c>
      <c r="K178"/>
      <c r="L178"/>
      <c r="P178" s="176"/>
      <c r="R178" s="16"/>
      <c r="S178" s="16"/>
      <c r="T178" s="16"/>
      <c r="U178" s="16"/>
      <c r="V178" s="16"/>
      <c r="W178" s="16"/>
      <c r="FD178" s="156"/>
      <c r="FE178" s="156"/>
      <c r="FF178" s="156"/>
      <c r="FG178" s="156"/>
      <c r="FH178" s="156"/>
    </row>
    <row r="179" spans="2:164" ht="14.4" x14ac:dyDescent="0.3">
      <c r="B179" s="67">
        <f t="shared" si="13"/>
        <v>0</v>
      </c>
      <c r="C179" s="67" t="str">
        <f t="shared" si="14"/>
        <v/>
      </c>
      <c r="D179" s="67" t="str">
        <f t="shared" si="17"/>
        <v/>
      </c>
      <c r="E179" s="67" t="str">
        <f t="shared" si="15"/>
        <v/>
      </c>
      <c r="F179" s="67" t="str">
        <f t="shared" si="16"/>
        <v/>
      </c>
      <c r="G179" s="67" t="str">
        <f t="shared" si="18"/>
        <v/>
      </c>
      <c r="H179" s="159" t="str">
        <f>IF(AND(M179&gt;0,M179&lt;=STATS!$C$22),1,"")</f>
        <v/>
      </c>
      <c r="J179" s="161">
        <v>178</v>
      </c>
      <c r="K179"/>
      <c r="L179"/>
      <c r="P179" s="176"/>
      <c r="R179" s="16"/>
      <c r="S179" s="16"/>
      <c r="T179" s="16"/>
      <c r="U179" s="16"/>
      <c r="V179" s="16"/>
      <c r="W179" s="16"/>
      <c r="FD179" s="156"/>
      <c r="FE179" s="156"/>
      <c r="FF179" s="156"/>
      <c r="FG179" s="156"/>
      <c r="FH179" s="156"/>
    </row>
    <row r="180" spans="2:164" ht="14.4" x14ac:dyDescent="0.3">
      <c r="B180" s="67">
        <f t="shared" si="13"/>
        <v>0</v>
      </c>
      <c r="C180" s="67" t="str">
        <f t="shared" si="14"/>
        <v/>
      </c>
      <c r="D180" s="67" t="str">
        <f t="shared" si="17"/>
        <v/>
      </c>
      <c r="E180" s="67" t="str">
        <f t="shared" si="15"/>
        <v/>
      </c>
      <c r="F180" s="67" t="str">
        <f t="shared" si="16"/>
        <v/>
      </c>
      <c r="G180" s="67" t="str">
        <f t="shared" si="18"/>
        <v/>
      </c>
      <c r="H180" s="159" t="str">
        <f>IF(AND(M180&gt;0,M180&lt;=STATS!$C$22),1,"")</f>
        <v/>
      </c>
      <c r="J180" s="161">
        <v>179</v>
      </c>
      <c r="K180"/>
      <c r="L180"/>
      <c r="P180" s="176"/>
      <c r="R180" s="16"/>
      <c r="S180" s="16"/>
      <c r="T180" s="16"/>
      <c r="U180" s="16"/>
      <c r="V180" s="16"/>
      <c r="W180" s="16"/>
      <c r="FD180" s="156"/>
      <c r="FE180" s="156"/>
      <c r="FF180" s="156"/>
      <c r="FG180" s="156"/>
      <c r="FH180" s="156"/>
    </row>
    <row r="181" spans="2:164" ht="14.4" x14ac:dyDescent="0.3">
      <c r="B181" s="67">
        <f t="shared" si="13"/>
        <v>0</v>
      </c>
      <c r="C181" s="67" t="str">
        <f t="shared" si="14"/>
        <v/>
      </c>
      <c r="D181" s="67" t="str">
        <f t="shared" si="17"/>
        <v/>
      </c>
      <c r="E181" s="67" t="str">
        <f t="shared" si="15"/>
        <v/>
      </c>
      <c r="F181" s="67" t="str">
        <f t="shared" si="16"/>
        <v/>
      </c>
      <c r="G181" s="67" t="str">
        <f t="shared" si="18"/>
        <v/>
      </c>
      <c r="H181" s="159" t="str">
        <f>IF(AND(M181&gt;0,M181&lt;=STATS!$C$22),1,"")</f>
        <v/>
      </c>
      <c r="J181" s="161">
        <v>180</v>
      </c>
      <c r="K181"/>
      <c r="L181"/>
      <c r="P181" s="176"/>
      <c r="R181" s="16"/>
      <c r="S181" s="16"/>
      <c r="T181" s="16"/>
      <c r="U181" s="16"/>
      <c r="V181" s="16"/>
      <c r="W181" s="16"/>
      <c r="FD181" s="156"/>
      <c r="FE181" s="156"/>
      <c r="FF181" s="156"/>
      <c r="FG181" s="156"/>
      <c r="FH181" s="156"/>
    </row>
    <row r="182" spans="2:164" ht="14.4" x14ac:dyDescent="0.3">
      <c r="B182" s="67">
        <f t="shared" si="13"/>
        <v>0</v>
      </c>
      <c r="C182" s="67" t="str">
        <f t="shared" si="14"/>
        <v/>
      </c>
      <c r="D182" s="67" t="str">
        <f t="shared" si="17"/>
        <v/>
      </c>
      <c r="E182" s="67" t="str">
        <f t="shared" si="15"/>
        <v/>
      </c>
      <c r="F182" s="67" t="str">
        <f t="shared" si="16"/>
        <v/>
      </c>
      <c r="G182" s="67" t="str">
        <f t="shared" si="18"/>
        <v/>
      </c>
      <c r="H182" s="159" t="str">
        <f>IF(AND(M182&gt;0,M182&lt;=STATS!$C$22),1,"")</f>
        <v/>
      </c>
      <c r="J182" s="161">
        <v>181</v>
      </c>
      <c r="K182"/>
      <c r="L182"/>
      <c r="P182" s="176"/>
      <c r="R182" s="16"/>
      <c r="S182" s="16"/>
      <c r="T182" s="16"/>
      <c r="U182" s="16"/>
      <c r="V182" s="16"/>
      <c r="W182" s="16"/>
      <c r="FD182" s="156"/>
      <c r="FE182" s="156"/>
      <c r="FF182" s="156"/>
      <c r="FG182" s="156"/>
      <c r="FH182" s="156"/>
    </row>
    <row r="183" spans="2:164" ht="14.4" x14ac:dyDescent="0.3">
      <c r="B183" s="67">
        <f t="shared" si="13"/>
        <v>0</v>
      </c>
      <c r="C183" s="67" t="str">
        <f t="shared" si="14"/>
        <v/>
      </c>
      <c r="D183" s="67" t="str">
        <f t="shared" si="17"/>
        <v/>
      </c>
      <c r="E183" s="67" t="str">
        <f t="shared" si="15"/>
        <v/>
      </c>
      <c r="F183" s="67" t="str">
        <f t="shared" si="16"/>
        <v/>
      </c>
      <c r="G183" s="67" t="str">
        <f t="shared" si="18"/>
        <v/>
      </c>
      <c r="H183" s="159" t="str">
        <f>IF(AND(M183&gt;0,M183&lt;=STATS!$C$22),1,"")</f>
        <v/>
      </c>
      <c r="J183" s="161">
        <v>182</v>
      </c>
      <c r="K183"/>
      <c r="L183"/>
      <c r="P183" s="176"/>
      <c r="R183" s="16"/>
      <c r="S183" s="16"/>
      <c r="T183" s="16"/>
      <c r="U183" s="16"/>
      <c r="V183" s="16"/>
      <c r="W183" s="16"/>
      <c r="FD183" s="156"/>
      <c r="FE183" s="156"/>
      <c r="FF183" s="156"/>
      <c r="FG183" s="156"/>
      <c r="FH183" s="156"/>
    </row>
    <row r="184" spans="2:164" ht="14.4" x14ac:dyDescent="0.3">
      <c r="B184" s="67">
        <f t="shared" si="13"/>
        <v>0</v>
      </c>
      <c r="C184" s="67" t="str">
        <f t="shared" si="14"/>
        <v/>
      </c>
      <c r="D184" s="67" t="str">
        <f t="shared" si="17"/>
        <v/>
      </c>
      <c r="E184" s="67" t="str">
        <f t="shared" si="15"/>
        <v/>
      </c>
      <c r="F184" s="67" t="str">
        <f t="shared" si="16"/>
        <v/>
      </c>
      <c r="G184" s="67" t="str">
        <f t="shared" si="18"/>
        <v/>
      </c>
      <c r="H184" s="159" t="str">
        <f>IF(AND(M184&gt;0,M184&lt;=STATS!$C$22),1,"")</f>
        <v/>
      </c>
      <c r="J184" s="161">
        <v>183</v>
      </c>
      <c r="K184"/>
      <c r="L184"/>
      <c r="P184" s="176"/>
      <c r="R184" s="16"/>
      <c r="S184" s="16"/>
      <c r="T184" s="16"/>
      <c r="U184" s="16"/>
      <c r="V184" s="16"/>
      <c r="W184" s="16"/>
      <c r="FD184" s="156"/>
      <c r="FE184" s="156"/>
      <c r="FF184" s="156"/>
      <c r="FG184" s="156"/>
      <c r="FH184" s="156"/>
    </row>
    <row r="185" spans="2:164" ht="14.4" x14ac:dyDescent="0.3">
      <c r="B185" s="67">
        <f t="shared" si="13"/>
        <v>0</v>
      </c>
      <c r="C185" s="67" t="str">
        <f t="shared" si="14"/>
        <v/>
      </c>
      <c r="D185" s="67" t="str">
        <f t="shared" si="17"/>
        <v/>
      </c>
      <c r="E185" s="67" t="str">
        <f t="shared" si="15"/>
        <v/>
      </c>
      <c r="F185" s="67" t="str">
        <f t="shared" si="16"/>
        <v/>
      </c>
      <c r="G185" s="67" t="str">
        <f t="shared" si="18"/>
        <v/>
      </c>
      <c r="H185" s="159" t="str">
        <f>IF(AND(M185&gt;0,M185&lt;=STATS!$C$22),1,"")</f>
        <v/>
      </c>
      <c r="J185" s="161">
        <v>184</v>
      </c>
      <c r="K185"/>
      <c r="L185"/>
      <c r="P185" s="176"/>
      <c r="R185" s="16"/>
      <c r="S185" s="16"/>
      <c r="T185" s="16"/>
      <c r="U185" s="16"/>
      <c r="V185" s="16"/>
      <c r="W185" s="16"/>
      <c r="FD185" s="156"/>
      <c r="FE185" s="156"/>
      <c r="FF185" s="156"/>
      <c r="FG185" s="156"/>
      <c r="FH185" s="156"/>
    </row>
    <row r="186" spans="2:164" ht="14.4" x14ac:dyDescent="0.3">
      <c r="B186" s="67">
        <f t="shared" si="13"/>
        <v>0</v>
      </c>
      <c r="C186" s="67" t="str">
        <f t="shared" si="14"/>
        <v/>
      </c>
      <c r="D186" s="67" t="str">
        <f t="shared" si="17"/>
        <v/>
      </c>
      <c r="E186" s="67" t="str">
        <f t="shared" si="15"/>
        <v/>
      </c>
      <c r="F186" s="67" t="str">
        <f t="shared" si="16"/>
        <v/>
      </c>
      <c r="G186" s="67" t="str">
        <f t="shared" si="18"/>
        <v/>
      </c>
      <c r="H186" s="159" t="str">
        <f>IF(AND(M186&gt;0,M186&lt;=STATS!$C$22),1,"")</f>
        <v/>
      </c>
      <c r="J186" s="161">
        <v>185</v>
      </c>
      <c r="K186"/>
      <c r="L186"/>
      <c r="P186" s="176"/>
      <c r="R186" s="16"/>
      <c r="S186" s="16"/>
      <c r="T186" s="16"/>
      <c r="U186" s="16"/>
      <c r="V186" s="16"/>
      <c r="W186" s="16"/>
      <c r="FD186" s="156"/>
      <c r="FE186" s="156"/>
      <c r="FF186" s="156"/>
      <c r="FG186" s="156"/>
      <c r="FH186" s="156"/>
    </row>
    <row r="187" spans="2:164" ht="14.4" x14ac:dyDescent="0.3">
      <c r="B187" s="67">
        <f t="shared" si="13"/>
        <v>0</v>
      </c>
      <c r="C187" s="67" t="str">
        <f t="shared" si="14"/>
        <v/>
      </c>
      <c r="D187" s="67" t="str">
        <f t="shared" si="17"/>
        <v/>
      </c>
      <c r="E187" s="67" t="str">
        <f t="shared" si="15"/>
        <v/>
      </c>
      <c r="F187" s="67" t="str">
        <f t="shared" si="16"/>
        <v/>
      </c>
      <c r="G187" s="67" t="str">
        <f t="shared" si="18"/>
        <v/>
      </c>
      <c r="H187" s="159" t="str">
        <f>IF(AND(M187&gt;0,M187&lt;=STATS!$C$22),1,"")</f>
        <v/>
      </c>
      <c r="J187" s="161">
        <v>186</v>
      </c>
      <c r="K187"/>
      <c r="L187"/>
      <c r="P187" s="176"/>
      <c r="R187" s="16"/>
      <c r="S187" s="16"/>
      <c r="T187" s="16"/>
      <c r="U187" s="16"/>
      <c r="V187" s="16"/>
      <c r="W187" s="16"/>
      <c r="FD187" s="156"/>
      <c r="FE187" s="156"/>
      <c r="FF187" s="156"/>
      <c r="FG187" s="156"/>
      <c r="FH187" s="156"/>
    </row>
    <row r="188" spans="2:164" ht="14.4" x14ac:dyDescent="0.3">
      <c r="B188" s="67">
        <f t="shared" si="13"/>
        <v>0</v>
      </c>
      <c r="C188" s="67" t="str">
        <f t="shared" si="14"/>
        <v/>
      </c>
      <c r="D188" s="67" t="str">
        <f t="shared" si="17"/>
        <v/>
      </c>
      <c r="E188" s="67" t="str">
        <f t="shared" si="15"/>
        <v/>
      </c>
      <c r="F188" s="67" t="str">
        <f t="shared" si="16"/>
        <v/>
      </c>
      <c r="G188" s="67" t="str">
        <f t="shared" si="18"/>
        <v/>
      </c>
      <c r="H188" s="159" t="str">
        <f>IF(AND(M188&gt;0,M188&lt;=STATS!$C$22),1,"")</f>
        <v/>
      </c>
      <c r="J188" s="161">
        <v>187</v>
      </c>
      <c r="K188"/>
      <c r="L188"/>
      <c r="P188" s="176"/>
      <c r="R188" s="16"/>
      <c r="S188" s="16"/>
      <c r="T188" s="16"/>
      <c r="U188" s="16"/>
      <c r="V188" s="16"/>
      <c r="W188" s="16"/>
      <c r="FD188" s="156"/>
      <c r="FE188" s="156"/>
      <c r="FF188" s="156"/>
      <c r="FG188" s="156"/>
      <c r="FH188" s="156"/>
    </row>
    <row r="189" spans="2:164" ht="14.4" x14ac:dyDescent="0.3">
      <c r="B189" s="67">
        <f t="shared" si="13"/>
        <v>0</v>
      </c>
      <c r="C189" s="67" t="str">
        <f t="shared" si="14"/>
        <v/>
      </c>
      <c r="D189" s="67" t="str">
        <f t="shared" si="17"/>
        <v/>
      </c>
      <c r="E189" s="67" t="str">
        <f t="shared" si="15"/>
        <v/>
      </c>
      <c r="F189" s="67" t="str">
        <f t="shared" si="16"/>
        <v/>
      </c>
      <c r="G189" s="67" t="str">
        <f t="shared" si="18"/>
        <v/>
      </c>
      <c r="H189" s="159" t="str">
        <f>IF(AND(M189&gt;0,M189&lt;=STATS!$C$22),1,"")</f>
        <v/>
      </c>
      <c r="J189" s="161">
        <v>188</v>
      </c>
      <c r="K189"/>
      <c r="L189"/>
      <c r="P189" s="176"/>
      <c r="R189" s="16"/>
      <c r="S189" s="16"/>
      <c r="T189" s="16"/>
      <c r="U189" s="16"/>
      <c r="V189" s="16"/>
      <c r="W189" s="16"/>
      <c r="FD189" s="156"/>
      <c r="FE189" s="156"/>
      <c r="FF189" s="156"/>
      <c r="FG189" s="156"/>
      <c r="FH189" s="156"/>
    </row>
    <row r="190" spans="2:164" ht="14.4" x14ac:dyDescent="0.3">
      <c r="B190" s="67">
        <f t="shared" si="13"/>
        <v>0</v>
      </c>
      <c r="C190" s="67" t="str">
        <f t="shared" si="14"/>
        <v/>
      </c>
      <c r="D190" s="67" t="str">
        <f t="shared" si="17"/>
        <v/>
      </c>
      <c r="E190" s="67" t="str">
        <f t="shared" si="15"/>
        <v/>
      </c>
      <c r="F190" s="67" t="str">
        <f t="shared" si="16"/>
        <v/>
      </c>
      <c r="G190" s="67" t="str">
        <f t="shared" si="18"/>
        <v/>
      </c>
      <c r="H190" s="159" t="str">
        <f>IF(AND(M190&gt;0,M190&lt;=STATS!$C$22),1,"")</f>
        <v/>
      </c>
      <c r="J190" s="161">
        <v>189</v>
      </c>
      <c r="K190"/>
      <c r="L190"/>
      <c r="P190" s="176"/>
      <c r="R190" s="16"/>
      <c r="S190" s="16"/>
      <c r="T190" s="16"/>
      <c r="U190" s="16"/>
      <c r="V190" s="16"/>
      <c r="W190" s="16"/>
      <c r="FD190" s="156"/>
      <c r="FE190" s="156"/>
      <c r="FF190" s="156"/>
      <c r="FG190" s="156"/>
      <c r="FH190" s="156"/>
    </row>
    <row r="191" spans="2:164" ht="14.4" x14ac:dyDescent="0.3">
      <c r="B191" s="67">
        <f t="shared" si="13"/>
        <v>0</v>
      </c>
      <c r="C191" s="67" t="str">
        <f t="shared" si="14"/>
        <v/>
      </c>
      <c r="D191" s="67" t="str">
        <f t="shared" si="17"/>
        <v/>
      </c>
      <c r="E191" s="67" t="str">
        <f t="shared" si="15"/>
        <v/>
      </c>
      <c r="F191" s="67" t="str">
        <f t="shared" si="16"/>
        <v/>
      </c>
      <c r="G191" s="67" t="str">
        <f t="shared" si="18"/>
        <v/>
      </c>
      <c r="H191" s="159" t="str">
        <f>IF(AND(M191&gt;0,M191&lt;=STATS!$C$22),1,"")</f>
        <v/>
      </c>
      <c r="J191" s="161">
        <v>190</v>
      </c>
      <c r="K191"/>
      <c r="L191"/>
      <c r="P191" s="176"/>
      <c r="R191" s="16"/>
      <c r="S191" s="16"/>
      <c r="T191" s="16"/>
      <c r="U191" s="16"/>
      <c r="V191" s="16"/>
      <c r="W191" s="16"/>
      <c r="FD191" s="156"/>
      <c r="FE191" s="156"/>
      <c r="FF191" s="156"/>
      <c r="FG191" s="156"/>
      <c r="FH191" s="156"/>
    </row>
    <row r="192" spans="2:164" ht="14.4" x14ac:dyDescent="0.3">
      <c r="B192" s="67">
        <f t="shared" si="13"/>
        <v>0</v>
      </c>
      <c r="C192" s="67" t="str">
        <f t="shared" si="14"/>
        <v/>
      </c>
      <c r="D192" s="67" t="str">
        <f t="shared" si="17"/>
        <v/>
      </c>
      <c r="E192" s="67" t="str">
        <f t="shared" si="15"/>
        <v/>
      </c>
      <c r="F192" s="67" t="str">
        <f t="shared" si="16"/>
        <v/>
      </c>
      <c r="G192" s="67" t="str">
        <f t="shared" si="18"/>
        <v/>
      </c>
      <c r="H192" s="159" t="str">
        <f>IF(AND(M192&gt;0,M192&lt;=STATS!$C$22),1,"")</f>
        <v/>
      </c>
      <c r="J192" s="161">
        <v>191</v>
      </c>
      <c r="K192"/>
      <c r="L192"/>
      <c r="P192" s="176"/>
      <c r="R192" s="16"/>
      <c r="S192" s="16"/>
      <c r="T192" s="16"/>
      <c r="U192" s="16"/>
      <c r="V192" s="16"/>
      <c r="W192" s="16"/>
      <c r="FD192" s="156"/>
      <c r="FE192" s="156"/>
      <c r="FF192" s="156"/>
      <c r="FG192" s="156"/>
      <c r="FH192" s="156"/>
    </row>
    <row r="193" spans="2:164" ht="14.4" x14ac:dyDescent="0.3">
      <c r="B193" s="67">
        <f t="shared" si="13"/>
        <v>0</v>
      </c>
      <c r="C193" s="67" t="str">
        <f t="shared" si="14"/>
        <v/>
      </c>
      <c r="D193" s="67" t="str">
        <f t="shared" si="17"/>
        <v/>
      </c>
      <c r="E193" s="67" t="str">
        <f t="shared" si="15"/>
        <v/>
      </c>
      <c r="F193" s="67" t="str">
        <f t="shared" si="16"/>
        <v/>
      </c>
      <c r="G193" s="67" t="str">
        <f t="shared" si="18"/>
        <v/>
      </c>
      <c r="H193" s="159" t="str">
        <f>IF(AND(M193&gt;0,M193&lt;=STATS!$C$22),1,"")</f>
        <v/>
      </c>
      <c r="J193" s="161">
        <v>192</v>
      </c>
      <c r="K193"/>
      <c r="L193"/>
      <c r="P193" s="176"/>
      <c r="R193" s="16"/>
      <c r="S193" s="16"/>
      <c r="T193" s="16"/>
      <c r="U193" s="16"/>
      <c r="V193" s="16"/>
      <c r="W193" s="16"/>
      <c r="FD193" s="156"/>
      <c r="FE193" s="156"/>
      <c r="FF193" s="156"/>
      <c r="FG193" s="156"/>
      <c r="FH193" s="156"/>
    </row>
    <row r="194" spans="2:164" ht="14.4" x14ac:dyDescent="0.3">
      <c r="B194" s="67">
        <f t="shared" ref="B194:B257" si="19">COUNT(R194:FC194,FI194:FQ194)</f>
        <v>0</v>
      </c>
      <c r="C194" s="67" t="str">
        <f t="shared" ref="C194:C257" si="20">IF(COUNT(R194:FC194,FI194:FQ194)&gt;0,COUNT(R194:FC194,FI194:FQ194),"")</f>
        <v/>
      </c>
      <c r="D194" s="67" t="str">
        <f t="shared" si="17"/>
        <v/>
      </c>
      <c r="E194" s="67" t="str">
        <f t="shared" ref="E194:E257" si="21">IF(H194=1,COUNT(R194:FC194,FI194:FQ194),"")</f>
        <v/>
      </c>
      <c r="F194" s="67" t="str">
        <f t="shared" ref="F194:F257" si="22">IF(H194=1,COUNT(X194:BN194,BP194:BX194,BZ194:CF194,CH194:FC194,FI194:FQ194),"")</f>
        <v/>
      </c>
      <c r="G194" s="67" t="str">
        <f t="shared" si="18"/>
        <v/>
      </c>
      <c r="H194" s="159" t="str">
        <f>IF(AND(M194&gt;0,M194&lt;=STATS!$C$22),1,"")</f>
        <v/>
      </c>
      <c r="J194" s="161">
        <v>193</v>
      </c>
      <c r="K194"/>
      <c r="L194"/>
      <c r="P194" s="176"/>
      <c r="R194" s="16"/>
      <c r="S194" s="16"/>
      <c r="T194" s="16"/>
      <c r="U194" s="16"/>
      <c r="V194" s="16"/>
      <c r="W194" s="16"/>
      <c r="FD194" s="156"/>
      <c r="FE194" s="156"/>
      <c r="FF194" s="156"/>
      <c r="FG194" s="156"/>
      <c r="FH194" s="156"/>
    </row>
    <row r="195" spans="2:164" ht="14.4" x14ac:dyDescent="0.3">
      <c r="B195" s="67">
        <f t="shared" si="19"/>
        <v>0</v>
      </c>
      <c r="C195" s="67" t="str">
        <f t="shared" si="20"/>
        <v/>
      </c>
      <c r="D195" s="67" t="str">
        <f t="shared" ref="D195:D258" si="23">IF(COUNT(R195:FC195,FI195:FQ195)&gt;0,COUNT(X195:BN195,BP195:BX195,BZ195:CF195,CH195:FC195,FI195:FQ195),"")</f>
        <v/>
      </c>
      <c r="E195" s="67" t="str">
        <f t="shared" si="21"/>
        <v/>
      </c>
      <c r="F195" s="67" t="str">
        <f t="shared" si="22"/>
        <v/>
      </c>
      <c r="G195" s="67" t="str">
        <f t="shared" si="18"/>
        <v/>
      </c>
      <c r="H195" s="159" t="str">
        <f>IF(AND(M195&gt;0,M195&lt;=STATS!$C$22),1,"")</f>
        <v/>
      </c>
      <c r="J195" s="161">
        <v>194</v>
      </c>
      <c r="K195"/>
      <c r="L195"/>
      <c r="P195" s="176"/>
      <c r="R195" s="16"/>
      <c r="S195" s="16"/>
      <c r="T195" s="16"/>
      <c r="U195" s="16"/>
      <c r="V195" s="16"/>
      <c r="W195" s="16"/>
      <c r="FD195" s="156"/>
      <c r="FE195" s="156"/>
      <c r="FF195" s="156"/>
      <c r="FG195" s="156"/>
      <c r="FH195" s="156"/>
    </row>
    <row r="196" spans="2:164" ht="14.4" x14ac:dyDescent="0.3">
      <c r="B196" s="67">
        <f t="shared" si="19"/>
        <v>0</v>
      </c>
      <c r="C196" s="67" t="str">
        <f t="shared" si="20"/>
        <v/>
      </c>
      <c r="D196" s="67" t="str">
        <f t="shared" si="23"/>
        <v/>
      </c>
      <c r="E196" s="67" t="str">
        <f t="shared" si="21"/>
        <v/>
      </c>
      <c r="F196" s="67" t="str">
        <f t="shared" si="22"/>
        <v/>
      </c>
      <c r="G196" s="67" t="str">
        <f t="shared" si="18"/>
        <v/>
      </c>
      <c r="H196" s="159" t="str">
        <f>IF(AND(M196&gt;0,M196&lt;=STATS!$C$22),1,"")</f>
        <v/>
      </c>
      <c r="J196" s="161">
        <v>195</v>
      </c>
      <c r="K196"/>
      <c r="L196"/>
      <c r="P196" s="176"/>
      <c r="R196" s="16"/>
      <c r="S196" s="16"/>
      <c r="T196" s="16"/>
      <c r="U196" s="16"/>
      <c r="V196" s="16"/>
      <c r="W196" s="16"/>
      <c r="FD196" s="156"/>
      <c r="FE196" s="156"/>
      <c r="FF196" s="156"/>
      <c r="FG196" s="156"/>
      <c r="FH196" s="156"/>
    </row>
    <row r="197" spans="2:164" ht="14.4" x14ac:dyDescent="0.3">
      <c r="B197" s="67">
        <f t="shared" si="19"/>
        <v>0</v>
      </c>
      <c r="C197" s="67" t="str">
        <f t="shared" si="20"/>
        <v/>
      </c>
      <c r="D197" s="67" t="str">
        <f t="shared" si="23"/>
        <v/>
      </c>
      <c r="E197" s="67" t="str">
        <f t="shared" si="21"/>
        <v/>
      </c>
      <c r="F197" s="67" t="str">
        <f t="shared" si="22"/>
        <v/>
      </c>
      <c r="G197" s="67" t="str">
        <f t="shared" si="18"/>
        <v/>
      </c>
      <c r="H197" s="159" t="str">
        <f>IF(AND(M197&gt;0,M197&lt;=STATS!$C$22),1,"")</f>
        <v/>
      </c>
      <c r="J197" s="161">
        <v>196</v>
      </c>
      <c r="K197"/>
      <c r="L197"/>
      <c r="P197" s="176"/>
      <c r="R197" s="16"/>
      <c r="S197" s="16"/>
      <c r="T197" s="16"/>
      <c r="U197" s="16"/>
      <c r="V197" s="16"/>
      <c r="W197" s="16"/>
      <c r="FD197" s="156"/>
      <c r="FE197" s="156"/>
      <c r="FF197" s="156"/>
      <c r="FG197" s="156"/>
      <c r="FH197" s="156"/>
    </row>
    <row r="198" spans="2:164" ht="14.4" x14ac:dyDescent="0.3">
      <c r="B198" s="67">
        <f t="shared" si="19"/>
        <v>0</v>
      </c>
      <c r="C198" s="67" t="str">
        <f t="shared" si="20"/>
        <v/>
      </c>
      <c r="D198" s="67" t="str">
        <f t="shared" si="23"/>
        <v/>
      </c>
      <c r="E198" s="67" t="str">
        <f t="shared" si="21"/>
        <v/>
      </c>
      <c r="F198" s="67" t="str">
        <f t="shared" si="22"/>
        <v/>
      </c>
      <c r="G198" s="67" t="str">
        <f t="shared" si="18"/>
        <v/>
      </c>
      <c r="H198" s="159" t="str">
        <f>IF(AND(M198&gt;0,M198&lt;=STATS!$C$22),1,"")</f>
        <v/>
      </c>
      <c r="J198" s="161">
        <v>197</v>
      </c>
      <c r="K198"/>
      <c r="L198"/>
      <c r="P198" s="176"/>
      <c r="R198" s="16"/>
      <c r="S198" s="16"/>
      <c r="T198" s="16"/>
      <c r="U198" s="16"/>
      <c r="V198" s="16"/>
      <c r="W198" s="16"/>
      <c r="FD198" s="156"/>
      <c r="FE198" s="156"/>
      <c r="FF198" s="156"/>
      <c r="FG198" s="156"/>
      <c r="FH198" s="156"/>
    </row>
    <row r="199" spans="2:164" ht="14.4" x14ac:dyDescent="0.3">
      <c r="B199" s="67">
        <f t="shared" si="19"/>
        <v>0</v>
      </c>
      <c r="C199" s="67" t="str">
        <f t="shared" si="20"/>
        <v/>
      </c>
      <c r="D199" s="67" t="str">
        <f t="shared" si="23"/>
        <v/>
      </c>
      <c r="E199" s="67" t="str">
        <f t="shared" si="21"/>
        <v/>
      </c>
      <c r="F199" s="67" t="str">
        <f t="shared" si="22"/>
        <v/>
      </c>
      <c r="G199" s="67" t="str">
        <f t="shared" si="18"/>
        <v/>
      </c>
      <c r="H199" s="159" t="str">
        <f>IF(AND(M199&gt;0,M199&lt;=STATS!$C$22),1,"")</f>
        <v/>
      </c>
      <c r="J199" s="161">
        <v>198</v>
      </c>
      <c r="K199"/>
      <c r="L199"/>
      <c r="P199" s="176"/>
      <c r="R199" s="16"/>
      <c r="S199" s="16"/>
      <c r="T199" s="16"/>
      <c r="U199" s="16"/>
      <c r="V199" s="16"/>
      <c r="W199" s="16"/>
      <c r="FD199" s="156"/>
      <c r="FE199" s="156"/>
      <c r="FF199" s="156"/>
      <c r="FG199" s="156"/>
      <c r="FH199" s="156"/>
    </row>
    <row r="200" spans="2:164" ht="14.4" x14ac:dyDescent="0.3">
      <c r="B200" s="67">
        <f t="shared" si="19"/>
        <v>0</v>
      </c>
      <c r="C200" s="67" t="str">
        <f t="shared" si="20"/>
        <v/>
      </c>
      <c r="D200" s="67" t="str">
        <f t="shared" si="23"/>
        <v/>
      </c>
      <c r="E200" s="67" t="str">
        <f t="shared" si="21"/>
        <v/>
      </c>
      <c r="F200" s="67" t="str">
        <f t="shared" si="22"/>
        <v/>
      </c>
      <c r="G200" s="67" t="str">
        <f t="shared" si="18"/>
        <v/>
      </c>
      <c r="H200" s="159" t="str">
        <f>IF(AND(M200&gt;0,M200&lt;=STATS!$C$22),1,"")</f>
        <v/>
      </c>
      <c r="J200" s="161">
        <v>199</v>
      </c>
      <c r="K200"/>
      <c r="L200"/>
      <c r="P200" s="176"/>
      <c r="R200" s="16"/>
      <c r="S200" s="16"/>
      <c r="T200" s="16"/>
      <c r="U200" s="16"/>
      <c r="V200" s="16"/>
      <c r="W200" s="16"/>
      <c r="FD200" s="156"/>
      <c r="FE200" s="156"/>
      <c r="FF200" s="156"/>
      <c r="FG200" s="156"/>
      <c r="FH200" s="156"/>
    </row>
    <row r="201" spans="2:164" ht="14.4" x14ac:dyDescent="0.3">
      <c r="B201" s="67">
        <f t="shared" si="19"/>
        <v>0</v>
      </c>
      <c r="C201" s="67" t="str">
        <f t="shared" si="20"/>
        <v/>
      </c>
      <c r="D201" s="67" t="str">
        <f t="shared" si="23"/>
        <v/>
      </c>
      <c r="E201" s="67" t="str">
        <f t="shared" si="21"/>
        <v/>
      </c>
      <c r="F201" s="67" t="str">
        <f t="shared" si="22"/>
        <v/>
      </c>
      <c r="G201" s="67" t="str">
        <f t="shared" si="18"/>
        <v/>
      </c>
      <c r="H201" s="159" t="str">
        <f>IF(AND(M201&gt;0,M201&lt;=STATS!$C$22),1,"")</f>
        <v/>
      </c>
      <c r="J201" s="161">
        <v>200</v>
      </c>
      <c r="K201"/>
      <c r="L201"/>
      <c r="P201" s="176"/>
      <c r="R201" s="16"/>
      <c r="S201" s="16"/>
      <c r="T201" s="16"/>
      <c r="U201" s="16"/>
      <c r="V201" s="16"/>
      <c r="W201" s="16"/>
      <c r="FD201" s="156"/>
      <c r="FE201" s="156"/>
      <c r="FF201" s="156"/>
      <c r="FG201" s="156"/>
      <c r="FH201" s="156"/>
    </row>
    <row r="202" spans="2:164" ht="14.4" x14ac:dyDescent="0.3">
      <c r="B202" s="67">
        <f t="shared" si="19"/>
        <v>0</v>
      </c>
      <c r="C202" s="67" t="str">
        <f t="shared" si="20"/>
        <v/>
      </c>
      <c r="D202" s="67" t="str">
        <f t="shared" si="23"/>
        <v/>
      </c>
      <c r="E202" s="67" t="str">
        <f t="shared" si="21"/>
        <v/>
      </c>
      <c r="F202" s="67" t="str">
        <f t="shared" si="22"/>
        <v/>
      </c>
      <c r="G202" s="67" t="str">
        <f t="shared" si="18"/>
        <v/>
      </c>
      <c r="H202" s="159" t="str">
        <f>IF(AND(M202&gt;0,M202&lt;=STATS!$C$22),1,"")</f>
        <v/>
      </c>
      <c r="J202" s="161">
        <v>201</v>
      </c>
      <c r="K202"/>
      <c r="L202"/>
      <c r="P202" s="176"/>
      <c r="R202" s="16"/>
      <c r="S202" s="16"/>
      <c r="T202" s="16"/>
      <c r="U202" s="16"/>
      <c r="V202" s="16"/>
      <c r="W202" s="16"/>
      <c r="FD202" s="156"/>
      <c r="FE202" s="156"/>
      <c r="FF202" s="156"/>
      <c r="FG202" s="156"/>
      <c r="FH202" s="156"/>
    </row>
    <row r="203" spans="2:164" ht="14.4" x14ac:dyDescent="0.3">
      <c r="B203" s="67">
        <f t="shared" si="19"/>
        <v>0</v>
      </c>
      <c r="C203" s="67" t="str">
        <f t="shared" si="20"/>
        <v/>
      </c>
      <c r="D203" s="67" t="str">
        <f t="shared" si="23"/>
        <v/>
      </c>
      <c r="E203" s="67" t="str">
        <f t="shared" si="21"/>
        <v/>
      </c>
      <c r="F203" s="67" t="str">
        <f t="shared" si="22"/>
        <v/>
      </c>
      <c r="G203" s="67" t="str">
        <f t="shared" si="18"/>
        <v/>
      </c>
      <c r="H203" s="159" t="str">
        <f>IF(AND(M203&gt;0,M203&lt;=STATS!$C$22),1,"")</f>
        <v/>
      </c>
      <c r="J203" s="161">
        <v>202</v>
      </c>
      <c r="K203"/>
      <c r="L203"/>
      <c r="P203" s="176"/>
      <c r="R203" s="16"/>
      <c r="S203" s="16"/>
      <c r="T203" s="16"/>
      <c r="U203" s="16"/>
      <c r="V203" s="16"/>
      <c r="W203" s="16"/>
      <c r="FD203" s="156"/>
      <c r="FE203" s="156"/>
      <c r="FF203" s="156"/>
      <c r="FG203" s="156"/>
      <c r="FH203" s="156"/>
    </row>
    <row r="204" spans="2:164" ht="14.4" x14ac:dyDescent="0.3">
      <c r="B204" s="67">
        <f t="shared" si="19"/>
        <v>0</v>
      </c>
      <c r="C204" s="67" t="str">
        <f t="shared" si="20"/>
        <v/>
      </c>
      <c r="D204" s="67" t="str">
        <f t="shared" si="23"/>
        <v/>
      </c>
      <c r="E204" s="67" t="str">
        <f t="shared" si="21"/>
        <v/>
      </c>
      <c r="F204" s="67" t="str">
        <f t="shared" si="22"/>
        <v/>
      </c>
      <c r="G204" s="67" t="str">
        <f t="shared" si="18"/>
        <v/>
      </c>
      <c r="H204" s="159" t="str">
        <f>IF(AND(M204&gt;0,M204&lt;=STATS!$C$22),1,"")</f>
        <v/>
      </c>
      <c r="J204" s="161">
        <v>203</v>
      </c>
      <c r="K204"/>
      <c r="L204"/>
      <c r="P204" s="176"/>
      <c r="R204" s="16"/>
      <c r="S204" s="16"/>
      <c r="T204" s="16"/>
      <c r="U204" s="16"/>
      <c r="V204" s="16"/>
      <c r="W204" s="16"/>
      <c r="FD204" s="156"/>
      <c r="FE204" s="156"/>
      <c r="FF204" s="156"/>
      <c r="FG204" s="156"/>
      <c r="FH204" s="156"/>
    </row>
    <row r="205" spans="2:164" ht="14.4" x14ac:dyDescent="0.3">
      <c r="B205" s="67">
        <f t="shared" si="19"/>
        <v>0</v>
      </c>
      <c r="C205" s="67" t="str">
        <f t="shared" si="20"/>
        <v/>
      </c>
      <c r="D205" s="67" t="str">
        <f t="shared" si="23"/>
        <v/>
      </c>
      <c r="E205" s="67" t="str">
        <f t="shared" si="21"/>
        <v/>
      </c>
      <c r="F205" s="67" t="str">
        <f t="shared" si="22"/>
        <v/>
      </c>
      <c r="G205" s="67" t="str">
        <f t="shared" si="18"/>
        <v/>
      </c>
      <c r="H205" s="159" t="str">
        <f>IF(AND(M205&gt;0,M205&lt;=STATS!$C$22),1,"")</f>
        <v/>
      </c>
      <c r="J205" s="161">
        <v>204</v>
      </c>
      <c r="K205"/>
      <c r="L205"/>
      <c r="P205" s="176"/>
      <c r="R205" s="16"/>
      <c r="S205" s="16"/>
      <c r="T205" s="16"/>
      <c r="U205" s="16"/>
      <c r="V205" s="16"/>
      <c r="W205" s="16"/>
      <c r="FD205" s="156"/>
      <c r="FE205" s="156"/>
      <c r="FF205" s="156"/>
      <c r="FG205" s="156"/>
      <c r="FH205" s="156"/>
    </row>
    <row r="206" spans="2:164" ht="14.4" x14ac:dyDescent="0.3">
      <c r="B206" s="67">
        <f t="shared" si="19"/>
        <v>0</v>
      </c>
      <c r="C206" s="67" t="str">
        <f t="shared" si="20"/>
        <v/>
      </c>
      <c r="D206" s="67" t="str">
        <f t="shared" si="23"/>
        <v/>
      </c>
      <c r="E206" s="67" t="str">
        <f t="shared" si="21"/>
        <v/>
      </c>
      <c r="F206" s="67" t="str">
        <f t="shared" si="22"/>
        <v/>
      </c>
      <c r="G206" s="67" t="str">
        <f t="shared" si="18"/>
        <v/>
      </c>
      <c r="H206" s="159" t="str">
        <f>IF(AND(M206&gt;0,M206&lt;=STATS!$C$22),1,"")</f>
        <v/>
      </c>
      <c r="J206" s="161">
        <v>205</v>
      </c>
      <c r="K206"/>
      <c r="L206"/>
      <c r="P206" s="176"/>
      <c r="R206" s="16"/>
      <c r="S206" s="16"/>
      <c r="T206" s="16"/>
      <c r="U206" s="16"/>
      <c r="V206" s="16"/>
      <c r="W206" s="16"/>
      <c r="FD206" s="156"/>
      <c r="FE206" s="156"/>
      <c r="FF206" s="156"/>
      <c r="FG206" s="156"/>
      <c r="FH206" s="156"/>
    </row>
    <row r="207" spans="2:164" ht="14.4" x14ac:dyDescent="0.3">
      <c r="B207" s="67">
        <f t="shared" si="19"/>
        <v>0</v>
      </c>
      <c r="C207" s="67" t="str">
        <f t="shared" si="20"/>
        <v/>
      </c>
      <c r="D207" s="67" t="str">
        <f t="shared" si="23"/>
        <v/>
      </c>
      <c r="E207" s="67" t="str">
        <f t="shared" si="21"/>
        <v/>
      </c>
      <c r="F207" s="67" t="str">
        <f t="shared" si="22"/>
        <v/>
      </c>
      <c r="G207" s="67" t="str">
        <f t="shared" si="18"/>
        <v/>
      </c>
      <c r="H207" s="159" t="str">
        <f>IF(AND(M207&gt;0,M207&lt;=STATS!$C$22),1,"")</f>
        <v/>
      </c>
      <c r="J207" s="161">
        <v>206</v>
      </c>
      <c r="K207"/>
      <c r="L207"/>
      <c r="P207" s="176"/>
      <c r="R207" s="16"/>
      <c r="S207" s="16"/>
      <c r="T207" s="16"/>
      <c r="U207" s="16"/>
      <c r="V207" s="16"/>
      <c r="W207" s="16"/>
      <c r="FD207" s="156"/>
      <c r="FE207" s="156"/>
      <c r="FF207" s="156"/>
      <c r="FG207" s="156"/>
      <c r="FH207" s="156"/>
    </row>
    <row r="208" spans="2:164" ht="14.4" x14ac:dyDescent="0.3">
      <c r="B208" s="67">
        <f t="shared" si="19"/>
        <v>0</v>
      </c>
      <c r="C208" s="67" t="str">
        <f t="shared" si="20"/>
        <v/>
      </c>
      <c r="D208" s="67" t="str">
        <f t="shared" si="23"/>
        <v/>
      </c>
      <c r="E208" s="67" t="str">
        <f t="shared" si="21"/>
        <v/>
      </c>
      <c r="F208" s="67" t="str">
        <f t="shared" si="22"/>
        <v/>
      </c>
      <c r="G208" s="67" t="str">
        <f t="shared" si="18"/>
        <v/>
      </c>
      <c r="H208" s="159" t="str">
        <f>IF(AND(M208&gt;0,M208&lt;=STATS!$C$22),1,"")</f>
        <v/>
      </c>
      <c r="J208" s="161">
        <v>207</v>
      </c>
      <c r="K208"/>
      <c r="L208"/>
      <c r="P208" s="176"/>
      <c r="R208" s="16"/>
      <c r="S208" s="16"/>
      <c r="T208" s="16"/>
      <c r="U208" s="16"/>
      <c r="V208" s="16"/>
      <c r="W208" s="16"/>
      <c r="FD208" s="156"/>
      <c r="FE208" s="156"/>
      <c r="FF208" s="156"/>
      <c r="FG208" s="156"/>
      <c r="FH208" s="156"/>
    </row>
    <row r="209" spans="2:164" ht="14.4" x14ac:dyDescent="0.3">
      <c r="B209" s="67">
        <f t="shared" si="19"/>
        <v>0</v>
      </c>
      <c r="C209" s="67" t="str">
        <f t="shared" si="20"/>
        <v/>
      </c>
      <c r="D209" s="67" t="str">
        <f t="shared" si="23"/>
        <v/>
      </c>
      <c r="E209" s="67" t="str">
        <f t="shared" si="21"/>
        <v/>
      </c>
      <c r="F209" s="67" t="str">
        <f t="shared" si="22"/>
        <v/>
      </c>
      <c r="G209" s="67" t="str">
        <f t="shared" si="18"/>
        <v/>
      </c>
      <c r="H209" s="159" t="str">
        <f>IF(AND(M209&gt;0,M209&lt;=STATS!$C$22),1,"")</f>
        <v/>
      </c>
      <c r="J209" s="161">
        <v>208</v>
      </c>
      <c r="K209"/>
      <c r="L209"/>
      <c r="P209" s="176"/>
      <c r="R209" s="16"/>
      <c r="S209" s="16"/>
      <c r="T209" s="16"/>
      <c r="U209" s="16"/>
      <c r="V209" s="16"/>
      <c r="W209" s="16"/>
      <c r="FD209" s="156"/>
      <c r="FE209" s="156"/>
      <c r="FF209" s="156"/>
      <c r="FG209" s="156"/>
      <c r="FH209" s="156"/>
    </row>
    <row r="210" spans="2:164" ht="14.4" x14ac:dyDescent="0.3">
      <c r="B210" s="67">
        <f t="shared" si="19"/>
        <v>0</v>
      </c>
      <c r="C210" s="67" t="str">
        <f t="shared" si="20"/>
        <v/>
      </c>
      <c r="D210" s="67" t="str">
        <f t="shared" si="23"/>
        <v/>
      </c>
      <c r="E210" s="67" t="str">
        <f t="shared" si="21"/>
        <v/>
      </c>
      <c r="F210" s="67" t="str">
        <f t="shared" si="22"/>
        <v/>
      </c>
      <c r="G210" s="67" t="str">
        <f t="shared" si="18"/>
        <v/>
      </c>
      <c r="H210" s="159" t="str">
        <f>IF(AND(M210&gt;0,M210&lt;=STATS!$C$22),1,"")</f>
        <v/>
      </c>
      <c r="J210" s="161">
        <v>209</v>
      </c>
      <c r="K210"/>
      <c r="L210"/>
      <c r="P210" s="176"/>
      <c r="R210" s="16"/>
      <c r="S210" s="16"/>
      <c r="T210" s="16"/>
      <c r="U210" s="16"/>
      <c r="V210" s="16"/>
      <c r="W210" s="16"/>
      <c r="FD210" s="156"/>
      <c r="FE210" s="156"/>
      <c r="FF210" s="156"/>
      <c r="FG210" s="156"/>
      <c r="FH210" s="156"/>
    </row>
    <row r="211" spans="2:164" ht="14.4" x14ac:dyDescent="0.3">
      <c r="B211" s="67">
        <f t="shared" si="19"/>
        <v>0</v>
      </c>
      <c r="C211" s="67" t="str">
        <f t="shared" si="20"/>
        <v/>
      </c>
      <c r="D211" s="67" t="str">
        <f t="shared" si="23"/>
        <v/>
      </c>
      <c r="E211" s="67" t="str">
        <f t="shared" si="21"/>
        <v/>
      </c>
      <c r="F211" s="67" t="str">
        <f t="shared" si="22"/>
        <v/>
      </c>
      <c r="G211" s="67" t="str">
        <f t="shared" si="18"/>
        <v/>
      </c>
      <c r="H211" s="159" t="str">
        <f>IF(AND(M211&gt;0,M211&lt;=STATS!$C$22),1,"")</f>
        <v/>
      </c>
      <c r="J211" s="161">
        <v>210</v>
      </c>
      <c r="K211"/>
      <c r="L211"/>
      <c r="P211" s="176"/>
      <c r="R211" s="16"/>
      <c r="S211" s="16"/>
      <c r="T211" s="16"/>
      <c r="U211" s="16"/>
      <c r="V211" s="16"/>
      <c r="W211" s="16"/>
      <c r="FD211" s="156"/>
      <c r="FE211" s="156"/>
      <c r="FF211" s="156"/>
      <c r="FG211" s="156"/>
      <c r="FH211" s="156"/>
    </row>
    <row r="212" spans="2:164" ht="14.4" x14ac:dyDescent="0.3">
      <c r="B212" s="67">
        <f t="shared" si="19"/>
        <v>0</v>
      </c>
      <c r="C212" s="67" t="str">
        <f t="shared" si="20"/>
        <v/>
      </c>
      <c r="D212" s="67" t="str">
        <f t="shared" si="23"/>
        <v/>
      </c>
      <c r="E212" s="67" t="str">
        <f t="shared" si="21"/>
        <v/>
      </c>
      <c r="F212" s="67" t="str">
        <f t="shared" si="22"/>
        <v/>
      </c>
      <c r="G212" s="67" t="str">
        <f t="shared" si="18"/>
        <v/>
      </c>
      <c r="H212" s="159" t="str">
        <f>IF(AND(M212&gt;0,M212&lt;=STATS!$C$22),1,"")</f>
        <v/>
      </c>
      <c r="J212" s="161">
        <v>211</v>
      </c>
      <c r="K212"/>
      <c r="L212"/>
      <c r="P212" s="176"/>
      <c r="R212" s="16"/>
      <c r="S212" s="16"/>
      <c r="T212" s="16"/>
      <c r="U212" s="16"/>
      <c r="V212" s="16"/>
      <c r="W212" s="16"/>
      <c r="FD212" s="156"/>
      <c r="FE212" s="156"/>
      <c r="FF212" s="156"/>
      <c r="FG212" s="156"/>
      <c r="FH212" s="156"/>
    </row>
    <row r="213" spans="2:164" ht="14.4" x14ac:dyDescent="0.3">
      <c r="B213" s="67">
        <f t="shared" si="19"/>
        <v>0</v>
      </c>
      <c r="C213" s="67" t="str">
        <f t="shared" si="20"/>
        <v/>
      </c>
      <c r="D213" s="67" t="str">
        <f t="shared" si="23"/>
        <v/>
      </c>
      <c r="E213" s="67" t="str">
        <f t="shared" si="21"/>
        <v/>
      </c>
      <c r="F213" s="67" t="str">
        <f t="shared" si="22"/>
        <v/>
      </c>
      <c r="G213" s="67" t="str">
        <f t="shared" si="18"/>
        <v/>
      </c>
      <c r="H213" s="159" t="str">
        <f>IF(AND(M213&gt;0,M213&lt;=STATS!$C$22),1,"")</f>
        <v/>
      </c>
      <c r="J213" s="161">
        <v>212</v>
      </c>
      <c r="K213"/>
      <c r="L213"/>
      <c r="P213" s="176"/>
      <c r="R213" s="16"/>
      <c r="S213" s="16"/>
      <c r="T213" s="16"/>
      <c r="U213" s="16"/>
      <c r="V213" s="16"/>
      <c r="W213" s="16"/>
      <c r="FD213" s="156"/>
      <c r="FE213" s="156"/>
      <c r="FF213" s="156"/>
      <c r="FG213" s="156"/>
      <c r="FH213" s="156"/>
    </row>
    <row r="214" spans="2:164" ht="14.4" x14ac:dyDescent="0.3">
      <c r="B214" s="67">
        <f t="shared" si="19"/>
        <v>0</v>
      </c>
      <c r="C214" s="67" t="str">
        <f t="shared" si="20"/>
        <v/>
      </c>
      <c r="D214" s="67" t="str">
        <f t="shared" si="23"/>
        <v/>
      </c>
      <c r="E214" s="67" t="str">
        <f t="shared" si="21"/>
        <v/>
      </c>
      <c r="F214" s="67" t="str">
        <f t="shared" si="22"/>
        <v/>
      </c>
      <c r="G214" s="67" t="str">
        <f t="shared" si="18"/>
        <v/>
      </c>
      <c r="H214" s="159" t="str">
        <f>IF(AND(M214&gt;0,M214&lt;=STATS!$C$22),1,"")</f>
        <v/>
      </c>
      <c r="J214" s="161">
        <v>213</v>
      </c>
      <c r="K214"/>
      <c r="L214"/>
      <c r="P214" s="176"/>
      <c r="R214" s="16"/>
      <c r="S214" s="16"/>
      <c r="T214" s="16"/>
      <c r="U214" s="16"/>
      <c r="V214" s="16"/>
      <c r="W214" s="16"/>
      <c r="FD214" s="156"/>
      <c r="FE214" s="156"/>
      <c r="FF214" s="156"/>
      <c r="FG214" s="156"/>
      <c r="FH214" s="156"/>
    </row>
    <row r="215" spans="2:164" ht="14.4" x14ac:dyDescent="0.3">
      <c r="B215" s="67">
        <f t="shared" si="19"/>
        <v>0</v>
      </c>
      <c r="C215" s="67" t="str">
        <f t="shared" si="20"/>
        <v/>
      </c>
      <c r="D215" s="67" t="str">
        <f t="shared" si="23"/>
        <v/>
      </c>
      <c r="E215" s="67" t="str">
        <f t="shared" si="21"/>
        <v/>
      </c>
      <c r="F215" s="67" t="str">
        <f t="shared" si="22"/>
        <v/>
      </c>
      <c r="G215" s="67" t="str">
        <f t="shared" si="18"/>
        <v/>
      </c>
      <c r="H215" s="159" t="str">
        <f>IF(AND(M215&gt;0,M215&lt;=STATS!$C$22),1,"")</f>
        <v/>
      </c>
      <c r="J215" s="161">
        <v>214</v>
      </c>
      <c r="K215"/>
      <c r="L215"/>
      <c r="P215" s="176"/>
      <c r="R215" s="16"/>
      <c r="S215" s="16"/>
      <c r="T215" s="16"/>
      <c r="U215" s="16"/>
      <c r="V215" s="16"/>
      <c r="W215" s="16"/>
      <c r="FD215" s="156"/>
      <c r="FE215" s="156"/>
      <c r="FF215" s="156"/>
      <c r="FG215" s="156"/>
      <c r="FH215" s="156"/>
    </row>
    <row r="216" spans="2:164" ht="14.4" x14ac:dyDescent="0.3">
      <c r="B216" s="67">
        <f t="shared" si="19"/>
        <v>0</v>
      </c>
      <c r="C216" s="67" t="str">
        <f t="shared" si="20"/>
        <v/>
      </c>
      <c r="D216" s="67" t="str">
        <f t="shared" si="23"/>
        <v/>
      </c>
      <c r="E216" s="67" t="str">
        <f t="shared" si="21"/>
        <v/>
      </c>
      <c r="F216" s="67" t="str">
        <f t="shared" si="22"/>
        <v/>
      </c>
      <c r="G216" s="67" t="str">
        <f t="shared" si="18"/>
        <v/>
      </c>
      <c r="H216" s="159" t="str">
        <f>IF(AND(M216&gt;0,M216&lt;=STATS!$C$22),1,"")</f>
        <v/>
      </c>
      <c r="J216" s="161">
        <v>215</v>
      </c>
      <c r="K216"/>
      <c r="L216"/>
      <c r="P216" s="176"/>
      <c r="R216" s="16"/>
      <c r="S216" s="16"/>
      <c r="T216" s="16"/>
      <c r="U216" s="16"/>
      <c r="V216" s="16"/>
      <c r="W216" s="16"/>
      <c r="FD216" s="156"/>
      <c r="FE216" s="156"/>
      <c r="FF216" s="156"/>
      <c r="FG216" s="156"/>
      <c r="FH216" s="156"/>
    </row>
    <row r="217" spans="2:164" ht="14.4" x14ac:dyDescent="0.3">
      <c r="B217" s="67">
        <f t="shared" si="19"/>
        <v>0</v>
      </c>
      <c r="C217" s="67" t="str">
        <f t="shared" si="20"/>
        <v/>
      </c>
      <c r="D217" s="67" t="str">
        <f t="shared" si="23"/>
        <v/>
      </c>
      <c r="E217" s="67" t="str">
        <f t="shared" si="21"/>
        <v/>
      </c>
      <c r="F217" s="67" t="str">
        <f t="shared" si="22"/>
        <v/>
      </c>
      <c r="G217" s="67" t="str">
        <f t="shared" si="18"/>
        <v/>
      </c>
      <c r="H217" s="159" t="str">
        <f>IF(AND(M217&gt;0,M217&lt;=STATS!$C$22),1,"")</f>
        <v/>
      </c>
      <c r="J217" s="161">
        <v>216</v>
      </c>
      <c r="K217"/>
      <c r="L217"/>
      <c r="P217" s="176"/>
      <c r="R217" s="16"/>
      <c r="S217" s="16"/>
      <c r="T217" s="16"/>
      <c r="U217" s="16"/>
      <c r="V217" s="16"/>
      <c r="W217" s="16"/>
      <c r="FD217" s="156"/>
      <c r="FE217" s="156"/>
      <c r="FF217" s="156"/>
      <c r="FG217" s="156"/>
      <c r="FH217" s="156"/>
    </row>
    <row r="218" spans="2:164" ht="14.4" x14ac:dyDescent="0.3">
      <c r="B218" s="67">
        <f t="shared" si="19"/>
        <v>0</v>
      </c>
      <c r="C218" s="67" t="str">
        <f t="shared" si="20"/>
        <v/>
      </c>
      <c r="D218" s="67" t="str">
        <f t="shared" si="23"/>
        <v/>
      </c>
      <c r="E218" s="67" t="str">
        <f t="shared" si="21"/>
        <v/>
      </c>
      <c r="F218" s="67" t="str">
        <f t="shared" si="22"/>
        <v/>
      </c>
      <c r="G218" s="67" t="str">
        <f t="shared" ref="G218:G281" si="24">IF($B218&gt;=1,$M218,"")</f>
        <v/>
      </c>
      <c r="H218" s="159" t="str">
        <f>IF(AND(M218&gt;0,M218&lt;=STATS!$C$22),1,"")</f>
        <v/>
      </c>
      <c r="J218" s="161">
        <v>217</v>
      </c>
      <c r="K218"/>
      <c r="L218"/>
      <c r="P218" s="176"/>
      <c r="R218" s="16"/>
      <c r="S218" s="16"/>
      <c r="T218" s="16"/>
      <c r="U218" s="16"/>
      <c r="V218" s="16"/>
      <c r="W218" s="16"/>
      <c r="FD218" s="156"/>
      <c r="FE218" s="156"/>
      <c r="FF218" s="156"/>
      <c r="FG218" s="156"/>
      <c r="FH218" s="156"/>
    </row>
    <row r="219" spans="2:164" ht="14.4" x14ac:dyDescent="0.3">
      <c r="B219" s="67">
        <f t="shared" si="19"/>
        <v>0</v>
      </c>
      <c r="C219" s="67" t="str">
        <f t="shared" si="20"/>
        <v/>
      </c>
      <c r="D219" s="67" t="str">
        <f t="shared" si="23"/>
        <v/>
      </c>
      <c r="E219" s="67" t="str">
        <f t="shared" si="21"/>
        <v/>
      </c>
      <c r="F219" s="67" t="str">
        <f t="shared" si="22"/>
        <v/>
      </c>
      <c r="G219" s="67" t="str">
        <f t="shared" si="24"/>
        <v/>
      </c>
      <c r="H219" s="159" t="str">
        <f>IF(AND(M219&gt;0,M219&lt;=STATS!$C$22),1,"")</f>
        <v/>
      </c>
      <c r="J219" s="161">
        <v>218</v>
      </c>
      <c r="K219"/>
      <c r="L219"/>
      <c r="P219" s="176"/>
      <c r="R219" s="16"/>
      <c r="S219" s="16"/>
      <c r="T219" s="16"/>
      <c r="U219" s="16"/>
      <c r="V219" s="16"/>
      <c r="W219" s="16"/>
      <c r="FD219" s="156"/>
      <c r="FE219" s="156"/>
      <c r="FF219" s="156"/>
      <c r="FG219" s="156"/>
      <c r="FH219" s="156"/>
    </row>
    <row r="220" spans="2:164" ht="14.4" x14ac:dyDescent="0.3">
      <c r="B220" s="67">
        <f t="shared" si="19"/>
        <v>0</v>
      </c>
      <c r="C220" s="67" t="str">
        <f t="shared" si="20"/>
        <v/>
      </c>
      <c r="D220" s="67" t="str">
        <f t="shared" si="23"/>
        <v/>
      </c>
      <c r="E220" s="67" t="str">
        <f t="shared" si="21"/>
        <v/>
      </c>
      <c r="F220" s="67" t="str">
        <f t="shared" si="22"/>
        <v/>
      </c>
      <c r="G220" s="67" t="str">
        <f t="shared" si="24"/>
        <v/>
      </c>
      <c r="H220" s="159" t="str">
        <f>IF(AND(M220&gt;0,M220&lt;=STATS!$C$22),1,"")</f>
        <v/>
      </c>
      <c r="J220" s="161">
        <v>219</v>
      </c>
      <c r="K220"/>
      <c r="L220"/>
      <c r="P220" s="176"/>
      <c r="R220" s="16"/>
      <c r="S220" s="16"/>
      <c r="T220" s="16"/>
      <c r="U220" s="16"/>
      <c r="V220" s="16"/>
      <c r="W220" s="16"/>
      <c r="FD220" s="156"/>
      <c r="FE220" s="156"/>
      <c r="FF220" s="156"/>
      <c r="FG220" s="156"/>
      <c r="FH220" s="156"/>
    </row>
    <row r="221" spans="2:164" ht="14.4" x14ac:dyDescent="0.3">
      <c r="B221" s="67">
        <f t="shared" si="19"/>
        <v>0</v>
      </c>
      <c r="C221" s="67" t="str">
        <f t="shared" si="20"/>
        <v/>
      </c>
      <c r="D221" s="67" t="str">
        <f t="shared" si="23"/>
        <v/>
      </c>
      <c r="E221" s="67" t="str">
        <f t="shared" si="21"/>
        <v/>
      </c>
      <c r="F221" s="67" t="str">
        <f t="shared" si="22"/>
        <v/>
      </c>
      <c r="G221" s="67" t="str">
        <f t="shared" si="24"/>
        <v/>
      </c>
      <c r="H221" s="159" t="str">
        <f>IF(AND(M221&gt;0,M221&lt;=STATS!$C$22),1,"")</f>
        <v/>
      </c>
      <c r="J221" s="161">
        <v>220</v>
      </c>
      <c r="K221"/>
      <c r="L221"/>
      <c r="P221" s="176"/>
      <c r="R221" s="16"/>
      <c r="S221" s="16"/>
      <c r="T221" s="16"/>
      <c r="U221" s="16"/>
      <c r="V221" s="16"/>
      <c r="W221" s="16"/>
      <c r="FD221" s="156"/>
      <c r="FE221" s="156"/>
      <c r="FF221" s="156"/>
      <c r="FG221" s="156"/>
      <c r="FH221" s="156"/>
    </row>
    <row r="222" spans="2:164" ht="14.4" x14ac:dyDescent="0.3">
      <c r="B222" s="67">
        <f t="shared" si="19"/>
        <v>0</v>
      </c>
      <c r="C222" s="67" t="str">
        <f t="shared" si="20"/>
        <v/>
      </c>
      <c r="D222" s="67" t="str">
        <f t="shared" si="23"/>
        <v/>
      </c>
      <c r="E222" s="67" t="str">
        <f t="shared" si="21"/>
        <v/>
      </c>
      <c r="F222" s="67" t="str">
        <f t="shared" si="22"/>
        <v/>
      </c>
      <c r="G222" s="67" t="str">
        <f t="shared" si="24"/>
        <v/>
      </c>
      <c r="H222" s="159" t="str">
        <f>IF(AND(M222&gt;0,M222&lt;=STATS!$C$22),1,"")</f>
        <v/>
      </c>
      <c r="J222" s="161">
        <v>221</v>
      </c>
      <c r="K222"/>
      <c r="L222"/>
      <c r="P222" s="176"/>
      <c r="R222" s="16"/>
      <c r="S222" s="16"/>
      <c r="T222" s="16"/>
      <c r="U222" s="16"/>
      <c r="V222" s="16"/>
      <c r="W222" s="16"/>
      <c r="FD222" s="156"/>
      <c r="FE222" s="156"/>
      <c r="FF222" s="156"/>
      <c r="FG222" s="156"/>
      <c r="FH222" s="156"/>
    </row>
    <row r="223" spans="2:164" ht="14.4" x14ac:dyDescent="0.3">
      <c r="B223" s="67">
        <f t="shared" si="19"/>
        <v>0</v>
      </c>
      <c r="C223" s="67" t="str">
        <f t="shared" si="20"/>
        <v/>
      </c>
      <c r="D223" s="67" t="str">
        <f t="shared" si="23"/>
        <v/>
      </c>
      <c r="E223" s="67" t="str">
        <f t="shared" si="21"/>
        <v/>
      </c>
      <c r="F223" s="67" t="str">
        <f t="shared" si="22"/>
        <v/>
      </c>
      <c r="G223" s="67" t="str">
        <f t="shared" si="24"/>
        <v/>
      </c>
      <c r="H223" s="159" t="str">
        <f>IF(AND(M223&gt;0,M223&lt;=STATS!$C$22),1,"")</f>
        <v/>
      </c>
      <c r="J223" s="161">
        <v>222</v>
      </c>
      <c r="K223"/>
      <c r="L223"/>
      <c r="P223" s="176"/>
      <c r="R223" s="16"/>
      <c r="S223" s="16"/>
      <c r="T223" s="16"/>
      <c r="U223" s="16"/>
      <c r="V223" s="16"/>
      <c r="W223" s="16"/>
      <c r="FD223" s="156"/>
      <c r="FE223" s="156"/>
      <c r="FF223" s="156"/>
      <c r="FG223" s="156"/>
      <c r="FH223" s="156"/>
    </row>
    <row r="224" spans="2:164" ht="14.4" x14ac:dyDescent="0.3">
      <c r="B224" s="67">
        <f t="shared" si="19"/>
        <v>0</v>
      </c>
      <c r="C224" s="67" t="str">
        <f t="shared" si="20"/>
        <v/>
      </c>
      <c r="D224" s="67" t="str">
        <f t="shared" si="23"/>
        <v/>
      </c>
      <c r="E224" s="67" t="str">
        <f t="shared" si="21"/>
        <v/>
      </c>
      <c r="F224" s="67" t="str">
        <f t="shared" si="22"/>
        <v/>
      </c>
      <c r="G224" s="67" t="str">
        <f t="shared" si="24"/>
        <v/>
      </c>
      <c r="H224" s="159" t="str">
        <f>IF(AND(M224&gt;0,M224&lt;=STATS!$C$22),1,"")</f>
        <v/>
      </c>
      <c r="J224" s="161">
        <v>223</v>
      </c>
      <c r="K224"/>
      <c r="L224"/>
      <c r="P224" s="176"/>
      <c r="R224" s="16"/>
      <c r="S224" s="16"/>
      <c r="T224" s="16"/>
      <c r="U224" s="16"/>
      <c r="V224" s="16"/>
      <c r="W224" s="16"/>
      <c r="FD224" s="156"/>
      <c r="FE224" s="156"/>
      <c r="FF224" s="156"/>
      <c r="FG224" s="156"/>
      <c r="FH224" s="156"/>
    </row>
    <row r="225" spans="2:164" ht="14.4" x14ac:dyDescent="0.3">
      <c r="B225" s="67">
        <f t="shared" si="19"/>
        <v>0</v>
      </c>
      <c r="C225" s="67" t="str">
        <f t="shared" si="20"/>
        <v/>
      </c>
      <c r="D225" s="67" t="str">
        <f t="shared" si="23"/>
        <v/>
      </c>
      <c r="E225" s="67" t="str">
        <f t="shared" si="21"/>
        <v/>
      </c>
      <c r="F225" s="67" t="str">
        <f t="shared" si="22"/>
        <v/>
      </c>
      <c r="G225" s="67" t="str">
        <f t="shared" si="24"/>
        <v/>
      </c>
      <c r="H225" s="159" t="str">
        <f>IF(AND(M225&gt;0,M225&lt;=STATS!$C$22),1,"")</f>
        <v/>
      </c>
      <c r="J225" s="161">
        <v>224</v>
      </c>
      <c r="K225"/>
      <c r="L225"/>
      <c r="P225" s="176"/>
      <c r="R225" s="16"/>
      <c r="S225" s="16"/>
      <c r="T225" s="16"/>
      <c r="U225" s="16"/>
      <c r="V225" s="16"/>
      <c r="W225" s="16"/>
      <c r="FD225" s="156"/>
      <c r="FE225" s="156"/>
      <c r="FF225" s="156"/>
      <c r="FG225" s="156"/>
      <c r="FH225" s="156"/>
    </row>
    <row r="226" spans="2:164" ht="14.4" x14ac:dyDescent="0.3">
      <c r="B226" s="67">
        <f t="shared" si="19"/>
        <v>0</v>
      </c>
      <c r="C226" s="67" t="str">
        <f t="shared" si="20"/>
        <v/>
      </c>
      <c r="D226" s="67" t="str">
        <f t="shared" si="23"/>
        <v/>
      </c>
      <c r="E226" s="67" t="str">
        <f t="shared" si="21"/>
        <v/>
      </c>
      <c r="F226" s="67" t="str">
        <f t="shared" si="22"/>
        <v/>
      </c>
      <c r="G226" s="67" t="str">
        <f t="shared" si="24"/>
        <v/>
      </c>
      <c r="H226" s="159" t="str">
        <f>IF(AND(M226&gt;0,M226&lt;=STATS!$C$22),1,"")</f>
        <v/>
      </c>
      <c r="J226" s="161">
        <v>225</v>
      </c>
      <c r="K226"/>
      <c r="L226"/>
      <c r="P226" s="176"/>
      <c r="R226" s="16"/>
      <c r="S226" s="16"/>
      <c r="T226" s="16"/>
      <c r="U226" s="16"/>
      <c r="V226" s="16"/>
      <c r="W226" s="16"/>
      <c r="FD226" s="156"/>
      <c r="FE226" s="156"/>
      <c r="FF226" s="156"/>
      <c r="FG226" s="156"/>
      <c r="FH226" s="156"/>
    </row>
    <row r="227" spans="2:164" ht="14.4" x14ac:dyDescent="0.3">
      <c r="B227" s="67">
        <f t="shared" si="19"/>
        <v>0</v>
      </c>
      <c r="C227" s="67" t="str">
        <f t="shared" si="20"/>
        <v/>
      </c>
      <c r="D227" s="67" t="str">
        <f t="shared" si="23"/>
        <v/>
      </c>
      <c r="E227" s="67" t="str">
        <f t="shared" si="21"/>
        <v/>
      </c>
      <c r="F227" s="67" t="str">
        <f t="shared" si="22"/>
        <v/>
      </c>
      <c r="G227" s="67" t="str">
        <f t="shared" si="24"/>
        <v/>
      </c>
      <c r="H227" s="159" t="str">
        <f>IF(AND(M227&gt;0,M227&lt;=STATS!$C$22),1,"")</f>
        <v/>
      </c>
      <c r="J227" s="161">
        <v>226</v>
      </c>
      <c r="K227"/>
      <c r="L227"/>
      <c r="P227" s="176"/>
      <c r="R227" s="16"/>
      <c r="S227" s="16"/>
      <c r="T227" s="16"/>
      <c r="U227" s="16"/>
      <c r="V227" s="16"/>
      <c r="W227" s="16"/>
      <c r="FD227" s="156"/>
      <c r="FE227" s="156"/>
      <c r="FF227" s="156"/>
      <c r="FG227" s="156"/>
      <c r="FH227" s="156"/>
    </row>
    <row r="228" spans="2:164" ht="14.4" x14ac:dyDescent="0.3">
      <c r="B228" s="67">
        <f t="shared" si="19"/>
        <v>0</v>
      </c>
      <c r="C228" s="67" t="str">
        <f t="shared" si="20"/>
        <v/>
      </c>
      <c r="D228" s="67" t="str">
        <f t="shared" si="23"/>
        <v/>
      </c>
      <c r="E228" s="67" t="str">
        <f t="shared" si="21"/>
        <v/>
      </c>
      <c r="F228" s="67" t="str">
        <f t="shared" si="22"/>
        <v/>
      </c>
      <c r="G228" s="67" t="str">
        <f t="shared" si="24"/>
        <v/>
      </c>
      <c r="H228" s="159" t="str">
        <f>IF(AND(M228&gt;0,M228&lt;=STATS!$C$22),1,"")</f>
        <v/>
      </c>
      <c r="J228" s="161">
        <v>227</v>
      </c>
      <c r="K228"/>
      <c r="L228"/>
      <c r="P228" s="176"/>
      <c r="R228" s="16"/>
      <c r="S228" s="16"/>
      <c r="T228" s="16"/>
      <c r="U228" s="16"/>
      <c r="V228" s="16"/>
      <c r="W228" s="16"/>
      <c r="FD228" s="156"/>
      <c r="FE228" s="156"/>
      <c r="FF228" s="156"/>
      <c r="FG228" s="156"/>
      <c r="FH228" s="156"/>
    </row>
    <row r="229" spans="2:164" ht="14.4" x14ac:dyDescent="0.3">
      <c r="B229" s="67">
        <f t="shared" si="19"/>
        <v>0</v>
      </c>
      <c r="C229" s="67" t="str">
        <f t="shared" si="20"/>
        <v/>
      </c>
      <c r="D229" s="67" t="str">
        <f t="shared" si="23"/>
        <v/>
      </c>
      <c r="E229" s="67" t="str">
        <f t="shared" si="21"/>
        <v/>
      </c>
      <c r="F229" s="67" t="str">
        <f t="shared" si="22"/>
        <v/>
      </c>
      <c r="G229" s="67" t="str">
        <f t="shared" si="24"/>
        <v/>
      </c>
      <c r="H229" s="159" t="str">
        <f>IF(AND(M229&gt;0,M229&lt;=STATS!$C$22),1,"")</f>
        <v/>
      </c>
      <c r="J229" s="161">
        <v>228</v>
      </c>
      <c r="K229"/>
      <c r="L229"/>
      <c r="P229" s="176"/>
      <c r="R229" s="16"/>
      <c r="S229" s="16"/>
      <c r="T229" s="16"/>
      <c r="U229" s="16"/>
      <c r="V229" s="16"/>
      <c r="W229" s="16"/>
      <c r="FD229" s="156"/>
      <c r="FE229" s="156"/>
      <c r="FF229" s="156"/>
      <c r="FG229" s="156"/>
      <c r="FH229" s="156"/>
    </row>
    <row r="230" spans="2:164" ht="14.4" x14ac:dyDescent="0.3">
      <c r="B230" s="67">
        <f t="shared" si="19"/>
        <v>0</v>
      </c>
      <c r="C230" s="67" t="str">
        <f t="shared" si="20"/>
        <v/>
      </c>
      <c r="D230" s="67" t="str">
        <f t="shared" si="23"/>
        <v/>
      </c>
      <c r="E230" s="67" t="str">
        <f t="shared" si="21"/>
        <v/>
      </c>
      <c r="F230" s="67" t="str">
        <f t="shared" si="22"/>
        <v/>
      </c>
      <c r="G230" s="67" t="str">
        <f t="shared" si="24"/>
        <v/>
      </c>
      <c r="H230" s="159" t="str">
        <f>IF(AND(M230&gt;0,M230&lt;=STATS!$C$22),1,"")</f>
        <v/>
      </c>
      <c r="J230" s="161">
        <v>229</v>
      </c>
      <c r="K230"/>
      <c r="L230"/>
      <c r="P230" s="176"/>
      <c r="R230" s="16"/>
      <c r="S230" s="16"/>
      <c r="T230" s="16"/>
      <c r="U230" s="16"/>
      <c r="V230" s="16"/>
      <c r="W230" s="16"/>
      <c r="FD230" s="156"/>
      <c r="FE230" s="156"/>
      <c r="FF230" s="156"/>
      <c r="FG230" s="156"/>
      <c r="FH230" s="156"/>
    </row>
    <row r="231" spans="2:164" ht="14.4" x14ac:dyDescent="0.3">
      <c r="B231" s="67">
        <f t="shared" si="19"/>
        <v>0</v>
      </c>
      <c r="C231" s="67" t="str">
        <f t="shared" si="20"/>
        <v/>
      </c>
      <c r="D231" s="67" t="str">
        <f t="shared" si="23"/>
        <v/>
      </c>
      <c r="E231" s="67" t="str">
        <f t="shared" si="21"/>
        <v/>
      </c>
      <c r="F231" s="67" t="str">
        <f t="shared" si="22"/>
        <v/>
      </c>
      <c r="G231" s="67" t="str">
        <f t="shared" si="24"/>
        <v/>
      </c>
      <c r="H231" s="159" t="str">
        <f>IF(AND(M231&gt;0,M231&lt;=STATS!$C$22),1,"")</f>
        <v/>
      </c>
      <c r="J231" s="161">
        <v>230</v>
      </c>
      <c r="K231"/>
      <c r="L231"/>
      <c r="P231" s="176"/>
      <c r="R231" s="16"/>
      <c r="S231" s="16"/>
      <c r="T231" s="16"/>
      <c r="U231" s="16"/>
      <c r="V231" s="16"/>
      <c r="W231" s="16"/>
      <c r="FD231" s="156"/>
      <c r="FE231" s="156"/>
      <c r="FF231" s="156"/>
      <c r="FG231" s="156"/>
      <c r="FH231" s="156"/>
    </row>
    <row r="232" spans="2:164" ht="14.4" x14ac:dyDescent="0.3">
      <c r="B232" s="67">
        <f t="shared" si="19"/>
        <v>0</v>
      </c>
      <c r="C232" s="67" t="str">
        <f t="shared" si="20"/>
        <v/>
      </c>
      <c r="D232" s="67" t="str">
        <f t="shared" si="23"/>
        <v/>
      </c>
      <c r="E232" s="67" t="str">
        <f t="shared" si="21"/>
        <v/>
      </c>
      <c r="F232" s="67" t="str">
        <f t="shared" si="22"/>
        <v/>
      </c>
      <c r="G232" s="67" t="str">
        <f t="shared" si="24"/>
        <v/>
      </c>
      <c r="H232" s="159" t="str">
        <f>IF(AND(M232&gt;0,M232&lt;=STATS!$C$22),1,"")</f>
        <v/>
      </c>
      <c r="J232" s="161">
        <v>231</v>
      </c>
      <c r="K232"/>
      <c r="L232"/>
      <c r="P232" s="176"/>
      <c r="R232" s="16"/>
      <c r="S232" s="16"/>
      <c r="T232" s="16"/>
      <c r="U232" s="16"/>
      <c r="V232" s="16"/>
      <c r="W232" s="16"/>
      <c r="FD232" s="156"/>
      <c r="FE232" s="156"/>
      <c r="FF232" s="156"/>
      <c r="FG232" s="156"/>
      <c r="FH232" s="156"/>
    </row>
    <row r="233" spans="2:164" ht="14.4" x14ac:dyDescent="0.3">
      <c r="B233" s="67">
        <f t="shared" si="19"/>
        <v>0</v>
      </c>
      <c r="C233" s="67" t="str">
        <f t="shared" si="20"/>
        <v/>
      </c>
      <c r="D233" s="67" t="str">
        <f t="shared" si="23"/>
        <v/>
      </c>
      <c r="E233" s="67" t="str">
        <f t="shared" si="21"/>
        <v/>
      </c>
      <c r="F233" s="67" t="str">
        <f t="shared" si="22"/>
        <v/>
      </c>
      <c r="G233" s="67" t="str">
        <f t="shared" si="24"/>
        <v/>
      </c>
      <c r="H233" s="159" t="str">
        <f>IF(AND(M233&gt;0,M233&lt;=STATS!$C$22),1,"")</f>
        <v/>
      </c>
      <c r="J233" s="161">
        <v>232</v>
      </c>
      <c r="K233"/>
      <c r="L233"/>
      <c r="P233" s="176"/>
      <c r="R233" s="16"/>
      <c r="S233" s="16"/>
      <c r="T233" s="16"/>
      <c r="U233" s="16"/>
      <c r="V233" s="16"/>
      <c r="W233" s="16"/>
      <c r="FD233" s="156"/>
      <c r="FE233" s="156"/>
      <c r="FF233" s="156"/>
      <c r="FG233" s="156"/>
      <c r="FH233" s="156"/>
    </row>
    <row r="234" spans="2:164" ht="14.4" x14ac:dyDescent="0.3">
      <c r="B234" s="67">
        <f t="shared" si="19"/>
        <v>0</v>
      </c>
      <c r="C234" s="67" t="str">
        <f t="shared" si="20"/>
        <v/>
      </c>
      <c r="D234" s="67" t="str">
        <f t="shared" si="23"/>
        <v/>
      </c>
      <c r="E234" s="67" t="str">
        <f t="shared" si="21"/>
        <v/>
      </c>
      <c r="F234" s="67" t="str">
        <f t="shared" si="22"/>
        <v/>
      </c>
      <c r="G234" s="67" t="str">
        <f t="shared" si="24"/>
        <v/>
      </c>
      <c r="H234" s="159" t="str">
        <f>IF(AND(M234&gt;0,M234&lt;=STATS!$C$22),1,"")</f>
        <v/>
      </c>
      <c r="J234" s="161">
        <v>233</v>
      </c>
      <c r="K234"/>
      <c r="L234"/>
      <c r="P234" s="176"/>
      <c r="R234" s="16"/>
      <c r="S234" s="16"/>
      <c r="T234" s="16"/>
      <c r="U234" s="16"/>
      <c r="V234" s="16"/>
      <c r="W234" s="16"/>
      <c r="FD234" s="156"/>
      <c r="FE234" s="156"/>
      <c r="FF234" s="156"/>
      <c r="FG234" s="156"/>
      <c r="FH234" s="156"/>
    </row>
    <row r="235" spans="2:164" ht="14.4" x14ac:dyDescent="0.3">
      <c r="B235" s="67">
        <f t="shared" si="19"/>
        <v>0</v>
      </c>
      <c r="C235" s="67" t="str">
        <f t="shared" si="20"/>
        <v/>
      </c>
      <c r="D235" s="67" t="str">
        <f t="shared" si="23"/>
        <v/>
      </c>
      <c r="E235" s="67" t="str">
        <f t="shared" si="21"/>
        <v/>
      </c>
      <c r="F235" s="67" t="str">
        <f t="shared" si="22"/>
        <v/>
      </c>
      <c r="G235" s="67" t="str">
        <f t="shared" si="24"/>
        <v/>
      </c>
      <c r="H235" s="159" t="str">
        <f>IF(AND(M235&gt;0,M235&lt;=STATS!$C$22),1,"")</f>
        <v/>
      </c>
      <c r="J235" s="161">
        <v>234</v>
      </c>
      <c r="K235"/>
      <c r="L235"/>
      <c r="P235" s="176"/>
      <c r="R235" s="16"/>
      <c r="S235" s="16"/>
      <c r="T235" s="16"/>
      <c r="U235" s="16"/>
      <c r="V235" s="16"/>
      <c r="W235" s="16"/>
      <c r="FD235" s="156"/>
      <c r="FE235" s="156"/>
      <c r="FF235" s="156"/>
      <c r="FG235" s="156"/>
      <c r="FH235" s="156"/>
    </row>
    <row r="236" spans="2:164" ht="14.4" x14ac:dyDescent="0.3">
      <c r="B236" s="67">
        <f t="shared" si="19"/>
        <v>0</v>
      </c>
      <c r="C236" s="67" t="str">
        <f t="shared" si="20"/>
        <v/>
      </c>
      <c r="D236" s="67" t="str">
        <f t="shared" si="23"/>
        <v/>
      </c>
      <c r="E236" s="67" t="str">
        <f t="shared" si="21"/>
        <v/>
      </c>
      <c r="F236" s="67" t="str">
        <f t="shared" si="22"/>
        <v/>
      </c>
      <c r="G236" s="67" t="str">
        <f t="shared" si="24"/>
        <v/>
      </c>
      <c r="H236" s="159" t="str">
        <f>IF(AND(M236&gt;0,M236&lt;=STATS!$C$22),1,"")</f>
        <v/>
      </c>
      <c r="J236" s="161">
        <v>235</v>
      </c>
      <c r="K236"/>
      <c r="L236"/>
      <c r="P236" s="176"/>
      <c r="R236" s="16"/>
      <c r="S236" s="16"/>
      <c r="T236" s="16"/>
      <c r="U236" s="16"/>
      <c r="V236" s="16"/>
      <c r="W236" s="16"/>
      <c r="FD236" s="156"/>
      <c r="FE236" s="156"/>
      <c r="FF236" s="156"/>
      <c r="FG236" s="156"/>
      <c r="FH236" s="156"/>
    </row>
    <row r="237" spans="2:164" ht="14.4" x14ac:dyDescent="0.3">
      <c r="B237" s="67">
        <f t="shared" si="19"/>
        <v>0</v>
      </c>
      <c r="C237" s="67" t="str">
        <f t="shared" si="20"/>
        <v/>
      </c>
      <c r="D237" s="67" t="str">
        <f t="shared" si="23"/>
        <v/>
      </c>
      <c r="E237" s="67" t="str">
        <f t="shared" si="21"/>
        <v/>
      </c>
      <c r="F237" s="67" t="str">
        <f t="shared" si="22"/>
        <v/>
      </c>
      <c r="G237" s="67" t="str">
        <f t="shared" si="24"/>
        <v/>
      </c>
      <c r="H237" s="159" t="str">
        <f>IF(AND(M237&gt;0,M237&lt;=STATS!$C$22),1,"")</f>
        <v/>
      </c>
      <c r="J237" s="161">
        <v>236</v>
      </c>
      <c r="K237"/>
      <c r="L237"/>
      <c r="P237" s="176"/>
      <c r="R237" s="16"/>
      <c r="S237" s="16"/>
      <c r="T237" s="16"/>
      <c r="U237" s="16"/>
      <c r="V237" s="16"/>
      <c r="W237" s="16"/>
      <c r="FD237" s="156"/>
      <c r="FE237" s="156"/>
      <c r="FF237" s="156"/>
      <c r="FG237" s="156"/>
      <c r="FH237" s="156"/>
    </row>
    <row r="238" spans="2:164" ht="14.4" x14ac:dyDescent="0.3">
      <c r="B238" s="67">
        <f t="shared" si="19"/>
        <v>0</v>
      </c>
      <c r="C238" s="67" t="str">
        <f t="shared" si="20"/>
        <v/>
      </c>
      <c r="D238" s="67" t="str">
        <f t="shared" si="23"/>
        <v/>
      </c>
      <c r="E238" s="67" t="str">
        <f t="shared" si="21"/>
        <v/>
      </c>
      <c r="F238" s="67" t="str">
        <f t="shared" si="22"/>
        <v/>
      </c>
      <c r="G238" s="67" t="str">
        <f t="shared" si="24"/>
        <v/>
      </c>
      <c r="H238" s="159" t="str">
        <f>IF(AND(M238&gt;0,M238&lt;=STATS!$C$22),1,"")</f>
        <v/>
      </c>
      <c r="J238" s="161">
        <v>237</v>
      </c>
      <c r="K238"/>
      <c r="L238"/>
      <c r="P238" s="176"/>
      <c r="R238" s="16"/>
      <c r="S238" s="16"/>
      <c r="T238" s="16"/>
      <c r="U238" s="16"/>
      <c r="V238" s="16"/>
      <c r="W238" s="16"/>
      <c r="FD238" s="156"/>
      <c r="FE238" s="156"/>
      <c r="FF238" s="156"/>
      <c r="FG238" s="156"/>
      <c r="FH238" s="156"/>
    </row>
    <row r="239" spans="2:164" ht="14.4" x14ac:dyDescent="0.3">
      <c r="B239" s="67">
        <f t="shared" si="19"/>
        <v>0</v>
      </c>
      <c r="C239" s="67" t="str">
        <f t="shared" si="20"/>
        <v/>
      </c>
      <c r="D239" s="67" t="str">
        <f t="shared" si="23"/>
        <v/>
      </c>
      <c r="E239" s="67" t="str">
        <f t="shared" si="21"/>
        <v/>
      </c>
      <c r="F239" s="67" t="str">
        <f t="shared" si="22"/>
        <v/>
      </c>
      <c r="G239" s="67" t="str">
        <f t="shared" si="24"/>
        <v/>
      </c>
      <c r="H239" s="159" t="str">
        <f>IF(AND(M239&gt;0,M239&lt;=STATS!$C$22),1,"")</f>
        <v/>
      </c>
      <c r="J239" s="161">
        <v>238</v>
      </c>
      <c r="K239"/>
      <c r="L239"/>
      <c r="P239" s="176"/>
      <c r="R239" s="16"/>
      <c r="S239" s="16"/>
      <c r="T239" s="16"/>
      <c r="U239" s="16"/>
      <c r="V239" s="16"/>
      <c r="W239" s="16"/>
      <c r="FD239" s="156"/>
      <c r="FE239" s="156"/>
      <c r="FF239" s="156"/>
      <c r="FG239" s="156"/>
      <c r="FH239" s="156"/>
    </row>
    <row r="240" spans="2:164" ht="14.4" x14ac:dyDescent="0.3">
      <c r="B240" s="67">
        <f t="shared" si="19"/>
        <v>0</v>
      </c>
      <c r="C240" s="67" t="str">
        <f t="shared" si="20"/>
        <v/>
      </c>
      <c r="D240" s="67" t="str">
        <f t="shared" si="23"/>
        <v/>
      </c>
      <c r="E240" s="67" t="str">
        <f t="shared" si="21"/>
        <v/>
      </c>
      <c r="F240" s="67" t="str">
        <f t="shared" si="22"/>
        <v/>
      </c>
      <c r="G240" s="67" t="str">
        <f t="shared" si="24"/>
        <v/>
      </c>
      <c r="H240" s="159" t="str">
        <f>IF(AND(M240&gt;0,M240&lt;=STATS!$C$22),1,"")</f>
        <v/>
      </c>
      <c r="J240" s="161">
        <v>239</v>
      </c>
      <c r="K240"/>
      <c r="L240"/>
      <c r="P240" s="176"/>
      <c r="R240" s="16"/>
      <c r="S240" s="16"/>
      <c r="T240" s="16"/>
      <c r="U240" s="16"/>
      <c r="V240" s="16"/>
      <c r="W240" s="16"/>
      <c r="FD240" s="156"/>
      <c r="FE240" s="156"/>
      <c r="FF240" s="156"/>
      <c r="FG240" s="156"/>
      <c r="FH240" s="156"/>
    </row>
    <row r="241" spans="2:164" ht="14.4" x14ac:dyDescent="0.3">
      <c r="B241" s="67">
        <f t="shared" si="19"/>
        <v>0</v>
      </c>
      <c r="C241" s="67" t="str">
        <f t="shared" si="20"/>
        <v/>
      </c>
      <c r="D241" s="67" t="str">
        <f t="shared" si="23"/>
        <v/>
      </c>
      <c r="E241" s="67" t="str">
        <f t="shared" si="21"/>
        <v/>
      </c>
      <c r="F241" s="67" t="str">
        <f t="shared" si="22"/>
        <v/>
      </c>
      <c r="G241" s="67" t="str">
        <f t="shared" si="24"/>
        <v/>
      </c>
      <c r="H241" s="159" t="str">
        <f>IF(AND(M241&gt;0,M241&lt;=STATS!$C$22),1,"")</f>
        <v/>
      </c>
      <c r="J241" s="161">
        <v>240</v>
      </c>
      <c r="K241"/>
      <c r="L241"/>
      <c r="P241" s="176"/>
      <c r="R241" s="16"/>
      <c r="S241" s="16"/>
      <c r="T241" s="16"/>
      <c r="U241" s="16"/>
      <c r="V241" s="16"/>
      <c r="W241" s="16"/>
      <c r="FD241" s="156"/>
      <c r="FE241" s="156"/>
      <c r="FF241" s="156"/>
      <c r="FG241" s="156"/>
      <c r="FH241" s="156"/>
    </row>
    <row r="242" spans="2:164" ht="14.4" x14ac:dyDescent="0.3">
      <c r="B242" s="67">
        <f t="shared" si="19"/>
        <v>0</v>
      </c>
      <c r="C242" s="67" t="str">
        <f t="shared" si="20"/>
        <v/>
      </c>
      <c r="D242" s="67" t="str">
        <f t="shared" si="23"/>
        <v/>
      </c>
      <c r="E242" s="67" t="str">
        <f t="shared" si="21"/>
        <v/>
      </c>
      <c r="F242" s="67" t="str">
        <f t="shared" si="22"/>
        <v/>
      </c>
      <c r="G242" s="67" t="str">
        <f t="shared" si="24"/>
        <v/>
      </c>
      <c r="H242" s="159" t="str">
        <f>IF(AND(M242&gt;0,M242&lt;=STATS!$C$22),1,"")</f>
        <v/>
      </c>
      <c r="J242" s="161">
        <v>241</v>
      </c>
      <c r="K242"/>
      <c r="L242"/>
      <c r="P242" s="176"/>
      <c r="R242" s="16"/>
      <c r="S242" s="16"/>
      <c r="T242" s="16"/>
      <c r="U242" s="16"/>
      <c r="V242" s="16"/>
      <c r="W242" s="16"/>
      <c r="FD242" s="156"/>
      <c r="FE242" s="156"/>
      <c r="FF242" s="156"/>
      <c r="FG242" s="156"/>
      <c r="FH242" s="156"/>
    </row>
    <row r="243" spans="2:164" ht="14.4" x14ac:dyDescent="0.3">
      <c r="B243" s="67">
        <f t="shared" si="19"/>
        <v>0</v>
      </c>
      <c r="C243" s="67" t="str">
        <f t="shared" si="20"/>
        <v/>
      </c>
      <c r="D243" s="67" t="str">
        <f t="shared" si="23"/>
        <v/>
      </c>
      <c r="E243" s="67" t="str">
        <f t="shared" si="21"/>
        <v/>
      </c>
      <c r="F243" s="67" t="str">
        <f t="shared" si="22"/>
        <v/>
      </c>
      <c r="G243" s="67" t="str">
        <f t="shared" si="24"/>
        <v/>
      </c>
      <c r="H243" s="159" t="str">
        <f>IF(AND(M243&gt;0,M243&lt;=STATS!$C$22),1,"")</f>
        <v/>
      </c>
      <c r="J243" s="161">
        <v>242</v>
      </c>
      <c r="K243"/>
      <c r="L243"/>
      <c r="P243" s="176"/>
      <c r="R243" s="16"/>
      <c r="S243" s="16"/>
      <c r="T243" s="16"/>
      <c r="U243" s="16"/>
      <c r="V243" s="16"/>
      <c r="W243" s="16"/>
      <c r="FD243" s="156"/>
      <c r="FE243" s="156"/>
      <c r="FF243" s="156"/>
      <c r="FG243" s="156"/>
      <c r="FH243" s="156"/>
    </row>
    <row r="244" spans="2:164" ht="14.4" x14ac:dyDescent="0.3">
      <c r="B244" s="67">
        <f t="shared" si="19"/>
        <v>0</v>
      </c>
      <c r="C244" s="67" t="str">
        <f t="shared" si="20"/>
        <v/>
      </c>
      <c r="D244" s="67" t="str">
        <f t="shared" si="23"/>
        <v/>
      </c>
      <c r="E244" s="67" t="str">
        <f t="shared" si="21"/>
        <v/>
      </c>
      <c r="F244" s="67" t="str">
        <f t="shared" si="22"/>
        <v/>
      </c>
      <c r="G244" s="67" t="str">
        <f t="shared" si="24"/>
        <v/>
      </c>
      <c r="H244" s="159" t="str">
        <f>IF(AND(M244&gt;0,M244&lt;=STATS!$C$22),1,"")</f>
        <v/>
      </c>
      <c r="J244" s="161">
        <v>243</v>
      </c>
      <c r="K244"/>
      <c r="L244"/>
      <c r="P244" s="176"/>
      <c r="R244" s="16"/>
      <c r="S244" s="16"/>
      <c r="T244" s="16"/>
      <c r="U244" s="16"/>
      <c r="V244" s="16"/>
      <c r="W244" s="16"/>
      <c r="FD244" s="156"/>
      <c r="FE244" s="156"/>
      <c r="FF244" s="156"/>
      <c r="FG244" s="156"/>
      <c r="FH244" s="156"/>
    </row>
    <row r="245" spans="2:164" ht="14.4" x14ac:dyDescent="0.3">
      <c r="B245" s="67">
        <f t="shared" si="19"/>
        <v>0</v>
      </c>
      <c r="C245" s="67" t="str">
        <f t="shared" si="20"/>
        <v/>
      </c>
      <c r="D245" s="67" t="str">
        <f t="shared" si="23"/>
        <v/>
      </c>
      <c r="E245" s="67" t="str">
        <f t="shared" si="21"/>
        <v/>
      </c>
      <c r="F245" s="67" t="str">
        <f t="shared" si="22"/>
        <v/>
      </c>
      <c r="G245" s="67" t="str">
        <f t="shared" si="24"/>
        <v/>
      </c>
      <c r="H245" s="159" t="str">
        <f>IF(AND(M245&gt;0,M245&lt;=STATS!$C$22),1,"")</f>
        <v/>
      </c>
      <c r="J245" s="161">
        <v>244</v>
      </c>
      <c r="K245"/>
      <c r="L245"/>
      <c r="P245" s="176"/>
      <c r="R245" s="16"/>
      <c r="S245" s="16"/>
      <c r="T245" s="16"/>
      <c r="U245" s="16"/>
      <c r="V245" s="16"/>
      <c r="W245" s="16"/>
      <c r="FD245" s="156"/>
      <c r="FE245" s="156"/>
      <c r="FF245" s="156"/>
      <c r="FG245" s="156"/>
      <c r="FH245" s="156"/>
    </row>
    <row r="246" spans="2:164" ht="14.4" x14ac:dyDescent="0.3">
      <c r="B246" s="67">
        <f t="shared" si="19"/>
        <v>0</v>
      </c>
      <c r="C246" s="67" t="str">
        <f t="shared" si="20"/>
        <v/>
      </c>
      <c r="D246" s="67" t="str">
        <f t="shared" si="23"/>
        <v/>
      </c>
      <c r="E246" s="67" t="str">
        <f t="shared" si="21"/>
        <v/>
      </c>
      <c r="F246" s="67" t="str">
        <f t="shared" si="22"/>
        <v/>
      </c>
      <c r="G246" s="67" t="str">
        <f t="shared" si="24"/>
        <v/>
      </c>
      <c r="H246" s="159" t="str">
        <f>IF(AND(M246&gt;0,M246&lt;=STATS!$C$22),1,"")</f>
        <v/>
      </c>
      <c r="J246" s="161">
        <v>245</v>
      </c>
      <c r="K246"/>
      <c r="L246"/>
      <c r="P246" s="176"/>
      <c r="R246" s="16"/>
      <c r="S246" s="16"/>
      <c r="T246" s="16"/>
      <c r="U246" s="16"/>
      <c r="V246" s="16"/>
      <c r="W246" s="16"/>
      <c r="FD246" s="156"/>
      <c r="FE246" s="156"/>
      <c r="FF246" s="156"/>
      <c r="FG246" s="156"/>
      <c r="FH246" s="156"/>
    </row>
    <row r="247" spans="2:164" ht="14.4" x14ac:dyDescent="0.3">
      <c r="B247" s="67">
        <f t="shared" si="19"/>
        <v>0</v>
      </c>
      <c r="C247" s="67" t="str">
        <f t="shared" si="20"/>
        <v/>
      </c>
      <c r="D247" s="67" t="str">
        <f t="shared" si="23"/>
        <v/>
      </c>
      <c r="E247" s="67" t="str">
        <f t="shared" si="21"/>
        <v/>
      </c>
      <c r="F247" s="67" t="str">
        <f t="shared" si="22"/>
        <v/>
      </c>
      <c r="G247" s="67" t="str">
        <f t="shared" si="24"/>
        <v/>
      </c>
      <c r="H247" s="159" t="str">
        <f>IF(AND(M247&gt;0,M247&lt;=STATS!$C$22),1,"")</f>
        <v/>
      </c>
      <c r="J247" s="161">
        <v>246</v>
      </c>
      <c r="K247"/>
      <c r="L247"/>
      <c r="P247" s="176"/>
      <c r="R247" s="16"/>
      <c r="S247" s="16"/>
      <c r="T247" s="16"/>
      <c r="U247" s="16"/>
      <c r="V247" s="16"/>
      <c r="W247" s="16"/>
      <c r="FD247" s="156"/>
      <c r="FE247" s="156"/>
      <c r="FF247" s="156"/>
      <c r="FG247" s="156"/>
      <c r="FH247" s="156"/>
    </row>
    <row r="248" spans="2:164" ht="14.4" x14ac:dyDescent="0.3">
      <c r="B248" s="67">
        <f t="shared" si="19"/>
        <v>0</v>
      </c>
      <c r="C248" s="67" t="str">
        <f t="shared" si="20"/>
        <v/>
      </c>
      <c r="D248" s="67" t="str">
        <f t="shared" si="23"/>
        <v/>
      </c>
      <c r="E248" s="67" t="str">
        <f t="shared" si="21"/>
        <v/>
      </c>
      <c r="F248" s="67" t="str">
        <f t="shared" si="22"/>
        <v/>
      </c>
      <c r="G248" s="67" t="str">
        <f t="shared" si="24"/>
        <v/>
      </c>
      <c r="H248" s="159" t="str">
        <f>IF(AND(M248&gt;0,M248&lt;=STATS!$C$22),1,"")</f>
        <v/>
      </c>
      <c r="J248" s="161">
        <v>247</v>
      </c>
      <c r="K248"/>
      <c r="L248"/>
      <c r="P248" s="176"/>
      <c r="R248" s="16"/>
      <c r="S248" s="16"/>
      <c r="T248" s="16"/>
      <c r="U248" s="16"/>
      <c r="V248" s="16"/>
      <c r="W248" s="16"/>
      <c r="FD248" s="156"/>
      <c r="FE248" s="156"/>
      <c r="FF248" s="156"/>
      <c r="FG248" s="156"/>
      <c r="FH248" s="156"/>
    </row>
    <row r="249" spans="2:164" ht="14.4" x14ac:dyDescent="0.3">
      <c r="B249" s="67">
        <f t="shared" si="19"/>
        <v>0</v>
      </c>
      <c r="C249" s="67" t="str">
        <f t="shared" si="20"/>
        <v/>
      </c>
      <c r="D249" s="67" t="str">
        <f t="shared" si="23"/>
        <v/>
      </c>
      <c r="E249" s="67" t="str">
        <f t="shared" si="21"/>
        <v/>
      </c>
      <c r="F249" s="67" t="str">
        <f t="shared" si="22"/>
        <v/>
      </c>
      <c r="G249" s="67" t="str">
        <f t="shared" si="24"/>
        <v/>
      </c>
      <c r="H249" s="159" t="str">
        <f>IF(AND(M249&gt;0,M249&lt;=STATS!$C$22),1,"")</f>
        <v/>
      </c>
      <c r="J249" s="161">
        <v>248</v>
      </c>
      <c r="K249"/>
      <c r="L249"/>
      <c r="P249" s="176"/>
      <c r="R249" s="16"/>
      <c r="S249" s="16"/>
      <c r="T249" s="16"/>
      <c r="U249" s="16"/>
      <c r="V249" s="16"/>
      <c r="W249" s="16"/>
      <c r="FD249" s="156"/>
      <c r="FE249" s="156"/>
      <c r="FF249" s="156"/>
      <c r="FG249" s="156"/>
      <c r="FH249" s="156"/>
    </row>
    <row r="250" spans="2:164" ht="14.4" x14ac:dyDescent="0.3">
      <c r="B250" s="67">
        <f t="shared" si="19"/>
        <v>0</v>
      </c>
      <c r="C250" s="67" t="str">
        <f t="shared" si="20"/>
        <v/>
      </c>
      <c r="D250" s="67" t="str">
        <f t="shared" si="23"/>
        <v/>
      </c>
      <c r="E250" s="67" t="str">
        <f t="shared" si="21"/>
        <v/>
      </c>
      <c r="F250" s="67" t="str">
        <f t="shared" si="22"/>
        <v/>
      </c>
      <c r="G250" s="67" t="str">
        <f t="shared" si="24"/>
        <v/>
      </c>
      <c r="H250" s="159" t="str">
        <f>IF(AND(M250&gt;0,M250&lt;=STATS!$C$22),1,"")</f>
        <v/>
      </c>
      <c r="J250" s="161">
        <v>249</v>
      </c>
      <c r="K250"/>
      <c r="L250"/>
      <c r="P250" s="176"/>
      <c r="R250" s="16"/>
      <c r="S250" s="16"/>
      <c r="T250" s="16"/>
      <c r="U250" s="16"/>
      <c r="V250" s="16"/>
      <c r="W250" s="16"/>
      <c r="FD250" s="156"/>
      <c r="FE250" s="156"/>
      <c r="FF250" s="156"/>
      <c r="FG250" s="156"/>
      <c r="FH250" s="156"/>
    </row>
    <row r="251" spans="2:164" ht="14.4" x14ac:dyDescent="0.3">
      <c r="B251" s="67">
        <f t="shared" si="19"/>
        <v>0</v>
      </c>
      <c r="C251" s="67" t="str">
        <f t="shared" si="20"/>
        <v/>
      </c>
      <c r="D251" s="67" t="str">
        <f t="shared" si="23"/>
        <v/>
      </c>
      <c r="E251" s="67" t="str">
        <f t="shared" si="21"/>
        <v/>
      </c>
      <c r="F251" s="67" t="str">
        <f t="shared" si="22"/>
        <v/>
      </c>
      <c r="G251" s="67" t="str">
        <f t="shared" si="24"/>
        <v/>
      </c>
      <c r="H251" s="159" t="str">
        <f>IF(AND(M251&gt;0,M251&lt;=STATS!$C$22),1,"")</f>
        <v/>
      </c>
      <c r="J251" s="161">
        <v>250</v>
      </c>
      <c r="K251"/>
      <c r="L251"/>
      <c r="P251" s="176"/>
      <c r="R251" s="16"/>
      <c r="S251" s="16"/>
      <c r="T251" s="16"/>
      <c r="U251" s="16"/>
      <c r="V251" s="16"/>
      <c r="W251" s="16"/>
      <c r="FD251" s="156"/>
      <c r="FE251" s="156"/>
      <c r="FF251" s="156"/>
      <c r="FG251" s="156"/>
      <c r="FH251" s="156"/>
    </row>
    <row r="252" spans="2:164" ht="14.4" x14ac:dyDescent="0.3">
      <c r="B252" s="67">
        <f t="shared" si="19"/>
        <v>0</v>
      </c>
      <c r="C252" s="67" t="str">
        <f t="shared" si="20"/>
        <v/>
      </c>
      <c r="D252" s="67" t="str">
        <f t="shared" si="23"/>
        <v/>
      </c>
      <c r="E252" s="67" t="str">
        <f t="shared" si="21"/>
        <v/>
      </c>
      <c r="F252" s="67" t="str">
        <f t="shared" si="22"/>
        <v/>
      </c>
      <c r="G252" s="67" t="str">
        <f t="shared" si="24"/>
        <v/>
      </c>
      <c r="H252" s="159" t="str">
        <f>IF(AND(M252&gt;0,M252&lt;=STATS!$C$22),1,"")</f>
        <v/>
      </c>
      <c r="J252" s="161">
        <v>251</v>
      </c>
      <c r="K252"/>
      <c r="L252"/>
      <c r="P252" s="176"/>
      <c r="R252" s="16"/>
      <c r="S252" s="16"/>
      <c r="T252" s="16"/>
      <c r="U252" s="16"/>
      <c r="V252" s="16"/>
      <c r="W252" s="16"/>
      <c r="FD252" s="156"/>
      <c r="FE252" s="156"/>
      <c r="FF252" s="156"/>
      <c r="FG252" s="156"/>
      <c r="FH252" s="156"/>
    </row>
    <row r="253" spans="2:164" ht="14.4" x14ac:dyDescent="0.3">
      <c r="B253" s="67">
        <f t="shared" si="19"/>
        <v>0</v>
      </c>
      <c r="C253" s="67" t="str">
        <f t="shared" si="20"/>
        <v/>
      </c>
      <c r="D253" s="67" t="str">
        <f t="shared" si="23"/>
        <v/>
      </c>
      <c r="E253" s="67" t="str">
        <f t="shared" si="21"/>
        <v/>
      </c>
      <c r="F253" s="67" t="str">
        <f t="shared" si="22"/>
        <v/>
      </c>
      <c r="G253" s="67" t="str">
        <f t="shared" si="24"/>
        <v/>
      </c>
      <c r="H253" s="159" t="str">
        <f>IF(AND(M253&gt;0,M253&lt;=STATS!$C$22),1,"")</f>
        <v/>
      </c>
      <c r="J253" s="161">
        <v>252</v>
      </c>
      <c r="K253"/>
      <c r="L253"/>
      <c r="P253" s="176"/>
      <c r="R253" s="16"/>
      <c r="S253" s="16"/>
      <c r="T253" s="16"/>
      <c r="U253" s="16"/>
      <c r="V253" s="16"/>
      <c r="W253" s="16"/>
      <c r="FD253" s="156"/>
      <c r="FE253" s="156"/>
      <c r="FF253" s="156"/>
      <c r="FG253" s="156"/>
      <c r="FH253" s="156"/>
    </row>
    <row r="254" spans="2:164" ht="14.4" x14ac:dyDescent="0.3">
      <c r="B254" s="67">
        <f t="shared" si="19"/>
        <v>0</v>
      </c>
      <c r="C254" s="67" t="str">
        <f t="shared" si="20"/>
        <v/>
      </c>
      <c r="D254" s="67" t="str">
        <f t="shared" si="23"/>
        <v/>
      </c>
      <c r="E254" s="67" t="str">
        <f t="shared" si="21"/>
        <v/>
      </c>
      <c r="F254" s="67" t="str">
        <f t="shared" si="22"/>
        <v/>
      </c>
      <c r="G254" s="67" t="str">
        <f t="shared" si="24"/>
        <v/>
      </c>
      <c r="H254" s="159" t="str">
        <f>IF(AND(M254&gt;0,M254&lt;=STATS!$C$22),1,"")</f>
        <v/>
      </c>
      <c r="J254" s="161">
        <v>253</v>
      </c>
      <c r="K254"/>
      <c r="L254"/>
      <c r="P254" s="176"/>
      <c r="R254" s="16"/>
      <c r="S254" s="16"/>
      <c r="T254" s="16"/>
      <c r="U254" s="16"/>
      <c r="V254" s="16"/>
      <c r="W254" s="16"/>
      <c r="FD254" s="156"/>
      <c r="FE254" s="156"/>
      <c r="FF254" s="156"/>
      <c r="FG254" s="156"/>
      <c r="FH254" s="156"/>
    </row>
    <row r="255" spans="2:164" ht="14.4" x14ac:dyDescent="0.3">
      <c r="B255" s="67">
        <f t="shared" si="19"/>
        <v>0</v>
      </c>
      <c r="C255" s="67" t="str">
        <f t="shared" si="20"/>
        <v/>
      </c>
      <c r="D255" s="67" t="str">
        <f t="shared" si="23"/>
        <v/>
      </c>
      <c r="E255" s="67" t="str">
        <f t="shared" si="21"/>
        <v/>
      </c>
      <c r="F255" s="67" t="str">
        <f t="shared" si="22"/>
        <v/>
      </c>
      <c r="G255" s="67" t="str">
        <f t="shared" si="24"/>
        <v/>
      </c>
      <c r="H255" s="159" t="str">
        <f>IF(AND(M255&gt;0,M255&lt;=STATS!$C$22),1,"")</f>
        <v/>
      </c>
      <c r="J255" s="161">
        <v>254</v>
      </c>
      <c r="K255"/>
      <c r="L255"/>
      <c r="P255" s="176"/>
      <c r="R255" s="16"/>
      <c r="S255" s="16"/>
      <c r="T255" s="16"/>
      <c r="U255" s="16"/>
      <c r="V255" s="16"/>
      <c r="W255" s="16"/>
      <c r="FD255" s="156"/>
      <c r="FE255" s="156"/>
      <c r="FF255" s="156"/>
      <c r="FG255" s="156"/>
      <c r="FH255" s="156"/>
    </row>
    <row r="256" spans="2:164" ht="14.4" x14ac:dyDescent="0.3">
      <c r="B256" s="67">
        <f t="shared" si="19"/>
        <v>0</v>
      </c>
      <c r="C256" s="67" t="str">
        <f t="shared" si="20"/>
        <v/>
      </c>
      <c r="D256" s="67" t="str">
        <f t="shared" si="23"/>
        <v/>
      </c>
      <c r="E256" s="67" t="str">
        <f t="shared" si="21"/>
        <v/>
      </c>
      <c r="F256" s="67" t="str">
        <f t="shared" si="22"/>
        <v/>
      </c>
      <c r="G256" s="67" t="str">
        <f t="shared" si="24"/>
        <v/>
      </c>
      <c r="H256" s="159" t="str">
        <f>IF(AND(M256&gt;0,M256&lt;=STATS!$C$22),1,"")</f>
        <v/>
      </c>
      <c r="J256" s="161">
        <v>255</v>
      </c>
      <c r="K256"/>
      <c r="L256"/>
      <c r="P256" s="176"/>
      <c r="R256" s="16"/>
      <c r="S256" s="16"/>
      <c r="T256" s="16"/>
      <c r="U256" s="16"/>
      <c r="V256" s="16"/>
      <c r="W256" s="16"/>
      <c r="FD256" s="156"/>
      <c r="FE256" s="156"/>
      <c r="FF256" s="156"/>
      <c r="FG256" s="156"/>
      <c r="FH256" s="156"/>
    </row>
    <row r="257" spans="2:164" ht="14.4" x14ac:dyDescent="0.3">
      <c r="B257" s="67">
        <f t="shared" si="19"/>
        <v>0</v>
      </c>
      <c r="C257" s="67" t="str">
        <f t="shared" si="20"/>
        <v/>
      </c>
      <c r="D257" s="67" t="str">
        <f t="shared" si="23"/>
        <v/>
      </c>
      <c r="E257" s="67" t="str">
        <f t="shared" si="21"/>
        <v/>
      </c>
      <c r="F257" s="67" t="str">
        <f t="shared" si="22"/>
        <v/>
      </c>
      <c r="G257" s="67" t="str">
        <f t="shared" si="24"/>
        <v/>
      </c>
      <c r="H257" s="159" t="str">
        <f>IF(AND(M257&gt;0,M257&lt;=STATS!$C$22),1,"")</f>
        <v/>
      </c>
      <c r="J257" s="161">
        <v>256</v>
      </c>
      <c r="K257"/>
      <c r="L257"/>
      <c r="P257" s="176"/>
      <c r="R257" s="16"/>
      <c r="S257" s="16"/>
      <c r="T257" s="16"/>
      <c r="U257" s="16"/>
      <c r="V257" s="16"/>
      <c r="W257" s="16"/>
      <c r="FD257" s="156"/>
      <c r="FE257" s="156"/>
      <c r="FF257" s="156"/>
      <c r="FG257" s="156"/>
      <c r="FH257" s="156"/>
    </row>
    <row r="258" spans="2:164" ht="14.4" x14ac:dyDescent="0.3">
      <c r="B258" s="67">
        <f t="shared" ref="B258:B321" si="25">COUNT(R258:FC258,FI258:FQ258)</f>
        <v>0</v>
      </c>
      <c r="C258" s="67" t="str">
        <f t="shared" ref="C258:C321" si="26">IF(COUNT(R258:FC258,FI258:FQ258)&gt;0,COUNT(R258:FC258,FI258:FQ258),"")</f>
        <v/>
      </c>
      <c r="D258" s="67" t="str">
        <f t="shared" si="23"/>
        <v/>
      </c>
      <c r="E258" s="67" t="str">
        <f t="shared" ref="E258:E321" si="27">IF(H258=1,COUNT(R258:FC258,FI258:FQ258),"")</f>
        <v/>
      </c>
      <c r="F258" s="67" t="str">
        <f t="shared" ref="F258:F321" si="28">IF(H258=1,COUNT(X258:BN258,BP258:BX258,BZ258:CF258,CH258:FC258,FI258:FQ258),"")</f>
        <v/>
      </c>
      <c r="G258" s="67" t="str">
        <f t="shared" si="24"/>
        <v/>
      </c>
      <c r="H258" s="159" t="str">
        <f>IF(AND(M258&gt;0,M258&lt;=STATS!$C$22),1,"")</f>
        <v/>
      </c>
      <c r="J258" s="161">
        <v>257</v>
      </c>
      <c r="K258"/>
      <c r="L258"/>
      <c r="P258" s="176"/>
      <c r="R258" s="16"/>
      <c r="S258" s="16"/>
      <c r="T258" s="16"/>
      <c r="U258" s="16"/>
      <c r="V258" s="16"/>
      <c r="W258" s="16"/>
      <c r="FD258" s="156"/>
      <c r="FE258" s="156"/>
      <c r="FF258" s="156"/>
      <c r="FG258" s="156"/>
      <c r="FH258" s="156"/>
    </row>
    <row r="259" spans="2:164" ht="14.4" x14ac:dyDescent="0.3">
      <c r="B259" s="67">
        <f t="shared" si="25"/>
        <v>0</v>
      </c>
      <c r="C259" s="67" t="str">
        <f t="shared" si="26"/>
        <v/>
      </c>
      <c r="D259" s="67" t="str">
        <f t="shared" ref="D259:D322" si="29">IF(COUNT(R259:FC259,FI259:FQ259)&gt;0,COUNT(X259:BN259,BP259:BX259,BZ259:CF259,CH259:FC259,FI259:FQ259),"")</f>
        <v/>
      </c>
      <c r="E259" s="67" t="str">
        <f t="shared" si="27"/>
        <v/>
      </c>
      <c r="F259" s="67" t="str">
        <f t="shared" si="28"/>
        <v/>
      </c>
      <c r="G259" s="67" t="str">
        <f t="shared" si="24"/>
        <v/>
      </c>
      <c r="H259" s="159" t="str">
        <f>IF(AND(M259&gt;0,M259&lt;=STATS!$C$22),1,"")</f>
        <v/>
      </c>
      <c r="J259" s="161">
        <v>258</v>
      </c>
      <c r="K259"/>
      <c r="L259"/>
      <c r="P259" s="176"/>
      <c r="R259" s="16"/>
      <c r="S259" s="16"/>
      <c r="T259" s="16"/>
      <c r="U259" s="16"/>
      <c r="V259" s="16"/>
      <c r="W259" s="16"/>
      <c r="FD259" s="156"/>
      <c r="FE259" s="156"/>
      <c r="FF259" s="156"/>
      <c r="FG259" s="156"/>
      <c r="FH259" s="156"/>
    </row>
    <row r="260" spans="2:164" ht="14.4" x14ac:dyDescent="0.3">
      <c r="B260" s="67">
        <f t="shared" si="25"/>
        <v>0</v>
      </c>
      <c r="C260" s="67" t="str">
        <f t="shared" si="26"/>
        <v/>
      </c>
      <c r="D260" s="67" t="str">
        <f t="shared" si="29"/>
        <v/>
      </c>
      <c r="E260" s="67" t="str">
        <f t="shared" si="27"/>
        <v/>
      </c>
      <c r="F260" s="67" t="str">
        <f t="shared" si="28"/>
        <v/>
      </c>
      <c r="G260" s="67" t="str">
        <f t="shared" si="24"/>
        <v/>
      </c>
      <c r="H260" s="159" t="str">
        <f>IF(AND(M260&gt;0,M260&lt;=STATS!$C$22),1,"")</f>
        <v/>
      </c>
      <c r="J260" s="161">
        <v>259</v>
      </c>
      <c r="K260"/>
      <c r="L260"/>
      <c r="P260" s="176"/>
      <c r="R260" s="16"/>
      <c r="S260" s="16"/>
      <c r="T260" s="16"/>
      <c r="U260" s="16"/>
      <c r="V260" s="16"/>
      <c r="W260" s="16"/>
      <c r="FD260" s="156"/>
      <c r="FE260" s="156"/>
      <c r="FF260" s="156"/>
      <c r="FG260" s="156"/>
      <c r="FH260" s="156"/>
    </row>
    <row r="261" spans="2:164" ht="14.4" x14ac:dyDescent="0.3">
      <c r="B261" s="67">
        <f t="shared" si="25"/>
        <v>0</v>
      </c>
      <c r="C261" s="67" t="str">
        <f t="shared" si="26"/>
        <v/>
      </c>
      <c r="D261" s="67" t="str">
        <f t="shared" si="29"/>
        <v/>
      </c>
      <c r="E261" s="67" t="str">
        <f t="shared" si="27"/>
        <v/>
      </c>
      <c r="F261" s="67" t="str">
        <f t="shared" si="28"/>
        <v/>
      </c>
      <c r="G261" s="67" t="str">
        <f t="shared" si="24"/>
        <v/>
      </c>
      <c r="H261" s="159" t="str">
        <f>IF(AND(M261&gt;0,M261&lt;=STATS!$C$22),1,"")</f>
        <v/>
      </c>
      <c r="J261" s="161">
        <v>260</v>
      </c>
      <c r="K261"/>
      <c r="L261"/>
      <c r="P261" s="176"/>
      <c r="R261" s="16"/>
      <c r="S261" s="16"/>
      <c r="T261" s="16"/>
      <c r="U261" s="16"/>
      <c r="V261" s="16"/>
      <c r="W261" s="16"/>
      <c r="FD261" s="156"/>
      <c r="FE261" s="156"/>
      <c r="FF261" s="156"/>
      <c r="FG261" s="156"/>
      <c r="FH261" s="156"/>
    </row>
    <row r="262" spans="2:164" ht="14.4" x14ac:dyDescent="0.3">
      <c r="B262" s="67">
        <f t="shared" si="25"/>
        <v>0</v>
      </c>
      <c r="C262" s="67" t="str">
        <f t="shared" si="26"/>
        <v/>
      </c>
      <c r="D262" s="67" t="str">
        <f t="shared" si="29"/>
        <v/>
      </c>
      <c r="E262" s="67" t="str">
        <f t="shared" si="27"/>
        <v/>
      </c>
      <c r="F262" s="67" t="str">
        <f t="shared" si="28"/>
        <v/>
      </c>
      <c r="G262" s="67" t="str">
        <f t="shared" si="24"/>
        <v/>
      </c>
      <c r="H262" s="159" t="str">
        <f>IF(AND(M262&gt;0,M262&lt;=STATS!$C$22),1,"")</f>
        <v/>
      </c>
      <c r="J262" s="161">
        <v>261</v>
      </c>
      <c r="K262"/>
      <c r="L262"/>
      <c r="P262" s="176"/>
      <c r="R262" s="16"/>
      <c r="S262" s="16"/>
      <c r="T262" s="16"/>
      <c r="U262" s="16"/>
      <c r="V262" s="16"/>
      <c r="W262" s="16"/>
      <c r="FD262" s="156"/>
      <c r="FE262" s="156"/>
      <c r="FF262" s="156"/>
      <c r="FG262" s="156"/>
      <c r="FH262" s="156"/>
    </row>
    <row r="263" spans="2:164" ht="14.4" x14ac:dyDescent="0.3">
      <c r="B263" s="67">
        <f t="shared" si="25"/>
        <v>0</v>
      </c>
      <c r="C263" s="67" t="str">
        <f t="shared" si="26"/>
        <v/>
      </c>
      <c r="D263" s="67" t="str">
        <f t="shared" si="29"/>
        <v/>
      </c>
      <c r="E263" s="67" t="str">
        <f t="shared" si="27"/>
        <v/>
      </c>
      <c r="F263" s="67" t="str">
        <f t="shared" si="28"/>
        <v/>
      </c>
      <c r="G263" s="67" t="str">
        <f t="shared" si="24"/>
        <v/>
      </c>
      <c r="H263" s="159" t="str">
        <f>IF(AND(M263&gt;0,M263&lt;=STATS!$C$22),1,"")</f>
        <v/>
      </c>
      <c r="J263" s="161">
        <v>262</v>
      </c>
      <c r="K263"/>
      <c r="L263"/>
      <c r="P263" s="176"/>
      <c r="R263" s="16"/>
      <c r="S263" s="16"/>
      <c r="T263" s="16"/>
      <c r="U263" s="16"/>
      <c r="V263" s="16"/>
      <c r="W263" s="16"/>
      <c r="FD263" s="156"/>
      <c r="FE263" s="156"/>
      <c r="FF263" s="156"/>
      <c r="FG263" s="156"/>
      <c r="FH263" s="156"/>
    </row>
    <row r="264" spans="2:164" ht="14.4" x14ac:dyDescent="0.3">
      <c r="B264" s="67">
        <f t="shared" si="25"/>
        <v>0</v>
      </c>
      <c r="C264" s="67" t="str">
        <f t="shared" si="26"/>
        <v/>
      </c>
      <c r="D264" s="67" t="str">
        <f t="shared" si="29"/>
        <v/>
      </c>
      <c r="E264" s="67" t="str">
        <f t="shared" si="27"/>
        <v/>
      </c>
      <c r="F264" s="67" t="str">
        <f t="shared" si="28"/>
        <v/>
      </c>
      <c r="G264" s="67" t="str">
        <f t="shared" si="24"/>
        <v/>
      </c>
      <c r="H264" s="159" t="str">
        <f>IF(AND(M264&gt;0,M264&lt;=STATS!$C$22),1,"")</f>
        <v/>
      </c>
      <c r="J264" s="161">
        <v>263</v>
      </c>
      <c r="K264"/>
      <c r="L264"/>
      <c r="P264" s="176"/>
      <c r="R264" s="16"/>
      <c r="S264" s="16"/>
      <c r="T264" s="16"/>
      <c r="U264" s="16"/>
      <c r="V264" s="16"/>
      <c r="W264" s="16"/>
      <c r="FD264" s="156"/>
      <c r="FE264" s="156"/>
      <c r="FF264" s="156"/>
      <c r="FG264" s="156"/>
      <c r="FH264" s="156"/>
    </row>
    <row r="265" spans="2:164" ht="14.4" x14ac:dyDescent="0.3">
      <c r="B265" s="67">
        <f t="shared" si="25"/>
        <v>0</v>
      </c>
      <c r="C265" s="67" t="str">
        <f t="shared" si="26"/>
        <v/>
      </c>
      <c r="D265" s="67" t="str">
        <f t="shared" si="29"/>
        <v/>
      </c>
      <c r="E265" s="67" t="str">
        <f t="shared" si="27"/>
        <v/>
      </c>
      <c r="F265" s="67" t="str">
        <f t="shared" si="28"/>
        <v/>
      </c>
      <c r="G265" s="67" t="str">
        <f t="shared" si="24"/>
        <v/>
      </c>
      <c r="H265" s="159" t="str">
        <f>IF(AND(M265&gt;0,M265&lt;=STATS!$C$22),1,"")</f>
        <v/>
      </c>
      <c r="J265" s="161">
        <v>264</v>
      </c>
      <c r="K265"/>
      <c r="L265"/>
      <c r="P265" s="176"/>
      <c r="R265" s="16"/>
      <c r="S265" s="16"/>
      <c r="T265" s="16"/>
      <c r="U265" s="16"/>
      <c r="V265" s="16"/>
      <c r="W265" s="16"/>
      <c r="FD265" s="156"/>
      <c r="FE265" s="156"/>
      <c r="FF265" s="156"/>
      <c r="FG265" s="156"/>
      <c r="FH265" s="156"/>
    </row>
    <row r="266" spans="2:164" ht="14.4" x14ac:dyDescent="0.3">
      <c r="B266" s="67">
        <f t="shared" si="25"/>
        <v>0</v>
      </c>
      <c r="C266" s="67" t="str">
        <f t="shared" si="26"/>
        <v/>
      </c>
      <c r="D266" s="67" t="str">
        <f t="shared" si="29"/>
        <v/>
      </c>
      <c r="E266" s="67" t="str">
        <f t="shared" si="27"/>
        <v/>
      </c>
      <c r="F266" s="67" t="str">
        <f t="shared" si="28"/>
        <v/>
      </c>
      <c r="G266" s="67" t="str">
        <f t="shared" si="24"/>
        <v/>
      </c>
      <c r="H266" s="159" t="str">
        <f>IF(AND(M266&gt;0,M266&lt;=STATS!$C$22),1,"")</f>
        <v/>
      </c>
      <c r="J266" s="161">
        <v>265</v>
      </c>
      <c r="K266"/>
      <c r="L266"/>
      <c r="P266" s="176"/>
      <c r="R266" s="16"/>
      <c r="S266" s="16"/>
      <c r="T266" s="16"/>
      <c r="U266" s="16"/>
      <c r="V266" s="16"/>
      <c r="W266" s="16"/>
      <c r="FD266" s="156"/>
      <c r="FE266" s="156"/>
      <c r="FF266" s="156"/>
      <c r="FG266" s="156"/>
      <c r="FH266" s="156"/>
    </row>
    <row r="267" spans="2:164" ht="14.4" x14ac:dyDescent="0.3">
      <c r="B267" s="67">
        <f t="shared" si="25"/>
        <v>0</v>
      </c>
      <c r="C267" s="67" t="str">
        <f t="shared" si="26"/>
        <v/>
      </c>
      <c r="D267" s="67" t="str">
        <f t="shared" si="29"/>
        <v/>
      </c>
      <c r="E267" s="67" t="str">
        <f t="shared" si="27"/>
        <v/>
      </c>
      <c r="F267" s="67" t="str">
        <f t="shared" si="28"/>
        <v/>
      </c>
      <c r="G267" s="67" t="str">
        <f t="shared" si="24"/>
        <v/>
      </c>
      <c r="H267" s="159" t="str">
        <f>IF(AND(M267&gt;0,M267&lt;=STATS!$C$22),1,"")</f>
        <v/>
      </c>
      <c r="J267" s="161">
        <v>266</v>
      </c>
      <c r="K267"/>
      <c r="L267"/>
      <c r="P267" s="176"/>
      <c r="R267" s="16"/>
      <c r="S267" s="16"/>
      <c r="T267" s="16"/>
      <c r="U267" s="16"/>
      <c r="V267" s="16"/>
      <c r="W267" s="16"/>
      <c r="FD267" s="156"/>
      <c r="FE267" s="156"/>
      <c r="FF267" s="156"/>
      <c r="FG267" s="156"/>
      <c r="FH267" s="156"/>
    </row>
    <row r="268" spans="2:164" ht="14.4" x14ac:dyDescent="0.3">
      <c r="B268" s="67">
        <f t="shared" si="25"/>
        <v>0</v>
      </c>
      <c r="C268" s="67" t="str">
        <f t="shared" si="26"/>
        <v/>
      </c>
      <c r="D268" s="67" t="str">
        <f t="shared" si="29"/>
        <v/>
      </c>
      <c r="E268" s="67" t="str">
        <f t="shared" si="27"/>
        <v/>
      </c>
      <c r="F268" s="67" t="str">
        <f t="shared" si="28"/>
        <v/>
      </c>
      <c r="G268" s="67" t="str">
        <f t="shared" si="24"/>
        <v/>
      </c>
      <c r="H268" s="159" t="str">
        <f>IF(AND(M268&gt;0,M268&lt;=STATS!$C$22),1,"")</f>
        <v/>
      </c>
      <c r="J268" s="161">
        <v>267</v>
      </c>
      <c r="K268"/>
      <c r="L268"/>
      <c r="P268" s="176"/>
      <c r="R268" s="16"/>
      <c r="S268" s="16"/>
      <c r="T268" s="16"/>
      <c r="U268" s="16"/>
      <c r="V268" s="16"/>
      <c r="W268" s="16"/>
      <c r="FD268" s="156"/>
      <c r="FE268" s="156"/>
      <c r="FF268" s="156"/>
      <c r="FG268" s="156"/>
      <c r="FH268" s="156"/>
    </row>
    <row r="269" spans="2:164" ht="14.4" x14ac:dyDescent="0.3">
      <c r="B269" s="67">
        <f t="shared" si="25"/>
        <v>0</v>
      </c>
      <c r="C269" s="67" t="str">
        <f t="shared" si="26"/>
        <v/>
      </c>
      <c r="D269" s="67" t="str">
        <f t="shared" si="29"/>
        <v/>
      </c>
      <c r="E269" s="67" t="str">
        <f t="shared" si="27"/>
        <v/>
      </c>
      <c r="F269" s="67" t="str">
        <f t="shared" si="28"/>
        <v/>
      </c>
      <c r="G269" s="67" t="str">
        <f t="shared" si="24"/>
        <v/>
      </c>
      <c r="H269" s="159" t="str">
        <f>IF(AND(M269&gt;0,M269&lt;=STATS!$C$22),1,"")</f>
        <v/>
      </c>
      <c r="J269" s="161">
        <v>268</v>
      </c>
      <c r="K269"/>
      <c r="L269"/>
      <c r="P269" s="176"/>
      <c r="R269" s="16"/>
      <c r="S269" s="16"/>
      <c r="T269" s="16"/>
      <c r="U269" s="16"/>
      <c r="V269" s="16"/>
      <c r="W269" s="16"/>
      <c r="FD269" s="156"/>
      <c r="FE269" s="156"/>
      <c r="FF269" s="156"/>
      <c r="FG269" s="156"/>
      <c r="FH269" s="156"/>
    </row>
    <row r="270" spans="2:164" ht="14.4" x14ac:dyDescent="0.3">
      <c r="B270" s="67">
        <f t="shared" si="25"/>
        <v>0</v>
      </c>
      <c r="C270" s="67" t="str">
        <f t="shared" si="26"/>
        <v/>
      </c>
      <c r="D270" s="67" t="str">
        <f t="shared" si="29"/>
        <v/>
      </c>
      <c r="E270" s="67" t="str">
        <f t="shared" si="27"/>
        <v/>
      </c>
      <c r="F270" s="67" t="str">
        <f t="shared" si="28"/>
        <v/>
      </c>
      <c r="G270" s="67" t="str">
        <f t="shared" si="24"/>
        <v/>
      </c>
      <c r="H270" s="159" t="str">
        <f>IF(AND(M270&gt;0,M270&lt;=STATS!$C$22),1,"")</f>
        <v/>
      </c>
      <c r="J270" s="161">
        <v>269</v>
      </c>
      <c r="K270"/>
      <c r="L270"/>
      <c r="P270" s="176"/>
      <c r="R270" s="16"/>
      <c r="S270" s="16"/>
      <c r="T270" s="16"/>
      <c r="U270" s="16"/>
      <c r="V270" s="16"/>
      <c r="W270" s="16"/>
      <c r="FD270" s="156"/>
      <c r="FE270" s="156"/>
      <c r="FF270" s="156"/>
      <c r="FG270" s="156"/>
      <c r="FH270" s="156"/>
    </row>
    <row r="271" spans="2:164" ht="14.4" x14ac:dyDescent="0.3">
      <c r="B271" s="67">
        <f t="shared" si="25"/>
        <v>0</v>
      </c>
      <c r="C271" s="67" t="str">
        <f t="shared" si="26"/>
        <v/>
      </c>
      <c r="D271" s="67" t="str">
        <f t="shared" si="29"/>
        <v/>
      </c>
      <c r="E271" s="67" t="str">
        <f t="shared" si="27"/>
        <v/>
      </c>
      <c r="F271" s="67" t="str">
        <f t="shared" si="28"/>
        <v/>
      </c>
      <c r="G271" s="67" t="str">
        <f t="shared" si="24"/>
        <v/>
      </c>
      <c r="H271" s="159" t="str">
        <f>IF(AND(M271&gt;0,M271&lt;=STATS!$C$22),1,"")</f>
        <v/>
      </c>
      <c r="J271" s="161">
        <v>270</v>
      </c>
      <c r="K271"/>
      <c r="L271"/>
      <c r="P271" s="176"/>
      <c r="R271" s="16"/>
      <c r="S271" s="16"/>
      <c r="T271" s="16"/>
      <c r="U271" s="16"/>
      <c r="V271" s="16"/>
      <c r="W271" s="16"/>
      <c r="FD271" s="156"/>
      <c r="FE271" s="156"/>
      <c r="FF271" s="156"/>
      <c r="FG271" s="156"/>
      <c r="FH271" s="156"/>
    </row>
    <row r="272" spans="2:164" ht="14.4" x14ac:dyDescent="0.3">
      <c r="B272" s="67">
        <f t="shared" si="25"/>
        <v>0</v>
      </c>
      <c r="C272" s="67" t="str">
        <f t="shared" si="26"/>
        <v/>
      </c>
      <c r="D272" s="67" t="str">
        <f t="shared" si="29"/>
        <v/>
      </c>
      <c r="E272" s="67" t="str">
        <f t="shared" si="27"/>
        <v/>
      </c>
      <c r="F272" s="67" t="str">
        <f t="shared" si="28"/>
        <v/>
      </c>
      <c r="G272" s="67" t="str">
        <f t="shared" si="24"/>
        <v/>
      </c>
      <c r="H272" s="159" t="str">
        <f>IF(AND(M272&gt;0,M272&lt;=STATS!$C$22),1,"")</f>
        <v/>
      </c>
      <c r="J272" s="161">
        <v>271</v>
      </c>
      <c r="K272"/>
      <c r="L272"/>
      <c r="P272" s="176"/>
      <c r="R272" s="16"/>
      <c r="S272" s="16"/>
      <c r="T272" s="16"/>
      <c r="U272" s="16"/>
      <c r="V272" s="16"/>
      <c r="W272" s="16"/>
      <c r="FD272" s="156"/>
      <c r="FE272" s="156"/>
      <c r="FF272" s="156"/>
      <c r="FG272" s="156"/>
      <c r="FH272" s="156"/>
    </row>
    <row r="273" spans="2:164" ht="14.4" x14ac:dyDescent="0.3">
      <c r="B273" s="67">
        <f t="shared" si="25"/>
        <v>0</v>
      </c>
      <c r="C273" s="67" t="str">
        <f t="shared" si="26"/>
        <v/>
      </c>
      <c r="D273" s="67" t="str">
        <f t="shared" si="29"/>
        <v/>
      </c>
      <c r="E273" s="67" t="str">
        <f t="shared" si="27"/>
        <v/>
      </c>
      <c r="F273" s="67" t="str">
        <f t="shared" si="28"/>
        <v/>
      </c>
      <c r="G273" s="67" t="str">
        <f t="shared" si="24"/>
        <v/>
      </c>
      <c r="H273" s="159" t="str">
        <f>IF(AND(M273&gt;0,M273&lt;=STATS!$C$22),1,"")</f>
        <v/>
      </c>
      <c r="J273" s="161">
        <v>272</v>
      </c>
      <c r="K273"/>
      <c r="L273"/>
      <c r="P273" s="176"/>
      <c r="R273" s="16"/>
      <c r="S273" s="16"/>
      <c r="T273" s="16"/>
      <c r="U273" s="16"/>
      <c r="V273" s="16"/>
      <c r="W273" s="16"/>
      <c r="FD273" s="156"/>
      <c r="FE273" s="156"/>
      <c r="FF273" s="156"/>
      <c r="FG273" s="156"/>
      <c r="FH273" s="156"/>
    </row>
    <row r="274" spans="2:164" ht="14.4" x14ac:dyDescent="0.3">
      <c r="B274" s="67">
        <f t="shared" si="25"/>
        <v>0</v>
      </c>
      <c r="C274" s="67" t="str">
        <f t="shared" si="26"/>
        <v/>
      </c>
      <c r="D274" s="67" t="str">
        <f t="shared" si="29"/>
        <v/>
      </c>
      <c r="E274" s="67" t="str">
        <f t="shared" si="27"/>
        <v/>
      </c>
      <c r="F274" s="67" t="str">
        <f t="shared" si="28"/>
        <v/>
      </c>
      <c r="G274" s="67" t="str">
        <f t="shared" si="24"/>
        <v/>
      </c>
      <c r="H274" s="159" t="str">
        <f>IF(AND(M274&gt;0,M274&lt;=STATS!$C$22),1,"")</f>
        <v/>
      </c>
      <c r="J274" s="161">
        <v>273</v>
      </c>
      <c r="K274"/>
      <c r="L274"/>
      <c r="P274" s="176"/>
      <c r="R274" s="16"/>
      <c r="S274" s="16"/>
      <c r="T274" s="16"/>
      <c r="U274" s="16"/>
      <c r="V274" s="16"/>
      <c r="W274" s="16"/>
      <c r="FD274" s="156"/>
      <c r="FE274" s="156"/>
      <c r="FF274" s="156"/>
      <c r="FG274" s="156"/>
      <c r="FH274" s="156"/>
    </row>
    <row r="275" spans="2:164" ht="14.4" x14ac:dyDescent="0.3">
      <c r="B275" s="67">
        <f t="shared" si="25"/>
        <v>0</v>
      </c>
      <c r="C275" s="67" t="str">
        <f t="shared" si="26"/>
        <v/>
      </c>
      <c r="D275" s="67" t="str">
        <f t="shared" si="29"/>
        <v/>
      </c>
      <c r="E275" s="67" t="str">
        <f t="shared" si="27"/>
        <v/>
      </c>
      <c r="F275" s="67" t="str">
        <f t="shared" si="28"/>
        <v/>
      </c>
      <c r="G275" s="67" t="str">
        <f t="shared" si="24"/>
        <v/>
      </c>
      <c r="H275" s="159" t="str">
        <f>IF(AND(M275&gt;0,M275&lt;=STATS!$C$22),1,"")</f>
        <v/>
      </c>
      <c r="J275" s="161">
        <v>274</v>
      </c>
      <c r="K275"/>
      <c r="L275"/>
      <c r="P275" s="176"/>
      <c r="R275" s="16"/>
      <c r="S275" s="16"/>
      <c r="T275" s="16"/>
      <c r="U275" s="16"/>
      <c r="V275" s="16"/>
      <c r="W275" s="16"/>
      <c r="FD275" s="156"/>
      <c r="FE275" s="156"/>
      <c r="FF275" s="156"/>
      <c r="FG275" s="156"/>
      <c r="FH275" s="156"/>
    </row>
    <row r="276" spans="2:164" ht="14.4" x14ac:dyDescent="0.3">
      <c r="B276" s="67">
        <f t="shared" si="25"/>
        <v>0</v>
      </c>
      <c r="C276" s="67" t="str">
        <f t="shared" si="26"/>
        <v/>
      </c>
      <c r="D276" s="67" t="str">
        <f t="shared" si="29"/>
        <v/>
      </c>
      <c r="E276" s="67" t="str">
        <f t="shared" si="27"/>
        <v/>
      </c>
      <c r="F276" s="67" t="str">
        <f t="shared" si="28"/>
        <v/>
      </c>
      <c r="G276" s="67" t="str">
        <f t="shared" si="24"/>
        <v/>
      </c>
      <c r="H276" s="159" t="str">
        <f>IF(AND(M276&gt;0,M276&lt;=STATS!$C$22),1,"")</f>
        <v/>
      </c>
      <c r="J276" s="161">
        <v>275</v>
      </c>
      <c r="K276"/>
      <c r="L276"/>
      <c r="P276" s="176"/>
      <c r="R276" s="16"/>
      <c r="S276" s="16"/>
      <c r="T276" s="16"/>
      <c r="U276" s="16"/>
      <c r="V276" s="16"/>
      <c r="W276" s="16"/>
      <c r="FD276" s="156"/>
      <c r="FE276" s="156"/>
      <c r="FF276" s="156"/>
      <c r="FG276" s="156"/>
      <c r="FH276" s="156"/>
    </row>
    <row r="277" spans="2:164" ht="14.4" x14ac:dyDescent="0.3">
      <c r="B277" s="67">
        <f t="shared" si="25"/>
        <v>0</v>
      </c>
      <c r="C277" s="67" t="str">
        <f t="shared" si="26"/>
        <v/>
      </c>
      <c r="D277" s="67" t="str">
        <f t="shared" si="29"/>
        <v/>
      </c>
      <c r="E277" s="67" t="str">
        <f t="shared" si="27"/>
        <v/>
      </c>
      <c r="F277" s="67" t="str">
        <f t="shared" si="28"/>
        <v/>
      </c>
      <c r="G277" s="67" t="str">
        <f t="shared" si="24"/>
        <v/>
      </c>
      <c r="H277" s="159" t="str">
        <f>IF(AND(M277&gt;0,M277&lt;=STATS!$C$22),1,"")</f>
        <v/>
      </c>
      <c r="J277" s="161">
        <v>276</v>
      </c>
      <c r="K277"/>
      <c r="L277"/>
      <c r="P277" s="176"/>
      <c r="R277" s="16"/>
      <c r="S277" s="16"/>
      <c r="T277" s="16"/>
      <c r="U277" s="16"/>
      <c r="V277" s="16"/>
      <c r="W277" s="16"/>
      <c r="FD277" s="156"/>
      <c r="FE277" s="156"/>
      <c r="FF277" s="156"/>
      <c r="FG277" s="156"/>
      <c r="FH277" s="156"/>
    </row>
    <row r="278" spans="2:164" ht="14.4" x14ac:dyDescent="0.3">
      <c r="B278" s="67">
        <f t="shared" si="25"/>
        <v>0</v>
      </c>
      <c r="C278" s="67" t="str">
        <f t="shared" si="26"/>
        <v/>
      </c>
      <c r="D278" s="67" t="str">
        <f t="shared" si="29"/>
        <v/>
      </c>
      <c r="E278" s="67" t="str">
        <f t="shared" si="27"/>
        <v/>
      </c>
      <c r="F278" s="67" t="str">
        <f t="shared" si="28"/>
        <v/>
      </c>
      <c r="G278" s="67" t="str">
        <f t="shared" si="24"/>
        <v/>
      </c>
      <c r="H278" s="159" t="str">
        <f>IF(AND(M278&gt;0,M278&lt;=STATS!$C$22),1,"")</f>
        <v/>
      </c>
      <c r="J278" s="161">
        <v>277</v>
      </c>
      <c r="K278"/>
      <c r="L278"/>
      <c r="P278" s="176"/>
      <c r="R278" s="16"/>
      <c r="S278" s="16"/>
      <c r="T278" s="16"/>
      <c r="U278" s="16"/>
      <c r="V278" s="16"/>
      <c r="W278" s="16"/>
      <c r="FD278" s="156"/>
      <c r="FE278" s="156"/>
      <c r="FF278" s="156"/>
      <c r="FG278" s="156"/>
      <c r="FH278" s="156"/>
    </row>
    <row r="279" spans="2:164" ht="14.4" x14ac:dyDescent="0.3">
      <c r="B279" s="67">
        <f t="shared" si="25"/>
        <v>0</v>
      </c>
      <c r="C279" s="67" t="str">
        <f t="shared" si="26"/>
        <v/>
      </c>
      <c r="D279" s="67" t="str">
        <f t="shared" si="29"/>
        <v/>
      </c>
      <c r="E279" s="67" t="str">
        <f t="shared" si="27"/>
        <v/>
      </c>
      <c r="F279" s="67" t="str">
        <f t="shared" si="28"/>
        <v/>
      </c>
      <c r="G279" s="67" t="str">
        <f t="shared" si="24"/>
        <v/>
      </c>
      <c r="H279" s="159" t="str">
        <f>IF(AND(M279&gt;0,M279&lt;=STATS!$C$22),1,"")</f>
        <v/>
      </c>
      <c r="J279" s="161">
        <v>278</v>
      </c>
      <c r="K279"/>
      <c r="L279"/>
      <c r="P279" s="176"/>
      <c r="R279" s="16"/>
      <c r="S279" s="16"/>
      <c r="T279" s="16"/>
      <c r="U279" s="16"/>
      <c r="V279" s="16"/>
      <c r="W279" s="16"/>
      <c r="FD279" s="156"/>
      <c r="FE279" s="156"/>
      <c r="FF279" s="156"/>
      <c r="FG279" s="156"/>
      <c r="FH279" s="156"/>
    </row>
    <row r="280" spans="2:164" ht="14.4" x14ac:dyDescent="0.3">
      <c r="B280" s="67">
        <f t="shared" si="25"/>
        <v>0</v>
      </c>
      <c r="C280" s="67" t="str">
        <f t="shared" si="26"/>
        <v/>
      </c>
      <c r="D280" s="67" t="str">
        <f t="shared" si="29"/>
        <v/>
      </c>
      <c r="E280" s="67" t="str">
        <f t="shared" si="27"/>
        <v/>
      </c>
      <c r="F280" s="67" t="str">
        <f t="shared" si="28"/>
        <v/>
      </c>
      <c r="G280" s="67" t="str">
        <f t="shared" si="24"/>
        <v/>
      </c>
      <c r="H280" s="159" t="str">
        <f>IF(AND(M280&gt;0,M280&lt;=STATS!$C$22),1,"")</f>
        <v/>
      </c>
      <c r="J280" s="161">
        <v>279</v>
      </c>
      <c r="K280"/>
      <c r="L280"/>
      <c r="P280" s="176"/>
      <c r="R280" s="16"/>
      <c r="S280" s="16"/>
      <c r="T280" s="16"/>
      <c r="U280" s="16"/>
      <c r="V280" s="16"/>
      <c r="W280" s="16"/>
      <c r="FD280" s="156"/>
      <c r="FE280" s="156"/>
      <c r="FF280" s="156"/>
      <c r="FG280" s="156"/>
      <c r="FH280" s="156"/>
    </row>
    <row r="281" spans="2:164" ht="14.4" x14ac:dyDescent="0.3">
      <c r="B281" s="67">
        <f t="shared" si="25"/>
        <v>0</v>
      </c>
      <c r="C281" s="67" t="str">
        <f t="shared" si="26"/>
        <v/>
      </c>
      <c r="D281" s="67" t="str">
        <f t="shared" si="29"/>
        <v/>
      </c>
      <c r="E281" s="67" t="str">
        <f t="shared" si="27"/>
        <v/>
      </c>
      <c r="F281" s="67" t="str">
        <f t="shared" si="28"/>
        <v/>
      </c>
      <c r="G281" s="67" t="str">
        <f t="shared" si="24"/>
        <v/>
      </c>
      <c r="H281" s="159" t="str">
        <f>IF(AND(M281&gt;0,M281&lt;=STATS!$C$22),1,"")</f>
        <v/>
      </c>
      <c r="J281" s="161">
        <v>280</v>
      </c>
      <c r="K281"/>
      <c r="L281"/>
      <c r="P281" s="176"/>
      <c r="R281" s="16"/>
      <c r="S281" s="16"/>
      <c r="T281" s="16"/>
      <c r="U281" s="16"/>
      <c r="V281" s="16"/>
      <c r="W281" s="16"/>
      <c r="FD281" s="156"/>
      <c r="FE281" s="156"/>
      <c r="FF281" s="156"/>
      <c r="FG281" s="156"/>
      <c r="FH281" s="156"/>
    </row>
    <row r="282" spans="2:164" ht="14.4" x14ac:dyDescent="0.3">
      <c r="B282" s="67">
        <f t="shared" si="25"/>
        <v>0</v>
      </c>
      <c r="C282" s="67" t="str">
        <f t="shared" si="26"/>
        <v/>
      </c>
      <c r="D282" s="67" t="str">
        <f t="shared" si="29"/>
        <v/>
      </c>
      <c r="E282" s="67" t="str">
        <f t="shared" si="27"/>
        <v/>
      </c>
      <c r="F282" s="67" t="str">
        <f t="shared" si="28"/>
        <v/>
      </c>
      <c r="G282" s="67" t="str">
        <f t="shared" ref="G282:G345" si="30">IF($B282&gt;=1,$M282,"")</f>
        <v/>
      </c>
      <c r="H282" s="159" t="str">
        <f>IF(AND(M282&gt;0,M282&lt;=STATS!$C$22),1,"")</f>
        <v/>
      </c>
      <c r="J282" s="161">
        <v>281</v>
      </c>
      <c r="K282"/>
      <c r="L282"/>
      <c r="P282" s="176"/>
      <c r="R282" s="16"/>
      <c r="S282" s="16"/>
      <c r="T282" s="16"/>
      <c r="U282" s="16"/>
      <c r="V282" s="16"/>
      <c r="W282" s="16"/>
      <c r="FD282" s="156"/>
      <c r="FE282" s="156"/>
      <c r="FF282" s="156"/>
      <c r="FG282" s="156"/>
      <c r="FH282" s="156"/>
    </row>
    <row r="283" spans="2:164" ht="14.4" x14ac:dyDescent="0.3">
      <c r="B283" s="67">
        <f t="shared" si="25"/>
        <v>0</v>
      </c>
      <c r="C283" s="67" t="str">
        <f t="shared" si="26"/>
        <v/>
      </c>
      <c r="D283" s="67" t="str">
        <f t="shared" si="29"/>
        <v/>
      </c>
      <c r="E283" s="67" t="str">
        <f t="shared" si="27"/>
        <v/>
      </c>
      <c r="F283" s="67" t="str">
        <f t="shared" si="28"/>
        <v/>
      </c>
      <c r="G283" s="67" t="str">
        <f t="shared" si="30"/>
        <v/>
      </c>
      <c r="H283" s="159" t="str">
        <f>IF(AND(M283&gt;0,M283&lt;=STATS!$C$22),1,"")</f>
        <v/>
      </c>
      <c r="J283" s="161">
        <v>282</v>
      </c>
      <c r="K283"/>
      <c r="L283"/>
      <c r="P283" s="176"/>
      <c r="R283" s="16"/>
      <c r="S283" s="16"/>
      <c r="T283" s="16"/>
      <c r="U283" s="16"/>
      <c r="V283" s="16"/>
      <c r="W283" s="16"/>
      <c r="FD283" s="156"/>
      <c r="FE283" s="156"/>
      <c r="FF283" s="156"/>
      <c r="FG283" s="156"/>
      <c r="FH283" s="156"/>
    </row>
    <row r="284" spans="2:164" ht="14.4" x14ac:dyDescent="0.3">
      <c r="B284" s="67">
        <f t="shared" si="25"/>
        <v>0</v>
      </c>
      <c r="C284" s="67" t="str">
        <f t="shared" si="26"/>
        <v/>
      </c>
      <c r="D284" s="67" t="str">
        <f t="shared" si="29"/>
        <v/>
      </c>
      <c r="E284" s="67" t="str">
        <f t="shared" si="27"/>
        <v/>
      </c>
      <c r="F284" s="67" t="str">
        <f t="shared" si="28"/>
        <v/>
      </c>
      <c r="G284" s="67" t="str">
        <f t="shared" si="30"/>
        <v/>
      </c>
      <c r="H284" s="159" t="str">
        <f>IF(AND(M284&gt;0,M284&lt;=STATS!$C$22),1,"")</f>
        <v/>
      </c>
      <c r="J284" s="161">
        <v>283</v>
      </c>
      <c r="K284"/>
      <c r="L284"/>
      <c r="P284" s="176"/>
      <c r="R284" s="16"/>
      <c r="S284" s="16"/>
      <c r="T284" s="16"/>
      <c r="U284" s="16"/>
      <c r="V284" s="16"/>
      <c r="W284" s="16"/>
      <c r="FD284" s="156"/>
      <c r="FE284" s="156"/>
      <c r="FF284" s="156"/>
      <c r="FG284" s="156"/>
      <c r="FH284" s="156"/>
    </row>
    <row r="285" spans="2:164" ht="14.4" x14ac:dyDescent="0.3">
      <c r="B285" s="67">
        <f t="shared" si="25"/>
        <v>0</v>
      </c>
      <c r="C285" s="67" t="str">
        <f t="shared" si="26"/>
        <v/>
      </c>
      <c r="D285" s="67" t="str">
        <f t="shared" si="29"/>
        <v/>
      </c>
      <c r="E285" s="67" t="str">
        <f t="shared" si="27"/>
        <v/>
      </c>
      <c r="F285" s="67" t="str">
        <f t="shared" si="28"/>
        <v/>
      </c>
      <c r="G285" s="67" t="str">
        <f t="shared" si="30"/>
        <v/>
      </c>
      <c r="H285" s="159" t="str">
        <f>IF(AND(M285&gt;0,M285&lt;=STATS!$C$22),1,"")</f>
        <v/>
      </c>
      <c r="J285" s="161">
        <v>284</v>
      </c>
      <c r="K285"/>
      <c r="L285"/>
      <c r="P285" s="176"/>
      <c r="R285" s="16"/>
      <c r="S285" s="16"/>
      <c r="T285" s="16"/>
      <c r="U285" s="16"/>
      <c r="V285" s="16"/>
      <c r="W285" s="16"/>
      <c r="FD285" s="156"/>
      <c r="FE285" s="156"/>
      <c r="FF285" s="156"/>
      <c r="FG285" s="156"/>
      <c r="FH285" s="156"/>
    </row>
    <row r="286" spans="2:164" ht="14.4" x14ac:dyDescent="0.3">
      <c r="B286" s="67">
        <f t="shared" si="25"/>
        <v>0</v>
      </c>
      <c r="C286" s="67" t="str">
        <f t="shared" si="26"/>
        <v/>
      </c>
      <c r="D286" s="67" t="str">
        <f t="shared" si="29"/>
        <v/>
      </c>
      <c r="E286" s="67" t="str">
        <f t="shared" si="27"/>
        <v/>
      </c>
      <c r="F286" s="67" t="str">
        <f t="shared" si="28"/>
        <v/>
      </c>
      <c r="G286" s="67" t="str">
        <f t="shared" si="30"/>
        <v/>
      </c>
      <c r="H286" s="159" t="str">
        <f>IF(AND(M286&gt;0,M286&lt;=STATS!$C$22),1,"")</f>
        <v/>
      </c>
      <c r="J286" s="161">
        <v>285</v>
      </c>
      <c r="K286"/>
      <c r="L286"/>
      <c r="P286" s="176"/>
      <c r="R286" s="16"/>
      <c r="S286" s="16"/>
      <c r="T286" s="16"/>
      <c r="U286" s="16"/>
      <c r="V286" s="16"/>
      <c r="W286" s="16"/>
      <c r="FD286" s="156"/>
      <c r="FE286" s="156"/>
      <c r="FF286" s="156"/>
      <c r="FG286" s="156"/>
      <c r="FH286" s="156"/>
    </row>
    <row r="287" spans="2:164" ht="14.4" x14ac:dyDescent="0.3">
      <c r="B287" s="67">
        <f t="shared" si="25"/>
        <v>0</v>
      </c>
      <c r="C287" s="67" t="str">
        <f t="shared" si="26"/>
        <v/>
      </c>
      <c r="D287" s="67" t="str">
        <f t="shared" si="29"/>
        <v/>
      </c>
      <c r="E287" s="67" t="str">
        <f t="shared" si="27"/>
        <v/>
      </c>
      <c r="F287" s="67" t="str">
        <f t="shared" si="28"/>
        <v/>
      </c>
      <c r="G287" s="67" t="str">
        <f t="shared" si="30"/>
        <v/>
      </c>
      <c r="H287" s="159" t="str">
        <f>IF(AND(M287&gt;0,M287&lt;=STATS!$C$22),1,"")</f>
        <v/>
      </c>
      <c r="J287" s="161">
        <v>286</v>
      </c>
      <c r="K287"/>
      <c r="L287"/>
      <c r="P287" s="176"/>
      <c r="R287" s="16"/>
      <c r="S287" s="16"/>
      <c r="T287" s="16"/>
      <c r="U287" s="16"/>
      <c r="V287" s="16"/>
      <c r="W287" s="16"/>
      <c r="FD287" s="156"/>
      <c r="FE287" s="156"/>
      <c r="FF287" s="156"/>
      <c r="FG287" s="156"/>
      <c r="FH287" s="156"/>
    </row>
    <row r="288" spans="2:164" ht="14.4" x14ac:dyDescent="0.3">
      <c r="B288" s="67">
        <f t="shared" si="25"/>
        <v>0</v>
      </c>
      <c r="C288" s="67" t="str">
        <f t="shared" si="26"/>
        <v/>
      </c>
      <c r="D288" s="67" t="str">
        <f t="shared" si="29"/>
        <v/>
      </c>
      <c r="E288" s="67" t="str">
        <f t="shared" si="27"/>
        <v/>
      </c>
      <c r="F288" s="67" t="str">
        <f t="shared" si="28"/>
        <v/>
      </c>
      <c r="G288" s="67" t="str">
        <f t="shared" si="30"/>
        <v/>
      </c>
      <c r="H288" s="159" t="str">
        <f>IF(AND(M288&gt;0,M288&lt;=STATS!$C$22),1,"")</f>
        <v/>
      </c>
      <c r="J288" s="161">
        <v>287</v>
      </c>
      <c r="K288"/>
      <c r="L288"/>
      <c r="P288" s="176"/>
      <c r="R288" s="16"/>
      <c r="S288" s="16"/>
      <c r="T288" s="16"/>
      <c r="U288" s="16"/>
      <c r="V288" s="16"/>
      <c r="W288" s="16"/>
      <c r="FD288" s="156"/>
      <c r="FE288" s="156"/>
      <c r="FF288" s="156"/>
      <c r="FG288" s="156"/>
      <c r="FH288" s="156"/>
    </row>
    <row r="289" spans="2:164" ht="14.4" x14ac:dyDescent="0.3">
      <c r="B289" s="67">
        <f t="shared" si="25"/>
        <v>0</v>
      </c>
      <c r="C289" s="67" t="str">
        <f t="shared" si="26"/>
        <v/>
      </c>
      <c r="D289" s="67" t="str">
        <f t="shared" si="29"/>
        <v/>
      </c>
      <c r="E289" s="67" t="str">
        <f t="shared" si="27"/>
        <v/>
      </c>
      <c r="F289" s="67" t="str">
        <f t="shared" si="28"/>
        <v/>
      </c>
      <c r="G289" s="67" t="str">
        <f t="shared" si="30"/>
        <v/>
      </c>
      <c r="H289" s="159" t="str">
        <f>IF(AND(M289&gt;0,M289&lt;=STATS!$C$22),1,"")</f>
        <v/>
      </c>
      <c r="J289" s="161">
        <v>288</v>
      </c>
      <c r="K289"/>
      <c r="L289"/>
      <c r="P289" s="176"/>
      <c r="R289" s="16"/>
      <c r="S289" s="16"/>
      <c r="T289" s="16"/>
      <c r="U289" s="16"/>
      <c r="V289" s="16"/>
      <c r="W289" s="16"/>
      <c r="FD289" s="156"/>
      <c r="FE289" s="156"/>
      <c r="FF289" s="156"/>
      <c r="FG289" s="156"/>
      <c r="FH289" s="156"/>
    </row>
    <row r="290" spans="2:164" ht="14.4" x14ac:dyDescent="0.3">
      <c r="B290" s="67">
        <f t="shared" si="25"/>
        <v>0</v>
      </c>
      <c r="C290" s="67" t="str">
        <f t="shared" si="26"/>
        <v/>
      </c>
      <c r="D290" s="67" t="str">
        <f t="shared" si="29"/>
        <v/>
      </c>
      <c r="E290" s="67" t="str">
        <f t="shared" si="27"/>
        <v/>
      </c>
      <c r="F290" s="67" t="str">
        <f t="shared" si="28"/>
        <v/>
      </c>
      <c r="G290" s="67" t="str">
        <f t="shared" si="30"/>
        <v/>
      </c>
      <c r="H290" s="159" t="str">
        <f>IF(AND(M290&gt;0,M290&lt;=STATS!$C$22),1,"")</f>
        <v/>
      </c>
      <c r="J290" s="161">
        <v>289</v>
      </c>
      <c r="K290"/>
      <c r="L290"/>
      <c r="P290" s="176"/>
      <c r="R290" s="16"/>
      <c r="S290" s="16"/>
      <c r="T290" s="16"/>
      <c r="U290" s="16"/>
      <c r="V290" s="16"/>
      <c r="W290" s="16"/>
      <c r="FD290" s="156"/>
      <c r="FE290" s="156"/>
      <c r="FF290" s="156"/>
      <c r="FG290" s="156"/>
      <c r="FH290" s="156"/>
    </row>
    <row r="291" spans="2:164" ht="14.4" x14ac:dyDescent="0.3">
      <c r="B291" s="67">
        <f t="shared" si="25"/>
        <v>0</v>
      </c>
      <c r="C291" s="67" t="str">
        <f t="shared" si="26"/>
        <v/>
      </c>
      <c r="D291" s="67" t="str">
        <f t="shared" si="29"/>
        <v/>
      </c>
      <c r="E291" s="67" t="str">
        <f t="shared" si="27"/>
        <v/>
      </c>
      <c r="F291" s="67" t="str">
        <f t="shared" si="28"/>
        <v/>
      </c>
      <c r="G291" s="67" t="str">
        <f t="shared" si="30"/>
        <v/>
      </c>
      <c r="H291" s="159" t="str">
        <f>IF(AND(M291&gt;0,M291&lt;=STATS!$C$22),1,"")</f>
        <v/>
      </c>
      <c r="J291" s="161">
        <v>290</v>
      </c>
      <c r="K291"/>
      <c r="L291"/>
      <c r="P291" s="176"/>
      <c r="R291" s="16"/>
      <c r="S291" s="16"/>
      <c r="T291" s="16"/>
      <c r="U291" s="16"/>
      <c r="V291" s="16"/>
      <c r="W291" s="16"/>
      <c r="FD291" s="156"/>
      <c r="FE291" s="156"/>
      <c r="FF291" s="156"/>
      <c r="FG291" s="156"/>
      <c r="FH291" s="156"/>
    </row>
    <row r="292" spans="2:164" ht="14.4" x14ac:dyDescent="0.3">
      <c r="B292" s="67">
        <f t="shared" si="25"/>
        <v>0</v>
      </c>
      <c r="C292" s="67" t="str">
        <f t="shared" si="26"/>
        <v/>
      </c>
      <c r="D292" s="67" t="str">
        <f t="shared" si="29"/>
        <v/>
      </c>
      <c r="E292" s="67" t="str">
        <f t="shared" si="27"/>
        <v/>
      </c>
      <c r="F292" s="67" t="str">
        <f t="shared" si="28"/>
        <v/>
      </c>
      <c r="G292" s="67" t="str">
        <f t="shared" si="30"/>
        <v/>
      </c>
      <c r="H292" s="159" t="str">
        <f>IF(AND(M292&gt;0,M292&lt;=STATS!$C$22),1,"")</f>
        <v/>
      </c>
      <c r="J292" s="161">
        <v>291</v>
      </c>
      <c r="K292"/>
      <c r="L292"/>
      <c r="P292" s="176"/>
      <c r="R292" s="16"/>
      <c r="S292" s="16"/>
      <c r="T292" s="16"/>
      <c r="U292" s="16"/>
      <c r="V292" s="16"/>
      <c r="W292" s="16"/>
      <c r="FD292" s="156"/>
      <c r="FE292" s="156"/>
      <c r="FF292" s="156"/>
      <c r="FG292" s="156"/>
      <c r="FH292" s="156"/>
    </row>
    <row r="293" spans="2:164" ht="14.4" x14ac:dyDescent="0.3">
      <c r="B293" s="67">
        <f t="shared" si="25"/>
        <v>0</v>
      </c>
      <c r="C293" s="67" t="str">
        <f t="shared" si="26"/>
        <v/>
      </c>
      <c r="D293" s="67" t="str">
        <f t="shared" si="29"/>
        <v/>
      </c>
      <c r="E293" s="67" t="str">
        <f t="shared" si="27"/>
        <v/>
      </c>
      <c r="F293" s="67" t="str">
        <f t="shared" si="28"/>
        <v/>
      </c>
      <c r="G293" s="67" t="str">
        <f t="shared" si="30"/>
        <v/>
      </c>
      <c r="H293" s="159" t="str">
        <f>IF(AND(M293&gt;0,M293&lt;=STATS!$C$22),1,"")</f>
        <v/>
      </c>
      <c r="J293" s="161">
        <v>292</v>
      </c>
      <c r="K293"/>
      <c r="L293"/>
      <c r="P293" s="176"/>
      <c r="R293" s="16"/>
      <c r="S293" s="16"/>
      <c r="T293" s="16"/>
      <c r="U293" s="16"/>
      <c r="V293" s="16"/>
      <c r="W293" s="16"/>
      <c r="FD293" s="156"/>
      <c r="FE293" s="156"/>
      <c r="FF293" s="156"/>
      <c r="FG293" s="156"/>
      <c r="FH293" s="156"/>
    </row>
    <row r="294" spans="2:164" ht="14.4" x14ac:dyDescent="0.3">
      <c r="B294" s="67">
        <f t="shared" si="25"/>
        <v>0</v>
      </c>
      <c r="C294" s="67" t="str">
        <f t="shared" si="26"/>
        <v/>
      </c>
      <c r="D294" s="67" t="str">
        <f t="shared" si="29"/>
        <v/>
      </c>
      <c r="E294" s="67" t="str">
        <f t="shared" si="27"/>
        <v/>
      </c>
      <c r="F294" s="67" t="str">
        <f t="shared" si="28"/>
        <v/>
      </c>
      <c r="G294" s="67" t="str">
        <f t="shared" si="30"/>
        <v/>
      </c>
      <c r="H294" s="159" t="str">
        <f>IF(AND(M294&gt;0,M294&lt;=STATS!$C$22),1,"")</f>
        <v/>
      </c>
      <c r="J294" s="161">
        <v>293</v>
      </c>
      <c r="K294"/>
      <c r="L294"/>
      <c r="P294" s="176"/>
      <c r="R294" s="16"/>
      <c r="S294" s="16"/>
      <c r="T294" s="16"/>
      <c r="U294" s="16"/>
      <c r="V294" s="16"/>
      <c r="W294" s="16"/>
      <c r="FD294" s="156"/>
      <c r="FE294" s="156"/>
      <c r="FF294" s="156"/>
      <c r="FG294" s="156"/>
      <c r="FH294" s="156"/>
    </row>
    <row r="295" spans="2:164" ht="14.4" x14ac:dyDescent="0.3">
      <c r="B295" s="67">
        <f t="shared" si="25"/>
        <v>0</v>
      </c>
      <c r="C295" s="67" t="str">
        <f t="shared" si="26"/>
        <v/>
      </c>
      <c r="D295" s="67" t="str">
        <f t="shared" si="29"/>
        <v/>
      </c>
      <c r="E295" s="67" t="str">
        <f t="shared" si="27"/>
        <v/>
      </c>
      <c r="F295" s="67" t="str">
        <f t="shared" si="28"/>
        <v/>
      </c>
      <c r="G295" s="67" t="str">
        <f t="shared" si="30"/>
        <v/>
      </c>
      <c r="H295" s="159" t="str">
        <f>IF(AND(M295&gt;0,M295&lt;=STATS!$C$22),1,"")</f>
        <v/>
      </c>
      <c r="J295" s="161">
        <v>294</v>
      </c>
      <c r="K295"/>
      <c r="L295"/>
      <c r="P295" s="176"/>
      <c r="R295" s="16"/>
      <c r="S295" s="16"/>
      <c r="T295" s="16"/>
      <c r="U295" s="16"/>
      <c r="V295" s="16"/>
      <c r="W295" s="16"/>
      <c r="FD295" s="156"/>
      <c r="FE295" s="156"/>
      <c r="FF295" s="156"/>
      <c r="FG295" s="156"/>
      <c r="FH295" s="156"/>
    </row>
    <row r="296" spans="2:164" ht="14.4" x14ac:dyDescent="0.3">
      <c r="B296" s="67">
        <f t="shared" si="25"/>
        <v>0</v>
      </c>
      <c r="C296" s="67" t="str">
        <f t="shared" si="26"/>
        <v/>
      </c>
      <c r="D296" s="67" t="str">
        <f t="shared" si="29"/>
        <v/>
      </c>
      <c r="E296" s="67" t="str">
        <f t="shared" si="27"/>
        <v/>
      </c>
      <c r="F296" s="67" t="str">
        <f t="shared" si="28"/>
        <v/>
      </c>
      <c r="G296" s="67" t="str">
        <f t="shared" si="30"/>
        <v/>
      </c>
      <c r="H296" s="159" t="str">
        <f>IF(AND(M296&gt;0,M296&lt;=STATS!$C$22),1,"")</f>
        <v/>
      </c>
      <c r="J296" s="161">
        <v>295</v>
      </c>
      <c r="K296"/>
      <c r="L296"/>
      <c r="P296" s="176"/>
      <c r="R296" s="16"/>
      <c r="S296" s="16"/>
      <c r="T296" s="16"/>
      <c r="U296" s="16"/>
      <c r="V296" s="16"/>
      <c r="W296" s="16"/>
      <c r="FD296" s="156"/>
      <c r="FE296" s="156"/>
      <c r="FF296" s="156"/>
      <c r="FG296" s="156"/>
      <c r="FH296" s="156"/>
    </row>
    <row r="297" spans="2:164" ht="14.4" x14ac:dyDescent="0.3">
      <c r="B297" s="67">
        <f t="shared" si="25"/>
        <v>0</v>
      </c>
      <c r="C297" s="67" t="str">
        <f t="shared" si="26"/>
        <v/>
      </c>
      <c r="D297" s="67" t="str">
        <f t="shared" si="29"/>
        <v/>
      </c>
      <c r="E297" s="67" t="str">
        <f t="shared" si="27"/>
        <v/>
      </c>
      <c r="F297" s="67" t="str">
        <f t="shared" si="28"/>
        <v/>
      </c>
      <c r="G297" s="67" t="str">
        <f t="shared" si="30"/>
        <v/>
      </c>
      <c r="H297" s="159" t="str">
        <f>IF(AND(M297&gt;0,M297&lt;=STATS!$C$22),1,"")</f>
        <v/>
      </c>
      <c r="J297" s="161">
        <v>296</v>
      </c>
      <c r="K297"/>
      <c r="L297"/>
      <c r="P297" s="176"/>
      <c r="R297" s="16"/>
      <c r="S297" s="16"/>
      <c r="T297" s="16"/>
      <c r="U297" s="16"/>
      <c r="V297" s="16"/>
      <c r="W297" s="16"/>
      <c r="FD297" s="156"/>
      <c r="FE297" s="156"/>
      <c r="FF297" s="156"/>
      <c r="FG297" s="156"/>
      <c r="FH297" s="156"/>
    </row>
    <row r="298" spans="2:164" ht="14.4" x14ac:dyDescent="0.3">
      <c r="B298" s="67">
        <f t="shared" si="25"/>
        <v>0</v>
      </c>
      <c r="C298" s="67" t="str">
        <f t="shared" si="26"/>
        <v/>
      </c>
      <c r="D298" s="67" t="str">
        <f t="shared" si="29"/>
        <v/>
      </c>
      <c r="E298" s="67" t="str">
        <f t="shared" si="27"/>
        <v/>
      </c>
      <c r="F298" s="67" t="str">
        <f t="shared" si="28"/>
        <v/>
      </c>
      <c r="G298" s="67" t="str">
        <f t="shared" si="30"/>
        <v/>
      </c>
      <c r="H298" s="159" t="str">
        <f>IF(AND(M298&gt;0,M298&lt;=STATS!$C$22),1,"")</f>
        <v/>
      </c>
      <c r="J298" s="161">
        <v>297</v>
      </c>
      <c r="K298"/>
      <c r="L298"/>
      <c r="P298" s="176"/>
      <c r="R298" s="16"/>
      <c r="S298" s="16"/>
      <c r="T298" s="16"/>
      <c r="U298" s="16"/>
      <c r="V298" s="16"/>
      <c r="W298" s="16"/>
      <c r="FD298" s="156"/>
      <c r="FE298" s="156"/>
      <c r="FF298" s="156"/>
      <c r="FG298" s="156"/>
      <c r="FH298" s="156"/>
    </row>
    <row r="299" spans="2:164" ht="14.4" x14ac:dyDescent="0.3">
      <c r="B299" s="67">
        <f t="shared" si="25"/>
        <v>0</v>
      </c>
      <c r="C299" s="67" t="str">
        <f t="shared" si="26"/>
        <v/>
      </c>
      <c r="D299" s="67" t="str">
        <f t="shared" si="29"/>
        <v/>
      </c>
      <c r="E299" s="67" t="str">
        <f t="shared" si="27"/>
        <v/>
      </c>
      <c r="F299" s="67" t="str">
        <f t="shared" si="28"/>
        <v/>
      </c>
      <c r="G299" s="67" t="str">
        <f t="shared" si="30"/>
        <v/>
      </c>
      <c r="H299" s="159" t="str">
        <f>IF(AND(M299&gt;0,M299&lt;=STATS!$C$22),1,"")</f>
        <v/>
      </c>
      <c r="J299" s="161">
        <v>298</v>
      </c>
      <c r="K299"/>
      <c r="L299"/>
      <c r="P299" s="176"/>
      <c r="R299" s="16"/>
      <c r="S299" s="16"/>
      <c r="T299" s="16"/>
      <c r="U299" s="16"/>
      <c r="V299" s="16"/>
      <c r="W299" s="16"/>
      <c r="FD299" s="156"/>
      <c r="FE299" s="156"/>
      <c r="FF299" s="156"/>
      <c r="FG299" s="156"/>
      <c r="FH299" s="156"/>
    </row>
    <row r="300" spans="2:164" ht="14.4" x14ac:dyDescent="0.3">
      <c r="B300" s="67">
        <f t="shared" si="25"/>
        <v>0</v>
      </c>
      <c r="C300" s="67" t="str">
        <f t="shared" si="26"/>
        <v/>
      </c>
      <c r="D300" s="67" t="str">
        <f t="shared" si="29"/>
        <v/>
      </c>
      <c r="E300" s="67" t="str">
        <f t="shared" si="27"/>
        <v/>
      </c>
      <c r="F300" s="67" t="str">
        <f t="shared" si="28"/>
        <v/>
      </c>
      <c r="G300" s="67" t="str">
        <f t="shared" si="30"/>
        <v/>
      </c>
      <c r="H300" s="159" t="str">
        <f>IF(AND(M300&gt;0,M300&lt;=STATS!$C$22),1,"")</f>
        <v/>
      </c>
      <c r="J300" s="161">
        <v>299</v>
      </c>
      <c r="K300"/>
      <c r="L300"/>
      <c r="P300" s="176"/>
      <c r="R300" s="16"/>
      <c r="S300" s="16"/>
      <c r="T300" s="16"/>
      <c r="U300" s="16"/>
      <c r="V300" s="16"/>
      <c r="W300" s="16"/>
      <c r="FD300" s="156"/>
      <c r="FE300" s="156"/>
      <c r="FF300" s="156"/>
      <c r="FG300" s="156"/>
      <c r="FH300" s="156"/>
    </row>
    <row r="301" spans="2:164" ht="14.4" x14ac:dyDescent="0.3">
      <c r="B301" s="67">
        <f t="shared" si="25"/>
        <v>0</v>
      </c>
      <c r="C301" s="67" t="str">
        <f t="shared" si="26"/>
        <v/>
      </c>
      <c r="D301" s="67" t="str">
        <f t="shared" si="29"/>
        <v/>
      </c>
      <c r="E301" s="67" t="str">
        <f t="shared" si="27"/>
        <v/>
      </c>
      <c r="F301" s="67" t="str">
        <f t="shared" si="28"/>
        <v/>
      </c>
      <c r="G301" s="67" t="str">
        <f t="shared" si="30"/>
        <v/>
      </c>
      <c r="H301" s="159" t="str">
        <f>IF(AND(M301&gt;0,M301&lt;=STATS!$C$22),1,"")</f>
        <v/>
      </c>
      <c r="J301" s="161">
        <v>300</v>
      </c>
      <c r="K301"/>
      <c r="L301"/>
      <c r="P301" s="176"/>
      <c r="R301" s="16"/>
      <c r="S301" s="16"/>
      <c r="T301" s="16"/>
      <c r="U301" s="16"/>
      <c r="V301" s="16"/>
      <c r="W301" s="16"/>
      <c r="FD301" s="156"/>
      <c r="FE301" s="156"/>
      <c r="FF301" s="156"/>
      <c r="FG301" s="156"/>
      <c r="FH301" s="156"/>
    </row>
    <row r="302" spans="2:164" ht="14.4" x14ac:dyDescent="0.3">
      <c r="B302" s="67">
        <f t="shared" si="25"/>
        <v>0</v>
      </c>
      <c r="C302" s="67" t="str">
        <f t="shared" si="26"/>
        <v/>
      </c>
      <c r="D302" s="67" t="str">
        <f t="shared" si="29"/>
        <v/>
      </c>
      <c r="E302" s="67" t="str">
        <f t="shared" si="27"/>
        <v/>
      </c>
      <c r="F302" s="67" t="str">
        <f t="shared" si="28"/>
        <v/>
      </c>
      <c r="G302" s="67" t="str">
        <f t="shared" si="30"/>
        <v/>
      </c>
      <c r="H302" s="159" t="str">
        <f>IF(AND(M302&gt;0,M302&lt;=STATS!$C$22),1,"")</f>
        <v/>
      </c>
      <c r="J302" s="161">
        <v>301</v>
      </c>
      <c r="K302"/>
      <c r="L302"/>
      <c r="P302" s="176"/>
      <c r="R302" s="16"/>
      <c r="S302" s="16"/>
      <c r="T302" s="16"/>
      <c r="U302" s="16"/>
      <c r="V302" s="16"/>
      <c r="W302" s="16"/>
      <c r="FD302" s="156"/>
      <c r="FE302" s="156"/>
      <c r="FF302" s="156"/>
      <c r="FG302" s="156"/>
      <c r="FH302" s="156"/>
    </row>
    <row r="303" spans="2:164" ht="14.4" x14ac:dyDescent="0.3">
      <c r="B303" s="67">
        <f t="shared" si="25"/>
        <v>0</v>
      </c>
      <c r="C303" s="67" t="str">
        <f t="shared" si="26"/>
        <v/>
      </c>
      <c r="D303" s="67" t="str">
        <f t="shared" si="29"/>
        <v/>
      </c>
      <c r="E303" s="67" t="str">
        <f t="shared" si="27"/>
        <v/>
      </c>
      <c r="F303" s="67" t="str">
        <f t="shared" si="28"/>
        <v/>
      </c>
      <c r="G303" s="67" t="str">
        <f t="shared" si="30"/>
        <v/>
      </c>
      <c r="H303" s="159" t="str">
        <f>IF(AND(M303&gt;0,M303&lt;=STATS!$C$22),1,"")</f>
        <v/>
      </c>
      <c r="J303" s="161">
        <v>302</v>
      </c>
      <c r="P303" s="176"/>
      <c r="R303" s="16"/>
      <c r="S303" s="16"/>
      <c r="T303" s="16"/>
      <c r="U303" s="16"/>
      <c r="V303" s="16"/>
      <c r="W303" s="16"/>
      <c r="FD303" s="156"/>
      <c r="FE303" s="156"/>
      <c r="FF303" s="156"/>
      <c r="FG303" s="156"/>
      <c r="FH303" s="156"/>
    </row>
    <row r="304" spans="2:164" ht="14.4" x14ac:dyDescent="0.3">
      <c r="B304" s="67">
        <f t="shared" si="25"/>
        <v>0</v>
      </c>
      <c r="C304" s="67" t="str">
        <f t="shared" si="26"/>
        <v/>
      </c>
      <c r="D304" s="67" t="str">
        <f t="shared" si="29"/>
        <v/>
      </c>
      <c r="E304" s="67" t="str">
        <f t="shared" si="27"/>
        <v/>
      </c>
      <c r="F304" s="67" t="str">
        <f t="shared" si="28"/>
        <v/>
      </c>
      <c r="G304" s="67" t="str">
        <f t="shared" si="30"/>
        <v/>
      </c>
      <c r="H304" s="159" t="str">
        <f>IF(AND(M304&gt;0,M304&lt;=STATS!$C$22),1,"")</f>
        <v/>
      </c>
      <c r="J304" s="161">
        <v>303</v>
      </c>
      <c r="K304"/>
      <c r="L304"/>
      <c r="P304" s="176"/>
      <c r="R304" s="16"/>
      <c r="S304" s="16"/>
      <c r="T304" s="16"/>
      <c r="U304" s="16"/>
      <c r="V304" s="16"/>
      <c r="W304" s="16"/>
      <c r="FD304" s="156"/>
      <c r="FE304" s="156"/>
      <c r="FF304" s="156"/>
      <c r="FG304" s="156"/>
      <c r="FH304" s="156"/>
    </row>
    <row r="305" spans="2:164" ht="14.4" x14ac:dyDescent="0.3">
      <c r="B305" s="67">
        <f t="shared" si="25"/>
        <v>0</v>
      </c>
      <c r="C305" s="67" t="str">
        <f t="shared" si="26"/>
        <v/>
      </c>
      <c r="D305" s="67" t="str">
        <f t="shared" si="29"/>
        <v/>
      </c>
      <c r="E305" s="67" t="str">
        <f t="shared" si="27"/>
        <v/>
      </c>
      <c r="F305" s="67" t="str">
        <f t="shared" si="28"/>
        <v/>
      </c>
      <c r="G305" s="67" t="str">
        <f t="shared" si="30"/>
        <v/>
      </c>
      <c r="H305" s="159" t="str">
        <f>IF(AND(M305&gt;0,M305&lt;=STATS!$C$22),1,"")</f>
        <v/>
      </c>
      <c r="J305" s="161">
        <v>304</v>
      </c>
      <c r="K305"/>
      <c r="L305"/>
      <c r="P305" s="176"/>
      <c r="R305" s="16"/>
      <c r="S305" s="16"/>
      <c r="T305" s="16"/>
      <c r="U305" s="16"/>
      <c r="V305" s="16"/>
      <c r="W305" s="16"/>
      <c r="FD305" s="156"/>
      <c r="FE305" s="156"/>
      <c r="FF305" s="156"/>
      <c r="FG305" s="156"/>
      <c r="FH305" s="156"/>
    </row>
    <row r="306" spans="2:164" ht="14.4" x14ac:dyDescent="0.3">
      <c r="B306" s="67">
        <f t="shared" si="25"/>
        <v>0</v>
      </c>
      <c r="C306" s="67" t="str">
        <f t="shared" si="26"/>
        <v/>
      </c>
      <c r="D306" s="67" t="str">
        <f t="shared" si="29"/>
        <v/>
      </c>
      <c r="E306" s="67" t="str">
        <f t="shared" si="27"/>
        <v/>
      </c>
      <c r="F306" s="67" t="str">
        <f t="shared" si="28"/>
        <v/>
      </c>
      <c r="G306" s="67" t="str">
        <f t="shared" si="30"/>
        <v/>
      </c>
      <c r="H306" s="159" t="str">
        <f>IF(AND(M306&gt;0,M306&lt;=STATS!$C$22),1,"")</f>
        <v/>
      </c>
      <c r="J306" s="161">
        <v>305</v>
      </c>
      <c r="K306"/>
      <c r="L306"/>
      <c r="P306" s="176"/>
      <c r="R306" s="16"/>
      <c r="S306" s="16"/>
      <c r="T306" s="16"/>
      <c r="U306" s="16"/>
      <c r="V306" s="16"/>
      <c r="W306" s="16"/>
      <c r="FD306" s="156"/>
      <c r="FE306" s="156"/>
      <c r="FF306" s="156"/>
      <c r="FG306" s="156"/>
      <c r="FH306" s="156"/>
    </row>
    <row r="307" spans="2:164" ht="14.4" x14ac:dyDescent="0.3">
      <c r="B307" s="67">
        <f t="shared" si="25"/>
        <v>0</v>
      </c>
      <c r="C307" s="67" t="str">
        <f t="shared" si="26"/>
        <v/>
      </c>
      <c r="D307" s="67" t="str">
        <f t="shared" si="29"/>
        <v/>
      </c>
      <c r="E307" s="67" t="str">
        <f t="shared" si="27"/>
        <v/>
      </c>
      <c r="F307" s="67" t="str">
        <f t="shared" si="28"/>
        <v/>
      </c>
      <c r="G307" s="67" t="str">
        <f t="shared" si="30"/>
        <v/>
      </c>
      <c r="H307" s="159" t="str">
        <f>IF(AND(M307&gt;0,M307&lt;=STATS!$C$22),1,"")</f>
        <v/>
      </c>
      <c r="J307" s="161">
        <v>306</v>
      </c>
      <c r="K307"/>
      <c r="L307"/>
      <c r="P307" s="176"/>
      <c r="R307" s="16"/>
      <c r="S307" s="16"/>
      <c r="T307" s="16"/>
      <c r="U307" s="16"/>
      <c r="V307" s="16"/>
      <c r="W307" s="16"/>
      <c r="FD307" s="156"/>
      <c r="FE307" s="156"/>
      <c r="FF307" s="156"/>
      <c r="FG307" s="156"/>
      <c r="FH307" s="156"/>
    </row>
    <row r="308" spans="2:164" ht="14.4" x14ac:dyDescent="0.3">
      <c r="B308" s="67">
        <f t="shared" si="25"/>
        <v>0</v>
      </c>
      <c r="C308" s="67" t="str">
        <f t="shared" si="26"/>
        <v/>
      </c>
      <c r="D308" s="67" t="str">
        <f t="shared" si="29"/>
        <v/>
      </c>
      <c r="E308" s="67" t="str">
        <f t="shared" si="27"/>
        <v/>
      </c>
      <c r="F308" s="67" t="str">
        <f t="shared" si="28"/>
        <v/>
      </c>
      <c r="G308" s="67" t="str">
        <f t="shared" si="30"/>
        <v/>
      </c>
      <c r="H308" s="159" t="str">
        <f>IF(AND(M308&gt;0,M308&lt;=STATS!$C$22),1,"")</f>
        <v/>
      </c>
      <c r="J308" s="161">
        <v>307</v>
      </c>
      <c r="K308"/>
      <c r="L308"/>
      <c r="P308" s="176"/>
      <c r="R308" s="16"/>
      <c r="S308" s="16"/>
      <c r="T308" s="16"/>
      <c r="U308" s="16"/>
      <c r="V308" s="16"/>
      <c r="W308" s="16"/>
      <c r="FD308" s="156"/>
      <c r="FE308" s="156"/>
      <c r="FF308" s="156"/>
      <c r="FG308" s="156"/>
      <c r="FH308" s="156"/>
    </row>
    <row r="309" spans="2:164" ht="14.4" x14ac:dyDescent="0.3">
      <c r="B309" s="67">
        <f t="shared" si="25"/>
        <v>0</v>
      </c>
      <c r="C309" s="67" t="str">
        <f t="shared" si="26"/>
        <v/>
      </c>
      <c r="D309" s="67" t="str">
        <f t="shared" si="29"/>
        <v/>
      </c>
      <c r="E309" s="67" t="str">
        <f t="shared" si="27"/>
        <v/>
      </c>
      <c r="F309" s="67" t="str">
        <f t="shared" si="28"/>
        <v/>
      </c>
      <c r="G309" s="67" t="str">
        <f t="shared" si="30"/>
        <v/>
      </c>
      <c r="H309" s="159" t="str">
        <f>IF(AND(M309&gt;0,M309&lt;=STATS!$C$22),1,"")</f>
        <v/>
      </c>
      <c r="J309" s="161">
        <v>308</v>
      </c>
      <c r="K309"/>
      <c r="L309"/>
      <c r="P309" s="176"/>
      <c r="R309" s="16"/>
      <c r="S309" s="16"/>
      <c r="T309" s="16"/>
      <c r="U309" s="16"/>
      <c r="V309" s="16"/>
      <c r="W309" s="16"/>
      <c r="FD309" s="156"/>
      <c r="FE309" s="156"/>
      <c r="FF309" s="156"/>
      <c r="FG309" s="156"/>
      <c r="FH309" s="156"/>
    </row>
    <row r="310" spans="2:164" ht="14.4" x14ac:dyDescent="0.3">
      <c r="B310" s="67">
        <f t="shared" si="25"/>
        <v>0</v>
      </c>
      <c r="C310" s="67" t="str">
        <f t="shared" si="26"/>
        <v/>
      </c>
      <c r="D310" s="67" t="str">
        <f t="shared" si="29"/>
        <v/>
      </c>
      <c r="E310" s="67" t="str">
        <f t="shared" si="27"/>
        <v/>
      </c>
      <c r="F310" s="67" t="str">
        <f t="shared" si="28"/>
        <v/>
      </c>
      <c r="G310" s="67" t="str">
        <f t="shared" si="30"/>
        <v/>
      </c>
      <c r="H310" s="159" t="str">
        <f>IF(AND(M310&gt;0,M310&lt;=STATS!$C$22),1,"")</f>
        <v/>
      </c>
      <c r="J310" s="161">
        <v>309</v>
      </c>
      <c r="K310"/>
      <c r="L310"/>
      <c r="P310" s="176"/>
      <c r="R310" s="16"/>
      <c r="S310" s="16"/>
      <c r="T310" s="16"/>
      <c r="U310" s="16"/>
      <c r="V310" s="16"/>
      <c r="W310" s="16"/>
      <c r="FD310" s="156"/>
      <c r="FE310" s="156"/>
      <c r="FF310" s="156"/>
      <c r="FG310" s="156"/>
      <c r="FH310" s="156"/>
    </row>
    <row r="311" spans="2:164" ht="14.4" x14ac:dyDescent="0.3">
      <c r="B311" s="67">
        <f t="shared" si="25"/>
        <v>0</v>
      </c>
      <c r="C311" s="67" t="str">
        <f t="shared" si="26"/>
        <v/>
      </c>
      <c r="D311" s="67" t="str">
        <f t="shared" si="29"/>
        <v/>
      </c>
      <c r="E311" s="67" t="str">
        <f t="shared" si="27"/>
        <v/>
      </c>
      <c r="F311" s="67" t="str">
        <f t="shared" si="28"/>
        <v/>
      </c>
      <c r="G311" s="67" t="str">
        <f t="shared" si="30"/>
        <v/>
      </c>
      <c r="H311" s="159" t="str">
        <f>IF(AND(M311&gt;0,M311&lt;=STATS!$C$22),1,"")</f>
        <v/>
      </c>
      <c r="J311" s="161">
        <v>310</v>
      </c>
      <c r="K311"/>
      <c r="L311"/>
      <c r="P311" s="176"/>
      <c r="R311" s="16"/>
      <c r="S311" s="16"/>
      <c r="T311" s="16"/>
      <c r="U311" s="16"/>
      <c r="V311" s="16"/>
      <c r="W311" s="16"/>
      <c r="FD311" s="156"/>
      <c r="FE311" s="156"/>
      <c r="FF311" s="156"/>
      <c r="FG311" s="156"/>
      <c r="FH311" s="156"/>
    </row>
    <row r="312" spans="2:164" ht="14.4" x14ac:dyDescent="0.3">
      <c r="B312" s="67">
        <f t="shared" si="25"/>
        <v>0</v>
      </c>
      <c r="C312" s="67" t="str">
        <f t="shared" si="26"/>
        <v/>
      </c>
      <c r="D312" s="67" t="str">
        <f t="shared" si="29"/>
        <v/>
      </c>
      <c r="E312" s="67" t="str">
        <f t="shared" si="27"/>
        <v/>
      </c>
      <c r="F312" s="67" t="str">
        <f t="shared" si="28"/>
        <v/>
      </c>
      <c r="G312" s="67" t="str">
        <f t="shared" si="30"/>
        <v/>
      </c>
      <c r="H312" s="159" t="str">
        <f>IF(AND(M312&gt;0,M312&lt;=STATS!$C$22),1,"")</f>
        <v/>
      </c>
      <c r="J312" s="161">
        <v>311</v>
      </c>
      <c r="K312"/>
      <c r="L312"/>
      <c r="P312" s="176"/>
      <c r="R312" s="16"/>
      <c r="S312" s="16"/>
      <c r="T312" s="16"/>
      <c r="U312" s="16"/>
      <c r="V312" s="16"/>
      <c r="W312" s="16"/>
      <c r="FD312" s="156"/>
      <c r="FE312" s="156"/>
      <c r="FF312" s="156"/>
      <c r="FG312" s="156"/>
      <c r="FH312" s="156"/>
    </row>
    <row r="313" spans="2:164" ht="14.4" x14ac:dyDescent="0.3">
      <c r="B313" s="67">
        <f t="shared" si="25"/>
        <v>0</v>
      </c>
      <c r="C313" s="67" t="str">
        <f t="shared" si="26"/>
        <v/>
      </c>
      <c r="D313" s="67" t="str">
        <f t="shared" si="29"/>
        <v/>
      </c>
      <c r="E313" s="67" t="str">
        <f t="shared" si="27"/>
        <v/>
      </c>
      <c r="F313" s="67" t="str">
        <f t="shared" si="28"/>
        <v/>
      </c>
      <c r="G313" s="67" t="str">
        <f t="shared" si="30"/>
        <v/>
      </c>
      <c r="H313" s="159" t="str">
        <f>IF(AND(M313&gt;0,M313&lt;=STATS!$C$22),1,"")</f>
        <v/>
      </c>
      <c r="J313" s="161">
        <v>312</v>
      </c>
      <c r="K313"/>
      <c r="L313"/>
      <c r="P313" s="176"/>
      <c r="R313" s="16"/>
      <c r="S313" s="16"/>
      <c r="T313" s="16"/>
      <c r="U313" s="16"/>
      <c r="V313" s="16"/>
      <c r="W313" s="16"/>
      <c r="FD313" s="156"/>
      <c r="FE313" s="156"/>
      <c r="FF313" s="156"/>
      <c r="FG313" s="156"/>
      <c r="FH313" s="156"/>
    </row>
    <row r="314" spans="2:164" ht="14.4" x14ac:dyDescent="0.3">
      <c r="B314" s="67">
        <f t="shared" si="25"/>
        <v>0</v>
      </c>
      <c r="C314" s="67" t="str">
        <f t="shared" si="26"/>
        <v/>
      </c>
      <c r="D314" s="67" t="str">
        <f t="shared" si="29"/>
        <v/>
      </c>
      <c r="E314" s="67" t="str">
        <f t="shared" si="27"/>
        <v/>
      </c>
      <c r="F314" s="67" t="str">
        <f t="shared" si="28"/>
        <v/>
      </c>
      <c r="G314" s="67" t="str">
        <f t="shared" si="30"/>
        <v/>
      </c>
      <c r="H314" s="159" t="str">
        <f>IF(AND(M314&gt;0,M314&lt;=STATS!$C$22),1,"")</f>
        <v/>
      </c>
      <c r="J314" s="161">
        <v>313</v>
      </c>
      <c r="K314"/>
      <c r="L314"/>
      <c r="P314" s="176"/>
      <c r="R314" s="16"/>
      <c r="S314" s="16"/>
      <c r="T314" s="16"/>
      <c r="U314" s="16"/>
      <c r="V314" s="16"/>
      <c r="W314" s="16"/>
      <c r="FD314" s="156"/>
      <c r="FE314" s="156"/>
      <c r="FF314" s="156"/>
      <c r="FG314" s="156"/>
      <c r="FH314" s="156"/>
    </row>
    <row r="315" spans="2:164" ht="14.4" x14ac:dyDescent="0.3">
      <c r="B315" s="67">
        <f t="shared" si="25"/>
        <v>0</v>
      </c>
      <c r="C315" s="67" t="str">
        <f t="shared" si="26"/>
        <v/>
      </c>
      <c r="D315" s="67" t="str">
        <f t="shared" si="29"/>
        <v/>
      </c>
      <c r="E315" s="67" t="str">
        <f t="shared" si="27"/>
        <v/>
      </c>
      <c r="F315" s="67" t="str">
        <f t="shared" si="28"/>
        <v/>
      </c>
      <c r="G315" s="67" t="str">
        <f t="shared" si="30"/>
        <v/>
      </c>
      <c r="H315" s="159" t="str">
        <f>IF(AND(M315&gt;0,M315&lt;=STATS!$C$22),1,"")</f>
        <v/>
      </c>
      <c r="J315" s="161">
        <v>314</v>
      </c>
      <c r="K315"/>
      <c r="L315"/>
      <c r="P315" s="176"/>
      <c r="R315" s="16"/>
      <c r="S315" s="16"/>
      <c r="T315" s="16"/>
      <c r="U315" s="16"/>
      <c r="V315" s="16"/>
      <c r="W315" s="16"/>
      <c r="FD315" s="156"/>
      <c r="FE315" s="156"/>
      <c r="FF315" s="156"/>
      <c r="FG315" s="156"/>
      <c r="FH315" s="156"/>
    </row>
    <row r="316" spans="2:164" ht="14.4" x14ac:dyDescent="0.3">
      <c r="B316" s="67">
        <f t="shared" si="25"/>
        <v>0</v>
      </c>
      <c r="C316" s="67" t="str">
        <f t="shared" si="26"/>
        <v/>
      </c>
      <c r="D316" s="67" t="str">
        <f t="shared" si="29"/>
        <v/>
      </c>
      <c r="E316" s="67" t="str">
        <f t="shared" si="27"/>
        <v/>
      </c>
      <c r="F316" s="67" t="str">
        <f t="shared" si="28"/>
        <v/>
      </c>
      <c r="G316" s="67" t="str">
        <f t="shared" si="30"/>
        <v/>
      </c>
      <c r="H316" s="159" t="str">
        <f>IF(AND(M316&gt;0,M316&lt;=STATS!$C$22),1,"")</f>
        <v/>
      </c>
      <c r="J316" s="161">
        <v>315</v>
      </c>
      <c r="K316"/>
      <c r="L316"/>
      <c r="P316" s="176"/>
      <c r="R316" s="16"/>
      <c r="S316" s="16"/>
      <c r="T316" s="16"/>
      <c r="U316" s="16"/>
      <c r="V316" s="16"/>
      <c r="W316" s="16"/>
      <c r="FD316" s="156"/>
      <c r="FE316" s="156"/>
      <c r="FF316" s="156"/>
      <c r="FG316" s="156"/>
      <c r="FH316" s="156"/>
    </row>
    <row r="317" spans="2:164" ht="14.4" x14ac:dyDescent="0.3">
      <c r="B317" s="67">
        <f t="shared" si="25"/>
        <v>0</v>
      </c>
      <c r="C317" s="67" t="str">
        <f t="shared" si="26"/>
        <v/>
      </c>
      <c r="D317" s="67" t="str">
        <f t="shared" si="29"/>
        <v/>
      </c>
      <c r="E317" s="67" t="str">
        <f t="shared" si="27"/>
        <v/>
      </c>
      <c r="F317" s="67" t="str">
        <f t="shared" si="28"/>
        <v/>
      </c>
      <c r="G317" s="67" t="str">
        <f t="shared" si="30"/>
        <v/>
      </c>
      <c r="H317" s="159" t="str">
        <f>IF(AND(M317&gt;0,M317&lt;=STATS!$C$22),1,"")</f>
        <v/>
      </c>
      <c r="J317" s="161">
        <v>316</v>
      </c>
      <c r="K317"/>
      <c r="L317"/>
      <c r="P317" s="176"/>
      <c r="R317" s="16"/>
      <c r="S317" s="16"/>
      <c r="T317" s="16"/>
      <c r="U317" s="16"/>
      <c r="V317" s="16"/>
      <c r="W317" s="16"/>
      <c r="FD317" s="156"/>
      <c r="FE317" s="156"/>
      <c r="FF317" s="156"/>
      <c r="FG317" s="156"/>
      <c r="FH317" s="156"/>
    </row>
    <row r="318" spans="2:164" ht="14.4" x14ac:dyDescent="0.3">
      <c r="B318" s="67">
        <f t="shared" si="25"/>
        <v>0</v>
      </c>
      <c r="C318" s="67" t="str">
        <f t="shared" si="26"/>
        <v/>
      </c>
      <c r="D318" s="67" t="str">
        <f t="shared" si="29"/>
        <v/>
      </c>
      <c r="E318" s="67" t="str">
        <f t="shared" si="27"/>
        <v/>
      </c>
      <c r="F318" s="67" t="str">
        <f t="shared" si="28"/>
        <v/>
      </c>
      <c r="G318" s="67" t="str">
        <f t="shared" si="30"/>
        <v/>
      </c>
      <c r="H318" s="159" t="str">
        <f>IF(AND(M318&gt;0,M318&lt;=STATS!$C$22),1,"")</f>
        <v/>
      </c>
      <c r="J318" s="161">
        <v>317</v>
      </c>
      <c r="K318"/>
      <c r="L318"/>
      <c r="P318" s="176"/>
      <c r="R318" s="16"/>
      <c r="S318" s="16"/>
      <c r="T318" s="16"/>
      <c r="U318" s="16"/>
      <c r="V318" s="16"/>
      <c r="W318" s="16"/>
      <c r="FD318" s="156"/>
      <c r="FE318" s="156"/>
      <c r="FF318" s="156"/>
      <c r="FG318" s="156"/>
      <c r="FH318" s="156"/>
    </row>
    <row r="319" spans="2:164" ht="14.4" x14ac:dyDescent="0.3">
      <c r="B319" s="67">
        <f t="shared" si="25"/>
        <v>0</v>
      </c>
      <c r="C319" s="67" t="str">
        <f t="shared" si="26"/>
        <v/>
      </c>
      <c r="D319" s="67" t="str">
        <f t="shared" si="29"/>
        <v/>
      </c>
      <c r="E319" s="67" t="str">
        <f t="shared" si="27"/>
        <v/>
      </c>
      <c r="F319" s="67" t="str">
        <f t="shared" si="28"/>
        <v/>
      </c>
      <c r="G319" s="67" t="str">
        <f t="shared" si="30"/>
        <v/>
      </c>
      <c r="H319" s="159" t="str">
        <f>IF(AND(M319&gt;0,M319&lt;=STATS!$C$22),1,"")</f>
        <v/>
      </c>
      <c r="J319" s="161">
        <v>318</v>
      </c>
      <c r="K319"/>
      <c r="L319"/>
      <c r="P319" s="176"/>
      <c r="R319" s="16"/>
      <c r="S319" s="16"/>
      <c r="T319" s="16"/>
      <c r="U319" s="16"/>
      <c r="V319" s="16"/>
      <c r="W319" s="16"/>
      <c r="FD319" s="156"/>
      <c r="FE319" s="156"/>
      <c r="FF319" s="156"/>
      <c r="FG319" s="156"/>
      <c r="FH319" s="156"/>
    </row>
    <row r="320" spans="2:164" ht="14.4" x14ac:dyDescent="0.3">
      <c r="B320" s="67">
        <f t="shared" si="25"/>
        <v>0</v>
      </c>
      <c r="C320" s="67" t="str">
        <f t="shared" si="26"/>
        <v/>
      </c>
      <c r="D320" s="67" t="str">
        <f t="shared" si="29"/>
        <v/>
      </c>
      <c r="E320" s="67" t="str">
        <f t="shared" si="27"/>
        <v/>
      </c>
      <c r="F320" s="67" t="str">
        <f t="shared" si="28"/>
        <v/>
      </c>
      <c r="G320" s="67" t="str">
        <f t="shared" si="30"/>
        <v/>
      </c>
      <c r="H320" s="159" t="str">
        <f>IF(AND(M320&gt;0,M320&lt;=STATS!$C$22),1,"")</f>
        <v/>
      </c>
      <c r="J320" s="161">
        <v>319</v>
      </c>
      <c r="K320"/>
      <c r="L320"/>
      <c r="P320" s="176"/>
      <c r="R320" s="16"/>
      <c r="S320" s="16"/>
      <c r="T320" s="16"/>
      <c r="U320" s="16"/>
      <c r="V320" s="16"/>
      <c r="W320" s="16"/>
      <c r="FD320" s="156"/>
      <c r="FE320" s="156"/>
      <c r="FF320" s="156"/>
      <c r="FG320" s="156"/>
      <c r="FH320" s="156"/>
    </row>
    <row r="321" spans="2:164" ht="14.4" x14ac:dyDescent="0.3">
      <c r="B321" s="67">
        <f t="shared" si="25"/>
        <v>0</v>
      </c>
      <c r="C321" s="67" t="str">
        <f t="shared" si="26"/>
        <v/>
      </c>
      <c r="D321" s="67" t="str">
        <f t="shared" si="29"/>
        <v/>
      </c>
      <c r="E321" s="67" t="str">
        <f t="shared" si="27"/>
        <v/>
      </c>
      <c r="F321" s="67" t="str">
        <f t="shared" si="28"/>
        <v/>
      </c>
      <c r="G321" s="67" t="str">
        <f t="shared" si="30"/>
        <v/>
      </c>
      <c r="H321" s="159" t="str">
        <f>IF(AND(M321&gt;0,M321&lt;=STATS!$C$22),1,"")</f>
        <v/>
      </c>
      <c r="J321" s="161">
        <v>320</v>
      </c>
      <c r="K321"/>
      <c r="L321"/>
      <c r="P321" s="176"/>
      <c r="R321" s="16"/>
      <c r="S321" s="16"/>
      <c r="T321" s="16"/>
      <c r="U321" s="16"/>
      <c r="V321" s="16"/>
      <c r="W321" s="16"/>
      <c r="FD321" s="156"/>
      <c r="FE321" s="156"/>
      <c r="FF321" s="156"/>
      <c r="FG321" s="156"/>
      <c r="FH321" s="156"/>
    </row>
    <row r="322" spans="2:164" ht="14.4" x14ac:dyDescent="0.3">
      <c r="B322" s="67">
        <f t="shared" ref="B322:B385" si="31">COUNT(R322:FC322,FI322:FQ322)</f>
        <v>0</v>
      </c>
      <c r="C322" s="67" t="str">
        <f t="shared" ref="C322:C385" si="32">IF(COUNT(R322:FC322,FI322:FQ322)&gt;0,COUNT(R322:FC322,FI322:FQ322),"")</f>
        <v/>
      </c>
      <c r="D322" s="67" t="str">
        <f t="shared" si="29"/>
        <v/>
      </c>
      <c r="E322" s="67" t="str">
        <f t="shared" ref="E322:E385" si="33">IF(H322=1,COUNT(R322:FC322,FI322:FQ322),"")</f>
        <v/>
      </c>
      <c r="F322" s="67" t="str">
        <f t="shared" ref="F322:F385" si="34">IF(H322=1,COUNT(X322:BN322,BP322:BX322,BZ322:CF322,CH322:FC322,FI322:FQ322),"")</f>
        <v/>
      </c>
      <c r="G322" s="67" t="str">
        <f t="shared" si="30"/>
        <v/>
      </c>
      <c r="H322" s="159" t="str">
        <f>IF(AND(M322&gt;0,M322&lt;=STATS!$C$22),1,"")</f>
        <v/>
      </c>
      <c r="J322" s="161">
        <v>321</v>
      </c>
      <c r="K322"/>
      <c r="L322"/>
      <c r="P322" s="176"/>
      <c r="R322" s="16"/>
      <c r="S322" s="16"/>
      <c r="T322" s="16"/>
      <c r="U322" s="16"/>
      <c r="V322" s="16"/>
      <c r="W322" s="16"/>
      <c r="FD322" s="156"/>
      <c r="FE322" s="156"/>
      <c r="FF322" s="156"/>
      <c r="FG322" s="156"/>
      <c r="FH322" s="156"/>
    </row>
    <row r="323" spans="2:164" ht="14.4" x14ac:dyDescent="0.3">
      <c r="B323" s="67">
        <f t="shared" si="31"/>
        <v>0</v>
      </c>
      <c r="C323" s="67" t="str">
        <f t="shared" si="32"/>
        <v/>
      </c>
      <c r="D323" s="67" t="str">
        <f t="shared" ref="D323:D386" si="35">IF(COUNT(R323:FC323,FI323:FQ323)&gt;0,COUNT(X323:BN323,BP323:BX323,BZ323:CF323,CH323:FC323,FI323:FQ323),"")</f>
        <v/>
      </c>
      <c r="E323" s="67" t="str">
        <f t="shared" si="33"/>
        <v/>
      </c>
      <c r="F323" s="67" t="str">
        <f t="shared" si="34"/>
        <v/>
      </c>
      <c r="G323" s="67" t="str">
        <f t="shared" si="30"/>
        <v/>
      </c>
      <c r="H323" s="159" t="str">
        <f>IF(AND(M323&gt;0,M323&lt;=STATS!$C$22),1,"")</f>
        <v/>
      </c>
      <c r="J323" s="161">
        <v>322</v>
      </c>
      <c r="K323"/>
      <c r="L323"/>
      <c r="P323" s="176"/>
      <c r="R323" s="16"/>
      <c r="S323" s="16"/>
      <c r="T323" s="16"/>
      <c r="U323" s="16"/>
      <c r="V323" s="16"/>
      <c r="W323" s="16"/>
      <c r="FD323" s="156"/>
      <c r="FE323" s="156"/>
      <c r="FF323" s="156"/>
      <c r="FG323" s="156"/>
      <c r="FH323" s="156"/>
    </row>
    <row r="324" spans="2:164" ht="14.4" x14ac:dyDescent="0.3">
      <c r="B324" s="67">
        <f t="shared" si="31"/>
        <v>0</v>
      </c>
      <c r="C324" s="67" t="str">
        <f t="shared" si="32"/>
        <v/>
      </c>
      <c r="D324" s="67" t="str">
        <f t="shared" si="35"/>
        <v/>
      </c>
      <c r="E324" s="67" t="str">
        <f t="shared" si="33"/>
        <v/>
      </c>
      <c r="F324" s="67" t="str">
        <f t="shared" si="34"/>
        <v/>
      </c>
      <c r="G324" s="67" t="str">
        <f t="shared" si="30"/>
        <v/>
      </c>
      <c r="H324" s="159" t="str">
        <f>IF(AND(M324&gt;0,M324&lt;=STATS!$C$22),1,"")</f>
        <v/>
      </c>
      <c r="J324" s="161">
        <v>323</v>
      </c>
      <c r="K324"/>
      <c r="L324"/>
      <c r="P324" s="176"/>
      <c r="R324" s="16"/>
      <c r="S324" s="16"/>
      <c r="T324" s="16"/>
      <c r="U324" s="16"/>
      <c r="V324" s="16"/>
      <c r="W324" s="16"/>
      <c r="FD324" s="156"/>
      <c r="FE324" s="156"/>
      <c r="FF324" s="156"/>
      <c r="FG324" s="156"/>
      <c r="FH324" s="156"/>
    </row>
    <row r="325" spans="2:164" ht="14.4" x14ac:dyDescent="0.3">
      <c r="B325" s="67">
        <f t="shared" si="31"/>
        <v>0</v>
      </c>
      <c r="C325" s="67" t="str">
        <f t="shared" si="32"/>
        <v/>
      </c>
      <c r="D325" s="67" t="str">
        <f t="shared" si="35"/>
        <v/>
      </c>
      <c r="E325" s="67" t="str">
        <f t="shared" si="33"/>
        <v/>
      </c>
      <c r="F325" s="67" t="str">
        <f t="shared" si="34"/>
        <v/>
      </c>
      <c r="G325" s="67" t="str">
        <f t="shared" si="30"/>
        <v/>
      </c>
      <c r="H325" s="159" t="str">
        <f>IF(AND(M325&gt;0,M325&lt;=STATS!$C$22),1,"")</f>
        <v/>
      </c>
      <c r="J325" s="161">
        <v>324</v>
      </c>
      <c r="K325"/>
      <c r="L325"/>
      <c r="P325" s="176"/>
      <c r="R325" s="16"/>
      <c r="S325" s="16"/>
      <c r="T325" s="16"/>
      <c r="U325" s="16"/>
      <c r="V325" s="16"/>
      <c r="W325" s="16"/>
      <c r="FD325" s="156"/>
      <c r="FE325" s="156"/>
      <c r="FF325" s="156"/>
      <c r="FG325" s="156"/>
      <c r="FH325" s="156"/>
    </row>
    <row r="326" spans="2:164" ht="14.4" x14ac:dyDescent="0.3">
      <c r="B326" s="67">
        <f t="shared" si="31"/>
        <v>0</v>
      </c>
      <c r="C326" s="67" t="str">
        <f t="shared" si="32"/>
        <v/>
      </c>
      <c r="D326" s="67" t="str">
        <f t="shared" si="35"/>
        <v/>
      </c>
      <c r="E326" s="67" t="str">
        <f t="shared" si="33"/>
        <v/>
      </c>
      <c r="F326" s="67" t="str">
        <f t="shared" si="34"/>
        <v/>
      </c>
      <c r="G326" s="67" t="str">
        <f t="shared" si="30"/>
        <v/>
      </c>
      <c r="H326" s="159" t="str">
        <f>IF(AND(M326&gt;0,M326&lt;=STATS!$C$22),1,"")</f>
        <v/>
      </c>
      <c r="J326" s="161">
        <v>325</v>
      </c>
      <c r="K326"/>
      <c r="L326"/>
      <c r="P326" s="176"/>
      <c r="R326" s="16"/>
      <c r="S326" s="16"/>
      <c r="T326" s="16"/>
      <c r="U326" s="16"/>
      <c r="V326" s="16"/>
      <c r="W326" s="16"/>
      <c r="FD326" s="156"/>
      <c r="FE326" s="156"/>
      <c r="FF326" s="156"/>
      <c r="FG326" s="156"/>
      <c r="FH326" s="156"/>
    </row>
    <row r="327" spans="2:164" ht="14.4" x14ac:dyDescent="0.3">
      <c r="B327" s="67">
        <f t="shared" si="31"/>
        <v>0</v>
      </c>
      <c r="C327" s="67" t="str">
        <f t="shared" si="32"/>
        <v/>
      </c>
      <c r="D327" s="67" t="str">
        <f t="shared" si="35"/>
        <v/>
      </c>
      <c r="E327" s="67" t="str">
        <f t="shared" si="33"/>
        <v/>
      </c>
      <c r="F327" s="67" t="str">
        <f t="shared" si="34"/>
        <v/>
      </c>
      <c r="G327" s="67" t="str">
        <f t="shared" si="30"/>
        <v/>
      </c>
      <c r="H327" s="159" t="str">
        <f>IF(AND(M327&gt;0,M327&lt;=STATS!$C$22),1,"")</f>
        <v/>
      </c>
      <c r="J327" s="161">
        <v>326</v>
      </c>
      <c r="K327"/>
      <c r="L327"/>
      <c r="P327" s="176"/>
      <c r="R327" s="16"/>
      <c r="S327" s="16"/>
      <c r="T327" s="16"/>
      <c r="U327" s="16"/>
      <c r="V327" s="16"/>
      <c r="W327" s="16"/>
      <c r="FD327" s="156"/>
      <c r="FE327" s="156"/>
      <c r="FF327" s="156"/>
      <c r="FG327" s="156"/>
      <c r="FH327" s="156"/>
    </row>
    <row r="328" spans="2:164" ht="14.4" x14ac:dyDescent="0.3">
      <c r="B328" s="67">
        <f t="shared" si="31"/>
        <v>0</v>
      </c>
      <c r="C328" s="67" t="str">
        <f t="shared" si="32"/>
        <v/>
      </c>
      <c r="D328" s="67" t="str">
        <f t="shared" si="35"/>
        <v/>
      </c>
      <c r="E328" s="67" t="str">
        <f t="shared" si="33"/>
        <v/>
      </c>
      <c r="F328" s="67" t="str">
        <f t="shared" si="34"/>
        <v/>
      </c>
      <c r="G328" s="67" t="str">
        <f t="shared" si="30"/>
        <v/>
      </c>
      <c r="H328" s="159" t="str">
        <f>IF(AND(M328&gt;0,M328&lt;=STATS!$C$22),1,"")</f>
        <v/>
      </c>
      <c r="J328" s="161">
        <v>327</v>
      </c>
      <c r="K328"/>
      <c r="L328"/>
      <c r="P328" s="176"/>
      <c r="R328" s="16"/>
      <c r="S328" s="16"/>
      <c r="T328" s="16"/>
      <c r="U328" s="16"/>
      <c r="V328" s="16"/>
      <c r="W328" s="16"/>
      <c r="FD328" s="156"/>
      <c r="FE328" s="156"/>
      <c r="FF328" s="156"/>
      <c r="FG328" s="156"/>
      <c r="FH328" s="156"/>
    </row>
    <row r="329" spans="2:164" ht="14.4" x14ac:dyDescent="0.3">
      <c r="B329" s="67">
        <f t="shared" si="31"/>
        <v>0</v>
      </c>
      <c r="C329" s="67" t="str">
        <f t="shared" si="32"/>
        <v/>
      </c>
      <c r="D329" s="67" t="str">
        <f t="shared" si="35"/>
        <v/>
      </c>
      <c r="E329" s="67" t="str">
        <f t="shared" si="33"/>
        <v/>
      </c>
      <c r="F329" s="67" t="str">
        <f t="shared" si="34"/>
        <v/>
      </c>
      <c r="G329" s="67" t="str">
        <f t="shared" si="30"/>
        <v/>
      </c>
      <c r="H329" s="159" t="str">
        <f>IF(AND(M329&gt;0,M329&lt;=STATS!$C$22),1,"")</f>
        <v/>
      </c>
      <c r="J329" s="161">
        <v>328</v>
      </c>
      <c r="K329"/>
      <c r="L329"/>
      <c r="P329" s="176"/>
      <c r="R329" s="16"/>
      <c r="S329" s="16"/>
      <c r="T329" s="16"/>
      <c r="U329" s="16"/>
      <c r="V329" s="16"/>
      <c r="W329" s="16"/>
      <c r="FD329" s="156"/>
      <c r="FE329" s="156"/>
      <c r="FF329" s="156"/>
      <c r="FG329" s="156"/>
      <c r="FH329" s="156"/>
    </row>
    <row r="330" spans="2:164" ht="14.4" x14ac:dyDescent="0.3">
      <c r="B330" s="67">
        <f t="shared" si="31"/>
        <v>0</v>
      </c>
      <c r="C330" s="67" t="str">
        <f t="shared" si="32"/>
        <v/>
      </c>
      <c r="D330" s="67" t="str">
        <f t="shared" si="35"/>
        <v/>
      </c>
      <c r="E330" s="67" t="str">
        <f t="shared" si="33"/>
        <v/>
      </c>
      <c r="F330" s="67" t="str">
        <f t="shared" si="34"/>
        <v/>
      </c>
      <c r="G330" s="67" t="str">
        <f t="shared" si="30"/>
        <v/>
      </c>
      <c r="H330" s="159" t="str">
        <f>IF(AND(M330&gt;0,M330&lt;=STATS!$C$22),1,"")</f>
        <v/>
      </c>
      <c r="J330" s="161">
        <v>329</v>
      </c>
      <c r="K330"/>
      <c r="L330"/>
      <c r="P330" s="176"/>
      <c r="R330" s="16"/>
      <c r="S330" s="16"/>
      <c r="T330" s="16"/>
      <c r="U330" s="16"/>
      <c r="V330" s="16"/>
      <c r="W330" s="16"/>
      <c r="FD330" s="156"/>
      <c r="FE330" s="156"/>
      <c r="FF330" s="156"/>
      <c r="FG330" s="156"/>
      <c r="FH330" s="156"/>
    </row>
    <row r="331" spans="2:164" ht="14.4" x14ac:dyDescent="0.3">
      <c r="B331" s="67">
        <f t="shared" si="31"/>
        <v>0</v>
      </c>
      <c r="C331" s="67" t="str">
        <f t="shared" si="32"/>
        <v/>
      </c>
      <c r="D331" s="67" t="str">
        <f t="shared" si="35"/>
        <v/>
      </c>
      <c r="E331" s="67" t="str">
        <f t="shared" si="33"/>
        <v/>
      </c>
      <c r="F331" s="67" t="str">
        <f t="shared" si="34"/>
        <v/>
      </c>
      <c r="G331" s="67" t="str">
        <f t="shared" si="30"/>
        <v/>
      </c>
      <c r="H331" s="159" t="str">
        <f>IF(AND(M331&gt;0,M331&lt;=STATS!$C$22),1,"")</f>
        <v/>
      </c>
      <c r="J331" s="161">
        <v>330</v>
      </c>
      <c r="K331"/>
      <c r="L331"/>
      <c r="P331" s="176"/>
      <c r="R331" s="16"/>
      <c r="S331" s="16"/>
      <c r="T331" s="16"/>
      <c r="U331" s="16"/>
      <c r="V331" s="16"/>
      <c r="W331" s="16"/>
      <c r="FD331" s="156"/>
      <c r="FE331" s="156"/>
      <c r="FF331" s="156"/>
      <c r="FG331" s="156"/>
      <c r="FH331" s="156"/>
    </row>
    <row r="332" spans="2:164" ht="14.4" x14ac:dyDescent="0.3">
      <c r="B332" s="67">
        <f t="shared" si="31"/>
        <v>0</v>
      </c>
      <c r="C332" s="67" t="str">
        <f t="shared" si="32"/>
        <v/>
      </c>
      <c r="D332" s="67" t="str">
        <f t="shared" si="35"/>
        <v/>
      </c>
      <c r="E332" s="67" t="str">
        <f t="shared" si="33"/>
        <v/>
      </c>
      <c r="F332" s="67" t="str">
        <f t="shared" si="34"/>
        <v/>
      </c>
      <c r="G332" s="67" t="str">
        <f t="shared" si="30"/>
        <v/>
      </c>
      <c r="H332" s="159" t="str">
        <f>IF(AND(M332&gt;0,M332&lt;=STATS!$C$22),1,"")</f>
        <v/>
      </c>
      <c r="J332" s="161">
        <v>331</v>
      </c>
      <c r="K332"/>
      <c r="L332"/>
      <c r="P332" s="176"/>
      <c r="R332" s="16"/>
      <c r="S332" s="16"/>
      <c r="T332" s="16"/>
      <c r="U332" s="16"/>
      <c r="V332" s="16"/>
      <c r="W332" s="16"/>
      <c r="FD332" s="156"/>
      <c r="FE332" s="156"/>
      <c r="FF332" s="156"/>
      <c r="FG332" s="156"/>
      <c r="FH332" s="156"/>
    </row>
    <row r="333" spans="2:164" ht="14.4" x14ac:dyDescent="0.3">
      <c r="B333" s="67">
        <f t="shared" si="31"/>
        <v>0</v>
      </c>
      <c r="C333" s="67" t="str">
        <f t="shared" si="32"/>
        <v/>
      </c>
      <c r="D333" s="67" t="str">
        <f t="shared" si="35"/>
        <v/>
      </c>
      <c r="E333" s="67" t="str">
        <f t="shared" si="33"/>
        <v/>
      </c>
      <c r="F333" s="67" t="str">
        <f t="shared" si="34"/>
        <v/>
      </c>
      <c r="G333" s="67" t="str">
        <f t="shared" si="30"/>
        <v/>
      </c>
      <c r="H333" s="159" t="str">
        <f>IF(AND(M333&gt;0,M333&lt;=STATS!$C$22),1,"")</f>
        <v/>
      </c>
      <c r="J333" s="161">
        <v>332</v>
      </c>
      <c r="K333"/>
      <c r="L333"/>
      <c r="P333" s="176"/>
      <c r="R333" s="16"/>
      <c r="S333" s="16"/>
      <c r="T333" s="16"/>
      <c r="U333" s="16"/>
      <c r="V333" s="16"/>
      <c r="W333" s="16"/>
      <c r="FD333" s="156"/>
      <c r="FE333" s="156"/>
      <c r="FF333" s="156"/>
      <c r="FG333" s="156"/>
      <c r="FH333" s="156"/>
    </row>
    <row r="334" spans="2:164" ht="14.4" x14ac:dyDescent="0.3">
      <c r="B334" s="67">
        <f t="shared" si="31"/>
        <v>0</v>
      </c>
      <c r="C334" s="67" t="str">
        <f t="shared" si="32"/>
        <v/>
      </c>
      <c r="D334" s="67" t="str">
        <f t="shared" si="35"/>
        <v/>
      </c>
      <c r="E334" s="67" t="str">
        <f t="shared" si="33"/>
        <v/>
      </c>
      <c r="F334" s="67" t="str">
        <f t="shared" si="34"/>
        <v/>
      </c>
      <c r="G334" s="67" t="str">
        <f t="shared" si="30"/>
        <v/>
      </c>
      <c r="H334" s="159" t="str">
        <f>IF(AND(M334&gt;0,M334&lt;=STATS!$C$22),1,"")</f>
        <v/>
      </c>
      <c r="J334" s="161">
        <v>333</v>
      </c>
      <c r="K334"/>
      <c r="L334"/>
      <c r="P334" s="176"/>
      <c r="R334" s="16"/>
      <c r="S334" s="16"/>
      <c r="T334" s="16"/>
      <c r="U334" s="16"/>
      <c r="V334" s="16"/>
      <c r="W334" s="16"/>
      <c r="FD334" s="156"/>
      <c r="FE334" s="156"/>
      <c r="FF334" s="156"/>
      <c r="FG334" s="156"/>
      <c r="FH334" s="156"/>
    </row>
    <row r="335" spans="2:164" ht="14.4" x14ac:dyDescent="0.3">
      <c r="B335" s="67">
        <f t="shared" si="31"/>
        <v>0</v>
      </c>
      <c r="C335" s="67" t="str">
        <f t="shared" si="32"/>
        <v/>
      </c>
      <c r="D335" s="67" t="str">
        <f t="shared" si="35"/>
        <v/>
      </c>
      <c r="E335" s="67" t="str">
        <f t="shared" si="33"/>
        <v/>
      </c>
      <c r="F335" s="67" t="str">
        <f t="shared" si="34"/>
        <v/>
      </c>
      <c r="G335" s="67" t="str">
        <f t="shared" si="30"/>
        <v/>
      </c>
      <c r="H335" s="159" t="str">
        <f>IF(AND(M335&gt;0,M335&lt;=STATS!$C$22),1,"")</f>
        <v/>
      </c>
      <c r="J335" s="161">
        <v>334</v>
      </c>
      <c r="K335"/>
      <c r="L335"/>
      <c r="P335" s="176"/>
      <c r="R335" s="16"/>
      <c r="S335" s="16"/>
      <c r="T335" s="16"/>
      <c r="U335" s="16"/>
      <c r="V335" s="16"/>
      <c r="W335" s="16"/>
      <c r="FD335" s="156"/>
      <c r="FE335" s="156"/>
      <c r="FF335" s="156"/>
      <c r="FG335" s="156"/>
      <c r="FH335" s="156"/>
    </row>
    <row r="336" spans="2:164" ht="14.4" x14ac:dyDescent="0.3">
      <c r="B336" s="67">
        <f t="shared" si="31"/>
        <v>0</v>
      </c>
      <c r="C336" s="67" t="str">
        <f t="shared" si="32"/>
        <v/>
      </c>
      <c r="D336" s="67" t="str">
        <f t="shared" si="35"/>
        <v/>
      </c>
      <c r="E336" s="67" t="str">
        <f t="shared" si="33"/>
        <v/>
      </c>
      <c r="F336" s="67" t="str">
        <f t="shared" si="34"/>
        <v/>
      </c>
      <c r="G336" s="67" t="str">
        <f t="shared" si="30"/>
        <v/>
      </c>
      <c r="H336" s="159" t="str">
        <f>IF(AND(M336&gt;0,M336&lt;=STATS!$C$22),1,"")</f>
        <v/>
      </c>
      <c r="J336" s="161">
        <v>335</v>
      </c>
      <c r="K336"/>
      <c r="L336"/>
      <c r="P336" s="176"/>
      <c r="R336" s="16"/>
      <c r="S336" s="16"/>
      <c r="T336" s="16"/>
      <c r="U336" s="16"/>
      <c r="V336" s="16"/>
      <c r="W336" s="16"/>
      <c r="FD336" s="156"/>
      <c r="FE336" s="156"/>
      <c r="FF336" s="156"/>
      <c r="FG336" s="156"/>
      <c r="FH336" s="156"/>
    </row>
    <row r="337" spans="2:164" ht="14.4" x14ac:dyDescent="0.3">
      <c r="B337" s="67">
        <f t="shared" si="31"/>
        <v>0</v>
      </c>
      <c r="C337" s="67" t="str">
        <f t="shared" si="32"/>
        <v/>
      </c>
      <c r="D337" s="67" t="str">
        <f t="shared" si="35"/>
        <v/>
      </c>
      <c r="E337" s="67" t="str">
        <f t="shared" si="33"/>
        <v/>
      </c>
      <c r="F337" s="67" t="str">
        <f t="shared" si="34"/>
        <v/>
      </c>
      <c r="G337" s="67" t="str">
        <f t="shared" si="30"/>
        <v/>
      </c>
      <c r="H337" s="159" t="str">
        <f>IF(AND(M337&gt;0,M337&lt;=STATS!$C$22),1,"")</f>
        <v/>
      </c>
      <c r="J337" s="161">
        <v>336</v>
      </c>
      <c r="K337"/>
      <c r="L337"/>
      <c r="P337" s="176"/>
      <c r="R337" s="16"/>
      <c r="S337" s="16"/>
      <c r="T337" s="16"/>
      <c r="U337" s="16"/>
      <c r="V337" s="16"/>
      <c r="W337" s="16"/>
      <c r="FD337" s="156"/>
      <c r="FE337" s="156"/>
      <c r="FF337" s="156"/>
      <c r="FG337" s="156"/>
      <c r="FH337" s="156"/>
    </row>
    <row r="338" spans="2:164" ht="14.4" x14ac:dyDescent="0.3">
      <c r="B338" s="67">
        <f t="shared" si="31"/>
        <v>0</v>
      </c>
      <c r="C338" s="67" t="str">
        <f t="shared" si="32"/>
        <v/>
      </c>
      <c r="D338" s="67" t="str">
        <f t="shared" si="35"/>
        <v/>
      </c>
      <c r="E338" s="67" t="str">
        <f t="shared" si="33"/>
        <v/>
      </c>
      <c r="F338" s="67" t="str">
        <f t="shared" si="34"/>
        <v/>
      </c>
      <c r="G338" s="67" t="str">
        <f t="shared" si="30"/>
        <v/>
      </c>
      <c r="H338" s="159" t="str">
        <f>IF(AND(M338&gt;0,M338&lt;=STATS!$C$22),1,"")</f>
        <v/>
      </c>
      <c r="J338" s="161">
        <v>337</v>
      </c>
      <c r="K338"/>
      <c r="L338"/>
      <c r="P338" s="176"/>
      <c r="R338" s="16"/>
      <c r="S338" s="16"/>
      <c r="T338" s="16"/>
      <c r="U338" s="16"/>
      <c r="V338" s="16"/>
      <c r="W338" s="16"/>
      <c r="FD338" s="156"/>
      <c r="FE338" s="156"/>
      <c r="FF338" s="156"/>
      <c r="FG338" s="156"/>
      <c r="FH338" s="156"/>
    </row>
    <row r="339" spans="2:164" ht="14.4" x14ac:dyDescent="0.3">
      <c r="B339" s="67">
        <f t="shared" si="31"/>
        <v>0</v>
      </c>
      <c r="C339" s="67" t="str">
        <f t="shared" si="32"/>
        <v/>
      </c>
      <c r="D339" s="67" t="str">
        <f t="shared" si="35"/>
        <v/>
      </c>
      <c r="E339" s="67" t="str">
        <f t="shared" si="33"/>
        <v/>
      </c>
      <c r="F339" s="67" t="str">
        <f t="shared" si="34"/>
        <v/>
      </c>
      <c r="G339" s="67" t="str">
        <f t="shared" si="30"/>
        <v/>
      </c>
      <c r="H339" s="159" t="str">
        <f>IF(AND(M339&gt;0,M339&lt;=STATS!$C$22),1,"")</f>
        <v/>
      </c>
      <c r="J339" s="161">
        <v>338</v>
      </c>
      <c r="K339"/>
      <c r="L339"/>
      <c r="P339" s="176"/>
      <c r="R339" s="16"/>
      <c r="S339" s="16"/>
      <c r="T339" s="16"/>
      <c r="U339" s="16"/>
      <c r="V339" s="16"/>
      <c r="W339" s="16"/>
      <c r="FD339" s="156"/>
      <c r="FE339" s="156"/>
      <c r="FF339" s="156"/>
      <c r="FG339" s="156"/>
      <c r="FH339" s="156"/>
    </row>
    <row r="340" spans="2:164" ht="14.4" x14ac:dyDescent="0.3">
      <c r="B340" s="67">
        <f t="shared" si="31"/>
        <v>0</v>
      </c>
      <c r="C340" s="67" t="str">
        <f t="shared" si="32"/>
        <v/>
      </c>
      <c r="D340" s="67" t="str">
        <f t="shared" si="35"/>
        <v/>
      </c>
      <c r="E340" s="67" t="str">
        <f t="shared" si="33"/>
        <v/>
      </c>
      <c r="F340" s="67" t="str">
        <f t="shared" si="34"/>
        <v/>
      </c>
      <c r="G340" s="67" t="str">
        <f t="shared" si="30"/>
        <v/>
      </c>
      <c r="H340" s="159" t="str">
        <f>IF(AND(M340&gt;0,M340&lt;=STATS!$C$22),1,"")</f>
        <v/>
      </c>
      <c r="J340" s="161">
        <v>339</v>
      </c>
      <c r="K340"/>
      <c r="L340"/>
      <c r="P340" s="176"/>
      <c r="R340" s="16"/>
      <c r="S340" s="16"/>
      <c r="T340" s="16"/>
      <c r="U340" s="16"/>
      <c r="V340" s="16"/>
      <c r="W340" s="16"/>
      <c r="FD340" s="156"/>
      <c r="FE340" s="156"/>
      <c r="FF340" s="156"/>
      <c r="FG340" s="156"/>
      <c r="FH340" s="156"/>
    </row>
    <row r="341" spans="2:164" ht="14.4" x14ac:dyDescent="0.3">
      <c r="B341" s="67">
        <f t="shared" si="31"/>
        <v>0</v>
      </c>
      <c r="C341" s="67" t="str">
        <f t="shared" si="32"/>
        <v/>
      </c>
      <c r="D341" s="67" t="str">
        <f t="shared" si="35"/>
        <v/>
      </c>
      <c r="E341" s="67" t="str">
        <f t="shared" si="33"/>
        <v/>
      </c>
      <c r="F341" s="67" t="str">
        <f t="shared" si="34"/>
        <v/>
      </c>
      <c r="G341" s="67" t="str">
        <f t="shared" si="30"/>
        <v/>
      </c>
      <c r="H341" s="159" t="str">
        <f>IF(AND(M341&gt;0,M341&lt;=STATS!$C$22),1,"")</f>
        <v/>
      </c>
      <c r="J341" s="161">
        <v>340</v>
      </c>
      <c r="K341"/>
      <c r="L341"/>
      <c r="P341" s="176"/>
      <c r="R341" s="16"/>
      <c r="S341" s="16"/>
      <c r="T341" s="16"/>
      <c r="U341" s="16"/>
      <c r="V341" s="16"/>
      <c r="W341" s="16"/>
      <c r="FD341" s="156"/>
      <c r="FE341" s="156"/>
      <c r="FF341" s="156"/>
      <c r="FG341" s="156"/>
      <c r="FH341" s="156"/>
    </row>
    <row r="342" spans="2:164" ht="14.4" x14ac:dyDescent="0.3">
      <c r="B342" s="67">
        <f t="shared" si="31"/>
        <v>0</v>
      </c>
      <c r="C342" s="67" t="str">
        <f t="shared" si="32"/>
        <v/>
      </c>
      <c r="D342" s="67" t="str">
        <f t="shared" si="35"/>
        <v/>
      </c>
      <c r="E342" s="67" t="str">
        <f t="shared" si="33"/>
        <v/>
      </c>
      <c r="F342" s="67" t="str">
        <f t="shared" si="34"/>
        <v/>
      </c>
      <c r="G342" s="67" t="str">
        <f t="shared" si="30"/>
        <v/>
      </c>
      <c r="H342" s="159" t="str">
        <f>IF(AND(M342&gt;0,M342&lt;=STATS!$C$22),1,"")</f>
        <v/>
      </c>
      <c r="J342" s="161">
        <v>341</v>
      </c>
      <c r="K342"/>
      <c r="L342"/>
      <c r="P342" s="176"/>
      <c r="R342" s="16"/>
      <c r="S342" s="16"/>
      <c r="T342" s="16"/>
      <c r="U342" s="16"/>
      <c r="V342" s="16"/>
      <c r="W342" s="16"/>
      <c r="FD342" s="156"/>
      <c r="FE342" s="156"/>
      <c r="FF342" s="156"/>
      <c r="FG342" s="156"/>
      <c r="FH342" s="156"/>
    </row>
    <row r="343" spans="2:164" ht="14.4" x14ac:dyDescent="0.3">
      <c r="B343" s="67">
        <f t="shared" si="31"/>
        <v>0</v>
      </c>
      <c r="C343" s="67" t="str">
        <f t="shared" si="32"/>
        <v/>
      </c>
      <c r="D343" s="67" t="str">
        <f t="shared" si="35"/>
        <v/>
      </c>
      <c r="E343" s="67" t="str">
        <f t="shared" si="33"/>
        <v/>
      </c>
      <c r="F343" s="67" t="str">
        <f t="shared" si="34"/>
        <v/>
      </c>
      <c r="G343" s="67" t="str">
        <f t="shared" si="30"/>
        <v/>
      </c>
      <c r="H343" s="159" t="str">
        <f>IF(AND(M343&gt;0,M343&lt;=STATS!$C$22),1,"")</f>
        <v/>
      </c>
      <c r="J343" s="161">
        <v>342</v>
      </c>
      <c r="K343"/>
      <c r="L343"/>
      <c r="P343" s="176"/>
      <c r="R343" s="16"/>
      <c r="S343" s="16"/>
      <c r="T343" s="16"/>
      <c r="U343" s="16"/>
      <c r="V343" s="16"/>
      <c r="W343" s="16"/>
      <c r="FD343" s="156"/>
      <c r="FE343" s="156"/>
      <c r="FF343" s="156"/>
      <c r="FG343" s="156"/>
      <c r="FH343" s="156"/>
    </row>
    <row r="344" spans="2:164" ht="14.4" x14ac:dyDescent="0.3">
      <c r="B344" s="67">
        <f t="shared" si="31"/>
        <v>0</v>
      </c>
      <c r="C344" s="67" t="str">
        <f t="shared" si="32"/>
        <v/>
      </c>
      <c r="D344" s="67" t="str">
        <f t="shared" si="35"/>
        <v/>
      </c>
      <c r="E344" s="67" t="str">
        <f t="shared" si="33"/>
        <v/>
      </c>
      <c r="F344" s="67" t="str">
        <f t="shared" si="34"/>
        <v/>
      </c>
      <c r="G344" s="67" t="str">
        <f t="shared" si="30"/>
        <v/>
      </c>
      <c r="H344" s="159" t="str">
        <f>IF(AND(M344&gt;0,M344&lt;=STATS!$C$22),1,"")</f>
        <v/>
      </c>
      <c r="J344" s="161">
        <v>343</v>
      </c>
      <c r="K344"/>
      <c r="L344"/>
      <c r="P344" s="176"/>
      <c r="R344" s="16"/>
      <c r="S344" s="16"/>
      <c r="T344" s="16"/>
      <c r="U344" s="16"/>
      <c r="V344" s="16"/>
      <c r="W344" s="16"/>
      <c r="FD344" s="156"/>
      <c r="FE344" s="156"/>
      <c r="FF344" s="156"/>
      <c r="FG344" s="156"/>
      <c r="FH344" s="156"/>
    </row>
    <row r="345" spans="2:164" ht="14.4" x14ac:dyDescent="0.3">
      <c r="B345" s="67">
        <f t="shared" si="31"/>
        <v>0</v>
      </c>
      <c r="C345" s="67" t="str">
        <f t="shared" si="32"/>
        <v/>
      </c>
      <c r="D345" s="67" t="str">
        <f t="shared" si="35"/>
        <v/>
      </c>
      <c r="E345" s="67" t="str">
        <f t="shared" si="33"/>
        <v/>
      </c>
      <c r="F345" s="67" t="str">
        <f t="shared" si="34"/>
        <v/>
      </c>
      <c r="G345" s="67" t="str">
        <f t="shared" si="30"/>
        <v/>
      </c>
      <c r="H345" s="159" t="str">
        <f>IF(AND(M345&gt;0,M345&lt;=STATS!$C$22),1,"")</f>
        <v/>
      </c>
      <c r="J345" s="161">
        <v>344</v>
      </c>
      <c r="K345"/>
      <c r="L345"/>
      <c r="P345" s="176"/>
      <c r="R345" s="16"/>
      <c r="S345" s="16"/>
      <c r="T345" s="16"/>
      <c r="U345" s="16"/>
      <c r="V345" s="16"/>
      <c r="W345" s="16"/>
      <c r="FD345" s="156"/>
      <c r="FE345" s="156"/>
      <c r="FF345" s="156"/>
      <c r="FG345" s="156"/>
      <c r="FH345" s="156"/>
    </row>
    <row r="346" spans="2:164" ht="14.4" x14ac:dyDescent="0.3">
      <c r="B346" s="67">
        <f t="shared" si="31"/>
        <v>0</v>
      </c>
      <c r="C346" s="67" t="str">
        <f t="shared" si="32"/>
        <v/>
      </c>
      <c r="D346" s="67" t="str">
        <f t="shared" si="35"/>
        <v/>
      </c>
      <c r="E346" s="67" t="str">
        <f t="shared" si="33"/>
        <v/>
      </c>
      <c r="F346" s="67" t="str">
        <f t="shared" si="34"/>
        <v/>
      </c>
      <c r="G346" s="67" t="str">
        <f t="shared" ref="G346:G409" si="36">IF($B346&gt;=1,$M346,"")</f>
        <v/>
      </c>
      <c r="H346" s="159" t="str">
        <f>IF(AND(M346&gt;0,M346&lt;=STATS!$C$22),1,"")</f>
        <v/>
      </c>
      <c r="J346" s="161">
        <v>345</v>
      </c>
      <c r="K346"/>
      <c r="L346"/>
      <c r="P346" s="176"/>
      <c r="R346" s="16"/>
      <c r="S346" s="16"/>
      <c r="T346" s="16"/>
      <c r="U346" s="16"/>
      <c r="V346" s="16"/>
      <c r="W346" s="16"/>
      <c r="FD346" s="156"/>
      <c r="FE346" s="156"/>
      <c r="FF346" s="156"/>
      <c r="FG346" s="156"/>
      <c r="FH346" s="156"/>
    </row>
    <row r="347" spans="2:164" ht="14.4" x14ac:dyDescent="0.3">
      <c r="B347" s="67">
        <f t="shared" si="31"/>
        <v>0</v>
      </c>
      <c r="C347" s="67" t="str">
        <f t="shared" si="32"/>
        <v/>
      </c>
      <c r="D347" s="67" t="str">
        <f t="shared" si="35"/>
        <v/>
      </c>
      <c r="E347" s="67" t="str">
        <f t="shared" si="33"/>
        <v/>
      </c>
      <c r="F347" s="67" t="str">
        <f t="shared" si="34"/>
        <v/>
      </c>
      <c r="G347" s="67" t="str">
        <f t="shared" si="36"/>
        <v/>
      </c>
      <c r="H347" s="159" t="str">
        <f>IF(AND(M347&gt;0,M347&lt;=STATS!$C$22),1,"")</f>
        <v/>
      </c>
      <c r="J347" s="161">
        <v>346</v>
      </c>
      <c r="K347"/>
      <c r="L347"/>
      <c r="P347" s="176"/>
      <c r="R347" s="16"/>
      <c r="S347" s="16"/>
      <c r="T347" s="16"/>
      <c r="U347" s="16"/>
      <c r="V347" s="16"/>
      <c r="W347" s="16"/>
      <c r="FD347" s="156"/>
      <c r="FE347" s="156"/>
      <c r="FF347" s="156"/>
      <c r="FG347" s="156"/>
      <c r="FH347" s="156"/>
    </row>
    <row r="348" spans="2:164" ht="14.4" x14ac:dyDescent="0.3">
      <c r="B348" s="67">
        <f t="shared" si="31"/>
        <v>0</v>
      </c>
      <c r="C348" s="67" t="str">
        <f t="shared" si="32"/>
        <v/>
      </c>
      <c r="D348" s="67" t="str">
        <f t="shared" si="35"/>
        <v/>
      </c>
      <c r="E348" s="67" t="str">
        <f t="shared" si="33"/>
        <v/>
      </c>
      <c r="F348" s="67" t="str">
        <f t="shared" si="34"/>
        <v/>
      </c>
      <c r="G348" s="67" t="str">
        <f t="shared" si="36"/>
        <v/>
      </c>
      <c r="H348" s="159" t="str">
        <f>IF(AND(M348&gt;0,M348&lt;=STATS!$C$22),1,"")</f>
        <v/>
      </c>
      <c r="J348" s="161">
        <v>347</v>
      </c>
      <c r="K348"/>
      <c r="L348"/>
      <c r="P348" s="176"/>
      <c r="R348" s="16"/>
      <c r="S348" s="16"/>
      <c r="T348" s="16"/>
      <c r="U348" s="16"/>
      <c r="V348" s="16"/>
      <c r="W348" s="16"/>
      <c r="FD348" s="156"/>
      <c r="FE348" s="156"/>
      <c r="FF348" s="156"/>
      <c r="FG348" s="156"/>
      <c r="FH348" s="156"/>
    </row>
    <row r="349" spans="2:164" ht="14.4" x14ac:dyDescent="0.3">
      <c r="B349" s="67">
        <f t="shared" si="31"/>
        <v>0</v>
      </c>
      <c r="C349" s="67" t="str">
        <f t="shared" si="32"/>
        <v/>
      </c>
      <c r="D349" s="67" t="str">
        <f t="shared" si="35"/>
        <v/>
      </c>
      <c r="E349" s="67" t="str">
        <f t="shared" si="33"/>
        <v/>
      </c>
      <c r="F349" s="67" t="str">
        <f t="shared" si="34"/>
        <v/>
      </c>
      <c r="G349" s="67" t="str">
        <f t="shared" si="36"/>
        <v/>
      </c>
      <c r="H349" s="159" t="str">
        <f>IF(AND(M349&gt;0,M349&lt;=STATS!$C$22),1,"")</f>
        <v/>
      </c>
      <c r="J349" s="161">
        <v>348</v>
      </c>
      <c r="K349"/>
      <c r="L349"/>
      <c r="P349" s="176"/>
      <c r="R349" s="16"/>
      <c r="S349" s="16"/>
      <c r="T349" s="16"/>
      <c r="U349" s="16"/>
      <c r="V349" s="16"/>
      <c r="W349" s="16"/>
      <c r="FD349" s="156"/>
      <c r="FE349" s="156"/>
      <c r="FF349" s="156"/>
      <c r="FG349" s="156"/>
      <c r="FH349" s="156"/>
    </row>
    <row r="350" spans="2:164" ht="14.4" x14ac:dyDescent="0.3">
      <c r="B350" s="67">
        <f t="shared" si="31"/>
        <v>0</v>
      </c>
      <c r="C350" s="67" t="str">
        <f t="shared" si="32"/>
        <v/>
      </c>
      <c r="D350" s="67" t="str">
        <f t="shared" si="35"/>
        <v/>
      </c>
      <c r="E350" s="67" t="str">
        <f t="shared" si="33"/>
        <v/>
      </c>
      <c r="F350" s="67" t="str">
        <f t="shared" si="34"/>
        <v/>
      </c>
      <c r="G350" s="67" t="str">
        <f t="shared" si="36"/>
        <v/>
      </c>
      <c r="H350" s="159" t="str">
        <f>IF(AND(M350&gt;0,M350&lt;=STATS!$C$22),1,"")</f>
        <v/>
      </c>
      <c r="J350" s="161">
        <v>349</v>
      </c>
      <c r="K350"/>
      <c r="L350"/>
      <c r="P350" s="176"/>
      <c r="R350" s="16"/>
      <c r="S350" s="16"/>
      <c r="T350" s="16"/>
      <c r="U350" s="16"/>
      <c r="V350" s="16"/>
      <c r="W350" s="16"/>
      <c r="FD350" s="156"/>
      <c r="FE350" s="156"/>
      <c r="FF350" s="156"/>
      <c r="FG350" s="156"/>
      <c r="FH350" s="156"/>
    </row>
    <row r="351" spans="2:164" ht="14.4" x14ac:dyDescent="0.3">
      <c r="B351" s="67">
        <f t="shared" si="31"/>
        <v>0</v>
      </c>
      <c r="C351" s="67" t="str">
        <f t="shared" si="32"/>
        <v/>
      </c>
      <c r="D351" s="67" t="str">
        <f t="shared" si="35"/>
        <v/>
      </c>
      <c r="E351" s="67" t="str">
        <f t="shared" si="33"/>
        <v/>
      </c>
      <c r="F351" s="67" t="str">
        <f t="shared" si="34"/>
        <v/>
      </c>
      <c r="G351" s="67" t="str">
        <f t="shared" si="36"/>
        <v/>
      </c>
      <c r="H351" s="159" t="str">
        <f>IF(AND(M351&gt;0,M351&lt;=STATS!$C$22),1,"")</f>
        <v/>
      </c>
      <c r="J351" s="161">
        <v>350</v>
      </c>
      <c r="K351"/>
      <c r="L351"/>
      <c r="P351" s="176"/>
      <c r="R351" s="16"/>
      <c r="S351" s="16"/>
      <c r="T351" s="16"/>
      <c r="U351" s="16"/>
      <c r="V351" s="16"/>
      <c r="W351" s="16"/>
      <c r="FD351" s="156"/>
      <c r="FE351" s="156"/>
      <c r="FF351" s="156"/>
      <c r="FG351" s="156"/>
      <c r="FH351" s="156"/>
    </row>
    <row r="352" spans="2:164" ht="14.4" x14ac:dyDescent="0.3">
      <c r="B352" s="67">
        <f t="shared" si="31"/>
        <v>0</v>
      </c>
      <c r="C352" s="67" t="str">
        <f t="shared" si="32"/>
        <v/>
      </c>
      <c r="D352" s="67" t="str">
        <f t="shared" si="35"/>
        <v/>
      </c>
      <c r="E352" s="67" t="str">
        <f t="shared" si="33"/>
        <v/>
      </c>
      <c r="F352" s="67" t="str">
        <f t="shared" si="34"/>
        <v/>
      </c>
      <c r="G352" s="67" t="str">
        <f t="shared" si="36"/>
        <v/>
      </c>
      <c r="H352" s="159" t="str">
        <f>IF(AND(M352&gt;0,M352&lt;=STATS!$C$22),1,"")</f>
        <v/>
      </c>
      <c r="J352" s="161">
        <v>351</v>
      </c>
      <c r="K352"/>
      <c r="L352"/>
      <c r="P352" s="176"/>
      <c r="R352" s="16"/>
      <c r="S352" s="16"/>
      <c r="T352" s="16"/>
      <c r="U352" s="16"/>
      <c r="V352" s="16"/>
      <c r="W352" s="16"/>
      <c r="FD352" s="156"/>
      <c r="FE352" s="156"/>
      <c r="FF352" s="156"/>
      <c r="FG352" s="156"/>
      <c r="FH352" s="156"/>
    </row>
    <row r="353" spans="2:164" ht="14.4" x14ac:dyDescent="0.3">
      <c r="B353" s="67">
        <f t="shared" si="31"/>
        <v>0</v>
      </c>
      <c r="C353" s="67" t="str">
        <f t="shared" si="32"/>
        <v/>
      </c>
      <c r="D353" s="67" t="str">
        <f t="shared" si="35"/>
        <v/>
      </c>
      <c r="E353" s="67" t="str">
        <f t="shared" si="33"/>
        <v/>
      </c>
      <c r="F353" s="67" t="str">
        <f t="shared" si="34"/>
        <v/>
      </c>
      <c r="G353" s="67" t="str">
        <f t="shared" si="36"/>
        <v/>
      </c>
      <c r="H353" s="159" t="str">
        <f>IF(AND(M353&gt;0,M353&lt;=STATS!$C$22),1,"")</f>
        <v/>
      </c>
      <c r="J353" s="161">
        <v>352</v>
      </c>
      <c r="K353"/>
      <c r="L353"/>
      <c r="P353" s="176"/>
      <c r="R353" s="16"/>
      <c r="S353" s="16"/>
      <c r="T353" s="16"/>
      <c r="U353" s="16"/>
      <c r="V353" s="16"/>
      <c r="W353" s="16"/>
      <c r="FD353" s="156"/>
      <c r="FE353" s="156"/>
      <c r="FF353" s="156"/>
      <c r="FG353" s="156"/>
      <c r="FH353" s="156"/>
    </row>
    <row r="354" spans="2:164" ht="14.4" x14ac:dyDescent="0.3">
      <c r="B354" s="67">
        <f t="shared" si="31"/>
        <v>0</v>
      </c>
      <c r="C354" s="67" t="str">
        <f t="shared" si="32"/>
        <v/>
      </c>
      <c r="D354" s="67" t="str">
        <f t="shared" si="35"/>
        <v/>
      </c>
      <c r="E354" s="67" t="str">
        <f t="shared" si="33"/>
        <v/>
      </c>
      <c r="F354" s="67" t="str">
        <f t="shared" si="34"/>
        <v/>
      </c>
      <c r="G354" s="67" t="str">
        <f t="shared" si="36"/>
        <v/>
      </c>
      <c r="H354" s="159" t="str">
        <f>IF(AND(M354&gt;0,M354&lt;=STATS!$C$22),1,"")</f>
        <v/>
      </c>
      <c r="J354" s="161">
        <v>353</v>
      </c>
      <c r="K354"/>
      <c r="L354"/>
      <c r="P354" s="176"/>
      <c r="R354" s="16"/>
      <c r="S354" s="16"/>
      <c r="T354" s="16"/>
      <c r="U354" s="16"/>
      <c r="V354" s="16"/>
      <c r="W354" s="16"/>
      <c r="FD354" s="156"/>
      <c r="FE354" s="156"/>
      <c r="FF354" s="156"/>
      <c r="FG354" s="156"/>
      <c r="FH354" s="156"/>
    </row>
    <row r="355" spans="2:164" ht="14.4" x14ac:dyDescent="0.3">
      <c r="B355" s="67">
        <f t="shared" si="31"/>
        <v>0</v>
      </c>
      <c r="C355" s="67" t="str">
        <f t="shared" si="32"/>
        <v/>
      </c>
      <c r="D355" s="67" t="str">
        <f t="shared" si="35"/>
        <v/>
      </c>
      <c r="E355" s="67" t="str">
        <f t="shared" si="33"/>
        <v/>
      </c>
      <c r="F355" s="67" t="str">
        <f t="shared" si="34"/>
        <v/>
      </c>
      <c r="G355" s="67" t="str">
        <f t="shared" si="36"/>
        <v/>
      </c>
      <c r="H355" s="159" t="str">
        <f>IF(AND(M355&gt;0,M355&lt;=STATS!$C$22),1,"")</f>
        <v/>
      </c>
      <c r="J355" s="161">
        <v>354</v>
      </c>
      <c r="K355"/>
      <c r="L355"/>
      <c r="P355" s="176"/>
      <c r="R355" s="16"/>
      <c r="S355" s="16"/>
      <c r="T355" s="16"/>
      <c r="U355" s="16"/>
      <c r="V355" s="16"/>
      <c r="W355" s="16"/>
      <c r="FD355" s="156"/>
      <c r="FE355" s="156"/>
      <c r="FF355" s="156"/>
      <c r="FG355" s="156"/>
      <c r="FH355" s="156"/>
    </row>
    <row r="356" spans="2:164" ht="14.4" x14ac:dyDescent="0.3">
      <c r="B356" s="67">
        <f t="shared" si="31"/>
        <v>0</v>
      </c>
      <c r="C356" s="67" t="str">
        <f t="shared" si="32"/>
        <v/>
      </c>
      <c r="D356" s="67" t="str">
        <f t="shared" si="35"/>
        <v/>
      </c>
      <c r="E356" s="67" t="str">
        <f t="shared" si="33"/>
        <v/>
      </c>
      <c r="F356" s="67" t="str">
        <f t="shared" si="34"/>
        <v/>
      </c>
      <c r="G356" s="67" t="str">
        <f t="shared" si="36"/>
        <v/>
      </c>
      <c r="H356" s="159" t="str">
        <f>IF(AND(M356&gt;0,M356&lt;=STATS!$C$22),1,"")</f>
        <v/>
      </c>
      <c r="J356" s="161">
        <v>355</v>
      </c>
      <c r="K356"/>
      <c r="L356"/>
      <c r="P356" s="176"/>
      <c r="R356" s="16"/>
      <c r="S356" s="16"/>
      <c r="T356" s="16"/>
      <c r="U356" s="16"/>
      <c r="V356" s="16"/>
      <c r="W356" s="16"/>
      <c r="FD356" s="156"/>
      <c r="FE356" s="156"/>
      <c r="FF356" s="156"/>
      <c r="FG356" s="156"/>
      <c r="FH356" s="156"/>
    </row>
    <row r="357" spans="2:164" ht="14.4" x14ac:dyDescent="0.3">
      <c r="B357" s="67">
        <f t="shared" si="31"/>
        <v>0</v>
      </c>
      <c r="C357" s="67" t="str">
        <f t="shared" si="32"/>
        <v/>
      </c>
      <c r="D357" s="67" t="str">
        <f t="shared" si="35"/>
        <v/>
      </c>
      <c r="E357" s="67" t="str">
        <f t="shared" si="33"/>
        <v/>
      </c>
      <c r="F357" s="67" t="str">
        <f t="shared" si="34"/>
        <v/>
      </c>
      <c r="G357" s="67" t="str">
        <f t="shared" si="36"/>
        <v/>
      </c>
      <c r="H357" s="159" t="str">
        <f>IF(AND(M357&gt;0,M357&lt;=STATS!$C$22),1,"")</f>
        <v/>
      </c>
      <c r="J357" s="161">
        <v>356</v>
      </c>
      <c r="K357"/>
      <c r="L357"/>
      <c r="P357" s="176"/>
      <c r="R357" s="16"/>
      <c r="S357" s="16"/>
      <c r="T357" s="16"/>
      <c r="U357" s="16"/>
      <c r="V357" s="16"/>
      <c r="W357" s="16"/>
      <c r="FD357" s="156"/>
      <c r="FE357" s="156"/>
      <c r="FF357" s="156"/>
      <c r="FG357" s="156"/>
      <c r="FH357" s="156"/>
    </row>
    <row r="358" spans="2:164" ht="14.4" x14ac:dyDescent="0.3">
      <c r="B358" s="67">
        <f t="shared" si="31"/>
        <v>0</v>
      </c>
      <c r="C358" s="67" t="str">
        <f t="shared" si="32"/>
        <v/>
      </c>
      <c r="D358" s="67" t="str">
        <f t="shared" si="35"/>
        <v/>
      </c>
      <c r="E358" s="67" t="str">
        <f t="shared" si="33"/>
        <v/>
      </c>
      <c r="F358" s="67" t="str">
        <f t="shared" si="34"/>
        <v/>
      </c>
      <c r="G358" s="67" t="str">
        <f t="shared" si="36"/>
        <v/>
      </c>
      <c r="H358" s="159" t="str">
        <f>IF(AND(M358&gt;0,M358&lt;=STATS!$C$22),1,"")</f>
        <v/>
      </c>
      <c r="J358" s="161">
        <v>357</v>
      </c>
      <c r="K358"/>
      <c r="L358"/>
      <c r="P358" s="176"/>
      <c r="R358" s="16"/>
      <c r="S358" s="16"/>
      <c r="T358" s="16"/>
      <c r="U358" s="16"/>
      <c r="V358" s="16"/>
      <c r="W358" s="16"/>
      <c r="FD358" s="156"/>
      <c r="FE358" s="156"/>
      <c r="FF358" s="156"/>
      <c r="FG358" s="156"/>
      <c r="FH358" s="156"/>
    </row>
    <row r="359" spans="2:164" ht="14.4" x14ac:dyDescent="0.3">
      <c r="B359" s="67">
        <f t="shared" si="31"/>
        <v>0</v>
      </c>
      <c r="C359" s="67" t="str">
        <f t="shared" si="32"/>
        <v/>
      </c>
      <c r="D359" s="67" t="str">
        <f t="shared" si="35"/>
        <v/>
      </c>
      <c r="E359" s="67" t="str">
        <f t="shared" si="33"/>
        <v/>
      </c>
      <c r="F359" s="67" t="str">
        <f t="shared" si="34"/>
        <v/>
      </c>
      <c r="G359" s="67" t="str">
        <f t="shared" si="36"/>
        <v/>
      </c>
      <c r="H359" s="159" t="str">
        <f>IF(AND(M359&gt;0,M359&lt;=STATS!$C$22),1,"")</f>
        <v/>
      </c>
      <c r="J359" s="161">
        <v>358</v>
      </c>
      <c r="K359"/>
      <c r="L359"/>
      <c r="P359" s="176"/>
      <c r="R359" s="16"/>
      <c r="S359" s="16"/>
      <c r="T359" s="16"/>
      <c r="U359" s="16"/>
      <c r="V359" s="16"/>
      <c r="W359" s="16"/>
      <c r="FD359" s="156"/>
      <c r="FE359" s="156"/>
      <c r="FF359" s="156"/>
      <c r="FG359" s="156"/>
      <c r="FH359" s="156"/>
    </row>
    <row r="360" spans="2:164" ht="14.4" x14ac:dyDescent="0.3">
      <c r="B360" s="67">
        <f t="shared" si="31"/>
        <v>0</v>
      </c>
      <c r="C360" s="67" t="str">
        <f t="shared" si="32"/>
        <v/>
      </c>
      <c r="D360" s="67" t="str">
        <f t="shared" si="35"/>
        <v/>
      </c>
      <c r="E360" s="67" t="str">
        <f t="shared" si="33"/>
        <v/>
      </c>
      <c r="F360" s="67" t="str">
        <f t="shared" si="34"/>
        <v/>
      </c>
      <c r="G360" s="67" t="str">
        <f t="shared" si="36"/>
        <v/>
      </c>
      <c r="H360" s="159" t="str">
        <f>IF(AND(M360&gt;0,M360&lt;=STATS!$C$22),1,"")</f>
        <v/>
      </c>
      <c r="J360" s="161">
        <v>359</v>
      </c>
      <c r="K360"/>
      <c r="L360"/>
      <c r="P360" s="176"/>
      <c r="R360" s="16"/>
      <c r="S360" s="16"/>
      <c r="T360" s="16"/>
      <c r="U360" s="16"/>
      <c r="V360" s="16"/>
      <c r="W360" s="16"/>
      <c r="FD360" s="156"/>
      <c r="FE360" s="156"/>
      <c r="FF360" s="156"/>
      <c r="FG360" s="156"/>
      <c r="FH360" s="156"/>
    </row>
    <row r="361" spans="2:164" ht="14.4" x14ac:dyDescent="0.3">
      <c r="B361" s="67">
        <f t="shared" si="31"/>
        <v>0</v>
      </c>
      <c r="C361" s="67" t="str">
        <f t="shared" si="32"/>
        <v/>
      </c>
      <c r="D361" s="67" t="str">
        <f t="shared" si="35"/>
        <v/>
      </c>
      <c r="E361" s="67" t="str">
        <f t="shared" si="33"/>
        <v/>
      </c>
      <c r="F361" s="67" t="str">
        <f t="shared" si="34"/>
        <v/>
      </c>
      <c r="G361" s="67" t="str">
        <f t="shared" si="36"/>
        <v/>
      </c>
      <c r="H361" s="159" t="str">
        <f>IF(AND(M361&gt;0,M361&lt;=STATS!$C$22),1,"")</f>
        <v/>
      </c>
      <c r="J361" s="161">
        <v>360</v>
      </c>
      <c r="K361"/>
      <c r="L361"/>
      <c r="P361" s="176"/>
      <c r="R361" s="16"/>
      <c r="S361" s="16"/>
      <c r="T361" s="16"/>
      <c r="U361" s="16"/>
      <c r="V361" s="16"/>
      <c r="W361" s="16"/>
      <c r="FD361" s="156"/>
      <c r="FE361" s="156"/>
      <c r="FF361" s="156"/>
      <c r="FG361" s="156"/>
      <c r="FH361" s="156"/>
    </row>
    <row r="362" spans="2:164" ht="14.4" x14ac:dyDescent="0.3">
      <c r="B362" s="67">
        <f t="shared" si="31"/>
        <v>0</v>
      </c>
      <c r="C362" s="67" t="str">
        <f t="shared" si="32"/>
        <v/>
      </c>
      <c r="D362" s="67" t="str">
        <f t="shared" si="35"/>
        <v/>
      </c>
      <c r="E362" s="67" t="str">
        <f t="shared" si="33"/>
        <v/>
      </c>
      <c r="F362" s="67" t="str">
        <f t="shared" si="34"/>
        <v/>
      </c>
      <c r="G362" s="67" t="str">
        <f t="shared" si="36"/>
        <v/>
      </c>
      <c r="H362" s="159" t="str">
        <f>IF(AND(M362&gt;0,M362&lt;=STATS!$C$22),1,"")</f>
        <v/>
      </c>
      <c r="J362" s="161">
        <v>361</v>
      </c>
      <c r="K362"/>
      <c r="L362"/>
      <c r="P362" s="176"/>
      <c r="R362" s="16"/>
      <c r="S362" s="16"/>
      <c r="T362" s="16"/>
      <c r="U362" s="16"/>
      <c r="V362" s="16"/>
      <c r="W362" s="16"/>
      <c r="FD362" s="156"/>
      <c r="FE362" s="156"/>
      <c r="FF362" s="156"/>
      <c r="FG362" s="156"/>
      <c r="FH362" s="156"/>
    </row>
    <row r="363" spans="2:164" ht="14.4" x14ac:dyDescent="0.3">
      <c r="B363" s="67">
        <f t="shared" si="31"/>
        <v>0</v>
      </c>
      <c r="C363" s="67" t="str">
        <f t="shared" si="32"/>
        <v/>
      </c>
      <c r="D363" s="67" t="str">
        <f t="shared" si="35"/>
        <v/>
      </c>
      <c r="E363" s="67" t="str">
        <f t="shared" si="33"/>
        <v/>
      </c>
      <c r="F363" s="67" t="str">
        <f t="shared" si="34"/>
        <v/>
      </c>
      <c r="G363" s="67" t="str">
        <f t="shared" si="36"/>
        <v/>
      </c>
      <c r="H363" s="159" t="str">
        <f>IF(AND(M363&gt;0,M363&lt;=STATS!$C$22),1,"")</f>
        <v/>
      </c>
      <c r="J363" s="161">
        <v>362</v>
      </c>
      <c r="K363"/>
      <c r="L363"/>
      <c r="P363" s="176"/>
      <c r="R363" s="16"/>
      <c r="S363" s="16"/>
      <c r="T363" s="16"/>
      <c r="U363" s="16"/>
      <c r="V363" s="16"/>
      <c r="W363" s="16"/>
      <c r="FD363" s="156"/>
      <c r="FE363" s="156"/>
      <c r="FF363" s="156"/>
      <c r="FG363" s="156"/>
      <c r="FH363" s="156"/>
    </row>
    <row r="364" spans="2:164" ht="14.4" x14ac:dyDescent="0.3">
      <c r="B364" s="67">
        <f t="shared" si="31"/>
        <v>0</v>
      </c>
      <c r="C364" s="67" t="str">
        <f t="shared" si="32"/>
        <v/>
      </c>
      <c r="D364" s="67" t="str">
        <f t="shared" si="35"/>
        <v/>
      </c>
      <c r="E364" s="67" t="str">
        <f t="shared" si="33"/>
        <v/>
      </c>
      <c r="F364" s="67" t="str">
        <f t="shared" si="34"/>
        <v/>
      </c>
      <c r="G364" s="67" t="str">
        <f t="shared" si="36"/>
        <v/>
      </c>
      <c r="H364" s="159" t="str">
        <f>IF(AND(M364&gt;0,M364&lt;=STATS!$C$22),1,"")</f>
        <v/>
      </c>
      <c r="J364" s="161">
        <v>363</v>
      </c>
      <c r="K364"/>
      <c r="L364"/>
      <c r="P364" s="176"/>
      <c r="R364" s="16"/>
      <c r="S364" s="16"/>
      <c r="T364" s="16"/>
      <c r="U364" s="16"/>
      <c r="V364" s="16"/>
      <c r="W364" s="16"/>
      <c r="FD364" s="156"/>
      <c r="FE364" s="156"/>
      <c r="FF364" s="156"/>
      <c r="FG364" s="156"/>
      <c r="FH364" s="156"/>
    </row>
    <row r="365" spans="2:164" ht="14.4" x14ac:dyDescent="0.3">
      <c r="B365" s="67">
        <f t="shared" si="31"/>
        <v>0</v>
      </c>
      <c r="C365" s="67" t="str">
        <f t="shared" si="32"/>
        <v/>
      </c>
      <c r="D365" s="67" t="str">
        <f t="shared" si="35"/>
        <v/>
      </c>
      <c r="E365" s="67" t="str">
        <f t="shared" si="33"/>
        <v/>
      </c>
      <c r="F365" s="67" t="str">
        <f t="shared" si="34"/>
        <v/>
      </c>
      <c r="G365" s="67" t="str">
        <f t="shared" si="36"/>
        <v/>
      </c>
      <c r="H365" s="159" t="str">
        <f>IF(AND(M365&gt;0,M365&lt;=STATS!$C$22),1,"")</f>
        <v/>
      </c>
      <c r="J365" s="161">
        <v>364</v>
      </c>
      <c r="K365"/>
      <c r="L365"/>
      <c r="P365" s="176"/>
      <c r="R365" s="16"/>
      <c r="S365" s="16"/>
      <c r="T365" s="16"/>
      <c r="U365" s="16"/>
      <c r="V365" s="16"/>
      <c r="W365" s="16"/>
      <c r="FD365" s="156"/>
      <c r="FE365" s="156"/>
      <c r="FF365" s="156"/>
      <c r="FG365" s="156"/>
      <c r="FH365" s="156"/>
    </row>
    <row r="366" spans="2:164" ht="14.4" x14ac:dyDescent="0.3">
      <c r="B366" s="67">
        <f t="shared" si="31"/>
        <v>0</v>
      </c>
      <c r="C366" s="67" t="str">
        <f t="shared" si="32"/>
        <v/>
      </c>
      <c r="D366" s="67" t="str">
        <f t="shared" si="35"/>
        <v/>
      </c>
      <c r="E366" s="67" t="str">
        <f t="shared" si="33"/>
        <v/>
      </c>
      <c r="F366" s="67" t="str">
        <f t="shared" si="34"/>
        <v/>
      </c>
      <c r="G366" s="67" t="str">
        <f t="shared" si="36"/>
        <v/>
      </c>
      <c r="H366" s="159" t="str">
        <f>IF(AND(M366&gt;0,M366&lt;=STATS!$C$22),1,"")</f>
        <v/>
      </c>
      <c r="J366" s="161">
        <v>365</v>
      </c>
      <c r="K366"/>
      <c r="L366"/>
      <c r="P366" s="176"/>
      <c r="R366" s="16"/>
      <c r="S366" s="16"/>
      <c r="T366" s="16"/>
      <c r="U366" s="16"/>
      <c r="V366" s="16"/>
      <c r="W366" s="16"/>
      <c r="FD366" s="156"/>
      <c r="FE366" s="156"/>
      <c r="FF366" s="156"/>
      <c r="FG366" s="156"/>
      <c r="FH366" s="156"/>
    </row>
    <row r="367" spans="2:164" ht="14.4" x14ac:dyDescent="0.3">
      <c r="B367" s="67">
        <f t="shared" si="31"/>
        <v>0</v>
      </c>
      <c r="C367" s="67" t="str">
        <f t="shared" si="32"/>
        <v/>
      </c>
      <c r="D367" s="67" t="str">
        <f t="shared" si="35"/>
        <v/>
      </c>
      <c r="E367" s="67" t="str">
        <f t="shared" si="33"/>
        <v/>
      </c>
      <c r="F367" s="67" t="str">
        <f t="shared" si="34"/>
        <v/>
      </c>
      <c r="G367" s="67" t="str">
        <f t="shared" si="36"/>
        <v/>
      </c>
      <c r="H367" s="159" t="str">
        <f>IF(AND(M367&gt;0,M367&lt;=STATS!$C$22),1,"")</f>
        <v/>
      </c>
      <c r="J367" s="161">
        <v>366</v>
      </c>
      <c r="K367"/>
      <c r="L367"/>
      <c r="P367" s="176"/>
      <c r="R367" s="16"/>
      <c r="S367" s="16"/>
      <c r="T367" s="16"/>
      <c r="U367" s="16"/>
      <c r="V367" s="16"/>
      <c r="W367" s="16"/>
      <c r="FD367" s="156"/>
      <c r="FE367" s="156"/>
      <c r="FF367" s="156"/>
      <c r="FG367" s="156"/>
      <c r="FH367" s="156"/>
    </row>
    <row r="368" spans="2:164" ht="14.4" x14ac:dyDescent="0.3">
      <c r="B368" s="67">
        <f t="shared" si="31"/>
        <v>0</v>
      </c>
      <c r="C368" s="67" t="str">
        <f t="shared" si="32"/>
        <v/>
      </c>
      <c r="D368" s="67" t="str">
        <f t="shared" si="35"/>
        <v/>
      </c>
      <c r="E368" s="67" t="str">
        <f t="shared" si="33"/>
        <v/>
      </c>
      <c r="F368" s="67" t="str">
        <f t="shared" si="34"/>
        <v/>
      </c>
      <c r="G368" s="67" t="str">
        <f t="shared" si="36"/>
        <v/>
      </c>
      <c r="H368" s="159" t="str">
        <f>IF(AND(M368&gt;0,M368&lt;=STATS!$C$22),1,"")</f>
        <v/>
      </c>
      <c r="J368" s="161">
        <v>367</v>
      </c>
      <c r="K368"/>
      <c r="L368"/>
      <c r="P368" s="176"/>
      <c r="R368" s="16"/>
      <c r="S368" s="16"/>
      <c r="T368" s="16"/>
      <c r="U368" s="16"/>
      <c r="V368" s="16"/>
      <c r="W368" s="16"/>
      <c r="FD368" s="156"/>
      <c r="FE368" s="156"/>
      <c r="FF368" s="156"/>
      <c r="FG368" s="156"/>
      <c r="FH368" s="156"/>
    </row>
    <row r="369" spans="2:164" ht="14.4" x14ac:dyDescent="0.3">
      <c r="B369" s="67">
        <f t="shared" si="31"/>
        <v>0</v>
      </c>
      <c r="C369" s="67" t="str">
        <f t="shared" si="32"/>
        <v/>
      </c>
      <c r="D369" s="67" t="str">
        <f t="shared" si="35"/>
        <v/>
      </c>
      <c r="E369" s="67" t="str">
        <f t="shared" si="33"/>
        <v/>
      </c>
      <c r="F369" s="67" t="str">
        <f t="shared" si="34"/>
        <v/>
      </c>
      <c r="G369" s="67" t="str">
        <f t="shared" si="36"/>
        <v/>
      </c>
      <c r="H369" s="159" t="str">
        <f>IF(AND(M369&gt;0,M369&lt;=STATS!$C$22),1,"")</f>
        <v/>
      </c>
      <c r="J369" s="161">
        <v>368</v>
      </c>
      <c r="K369"/>
      <c r="L369"/>
      <c r="P369" s="176"/>
      <c r="R369" s="16"/>
      <c r="S369" s="16"/>
      <c r="T369" s="16"/>
      <c r="U369" s="16"/>
      <c r="V369" s="16"/>
      <c r="W369" s="16"/>
      <c r="FD369" s="156"/>
      <c r="FE369" s="156"/>
      <c r="FF369" s="156"/>
      <c r="FG369" s="156"/>
      <c r="FH369" s="156"/>
    </row>
    <row r="370" spans="2:164" ht="14.4" x14ac:dyDescent="0.3">
      <c r="B370" s="67">
        <f t="shared" si="31"/>
        <v>0</v>
      </c>
      <c r="C370" s="67" t="str">
        <f t="shared" si="32"/>
        <v/>
      </c>
      <c r="D370" s="67" t="str">
        <f t="shared" si="35"/>
        <v/>
      </c>
      <c r="E370" s="67" t="str">
        <f t="shared" si="33"/>
        <v/>
      </c>
      <c r="F370" s="67" t="str">
        <f t="shared" si="34"/>
        <v/>
      </c>
      <c r="G370" s="67" t="str">
        <f t="shared" si="36"/>
        <v/>
      </c>
      <c r="H370" s="159" t="str">
        <f>IF(AND(M370&gt;0,M370&lt;=STATS!$C$22),1,"")</f>
        <v/>
      </c>
      <c r="J370" s="161">
        <v>369</v>
      </c>
      <c r="K370"/>
      <c r="L370"/>
      <c r="P370" s="176"/>
      <c r="R370" s="16"/>
      <c r="S370" s="16"/>
      <c r="T370" s="16"/>
      <c r="U370" s="16"/>
      <c r="V370" s="16"/>
      <c r="W370" s="16"/>
      <c r="FD370" s="156"/>
      <c r="FE370" s="156"/>
      <c r="FF370" s="156"/>
      <c r="FG370" s="156"/>
      <c r="FH370" s="156"/>
    </row>
    <row r="371" spans="2:164" ht="14.4" x14ac:dyDescent="0.3">
      <c r="B371" s="67">
        <f t="shared" si="31"/>
        <v>0</v>
      </c>
      <c r="C371" s="67" t="str">
        <f t="shared" si="32"/>
        <v/>
      </c>
      <c r="D371" s="67" t="str">
        <f t="shared" si="35"/>
        <v/>
      </c>
      <c r="E371" s="67" t="str">
        <f t="shared" si="33"/>
        <v/>
      </c>
      <c r="F371" s="67" t="str">
        <f t="shared" si="34"/>
        <v/>
      </c>
      <c r="G371" s="67" t="str">
        <f t="shared" si="36"/>
        <v/>
      </c>
      <c r="H371" s="159" t="str">
        <f>IF(AND(M371&gt;0,M371&lt;=STATS!$C$22),1,"")</f>
        <v/>
      </c>
      <c r="J371" s="161">
        <v>370</v>
      </c>
      <c r="K371"/>
      <c r="L371"/>
      <c r="P371" s="176"/>
      <c r="R371" s="16"/>
      <c r="S371" s="16"/>
      <c r="T371" s="16"/>
      <c r="U371" s="16"/>
      <c r="V371" s="16"/>
      <c r="W371" s="16"/>
      <c r="FD371" s="156"/>
      <c r="FE371" s="156"/>
      <c r="FF371" s="156"/>
      <c r="FG371" s="156"/>
      <c r="FH371" s="156"/>
    </row>
    <row r="372" spans="2:164" ht="14.4" x14ac:dyDescent="0.3">
      <c r="B372" s="67">
        <f t="shared" si="31"/>
        <v>0</v>
      </c>
      <c r="C372" s="67" t="str">
        <f t="shared" si="32"/>
        <v/>
      </c>
      <c r="D372" s="67" t="str">
        <f t="shared" si="35"/>
        <v/>
      </c>
      <c r="E372" s="67" t="str">
        <f t="shared" si="33"/>
        <v/>
      </c>
      <c r="F372" s="67" t="str">
        <f t="shared" si="34"/>
        <v/>
      </c>
      <c r="G372" s="67" t="str">
        <f t="shared" si="36"/>
        <v/>
      </c>
      <c r="H372" s="159" t="str">
        <f>IF(AND(M372&gt;0,M372&lt;=STATS!$C$22),1,"")</f>
        <v/>
      </c>
      <c r="J372" s="161">
        <v>371</v>
      </c>
      <c r="K372"/>
      <c r="L372"/>
      <c r="P372" s="176"/>
      <c r="R372" s="16"/>
      <c r="S372" s="16"/>
      <c r="T372" s="16"/>
      <c r="U372" s="16"/>
      <c r="V372" s="16"/>
      <c r="W372" s="16"/>
      <c r="FD372" s="156"/>
      <c r="FE372" s="156"/>
      <c r="FF372" s="156"/>
      <c r="FG372" s="156"/>
      <c r="FH372" s="156"/>
    </row>
    <row r="373" spans="2:164" ht="14.4" x14ac:dyDescent="0.3">
      <c r="B373" s="67">
        <f t="shared" si="31"/>
        <v>0</v>
      </c>
      <c r="C373" s="67" t="str">
        <f t="shared" si="32"/>
        <v/>
      </c>
      <c r="D373" s="67" t="str">
        <f t="shared" si="35"/>
        <v/>
      </c>
      <c r="E373" s="67" t="str">
        <f t="shared" si="33"/>
        <v/>
      </c>
      <c r="F373" s="67" t="str">
        <f t="shared" si="34"/>
        <v/>
      </c>
      <c r="G373" s="67" t="str">
        <f t="shared" si="36"/>
        <v/>
      </c>
      <c r="H373" s="159" t="str">
        <f>IF(AND(M373&gt;0,M373&lt;=STATS!$C$22),1,"")</f>
        <v/>
      </c>
      <c r="J373" s="161">
        <v>372</v>
      </c>
      <c r="K373"/>
      <c r="L373"/>
      <c r="P373" s="176"/>
      <c r="R373" s="16"/>
      <c r="S373" s="16"/>
      <c r="T373" s="16"/>
      <c r="U373" s="16"/>
      <c r="V373" s="16"/>
      <c r="W373" s="16"/>
      <c r="FD373" s="156"/>
      <c r="FE373" s="156"/>
      <c r="FF373" s="156"/>
      <c r="FG373" s="156"/>
      <c r="FH373" s="156"/>
    </row>
    <row r="374" spans="2:164" ht="14.4" x14ac:dyDescent="0.3">
      <c r="B374" s="67">
        <f t="shared" si="31"/>
        <v>0</v>
      </c>
      <c r="C374" s="67" t="str">
        <f t="shared" si="32"/>
        <v/>
      </c>
      <c r="D374" s="67" t="str">
        <f t="shared" si="35"/>
        <v/>
      </c>
      <c r="E374" s="67" t="str">
        <f t="shared" si="33"/>
        <v/>
      </c>
      <c r="F374" s="67" t="str">
        <f t="shared" si="34"/>
        <v/>
      </c>
      <c r="G374" s="67" t="str">
        <f t="shared" si="36"/>
        <v/>
      </c>
      <c r="H374" s="159" t="str">
        <f>IF(AND(M374&gt;0,M374&lt;=STATS!$C$22),1,"")</f>
        <v/>
      </c>
      <c r="J374" s="161">
        <v>373</v>
      </c>
      <c r="K374"/>
      <c r="L374"/>
      <c r="P374" s="176"/>
      <c r="R374" s="16"/>
      <c r="S374" s="16"/>
      <c r="T374" s="16"/>
      <c r="U374" s="16"/>
      <c r="V374" s="16"/>
      <c r="W374" s="16"/>
      <c r="FD374" s="156"/>
      <c r="FE374" s="156"/>
      <c r="FF374" s="156"/>
      <c r="FG374" s="156"/>
      <c r="FH374" s="156"/>
    </row>
    <row r="375" spans="2:164" ht="14.4" x14ac:dyDescent="0.3">
      <c r="B375" s="67">
        <f t="shared" si="31"/>
        <v>0</v>
      </c>
      <c r="C375" s="67" t="str">
        <f t="shared" si="32"/>
        <v/>
      </c>
      <c r="D375" s="67" t="str">
        <f t="shared" si="35"/>
        <v/>
      </c>
      <c r="E375" s="67" t="str">
        <f t="shared" si="33"/>
        <v/>
      </c>
      <c r="F375" s="67" t="str">
        <f t="shared" si="34"/>
        <v/>
      </c>
      <c r="G375" s="67" t="str">
        <f t="shared" si="36"/>
        <v/>
      </c>
      <c r="H375" s="159" t="str">
        <f>IF(AND(M375&gt;0,M375&lt;=STATS!$C$22),1,"")</f>
        <v/>
      </c>
      <c r="J375" s="161">
        <v>374</v>
      </c>
      <c r="K375"/>
      <c r="L375"/>
      <c r="P375" s="176"/>
      <c r="R375" s="16"/>
      <c r="S375" s="16"/>
      <c r="T375" s="16"/>
      <c r="U375" s="16"/>
      <c r="V375" s="16"/>
      <c r="W375" s="16"/>
      <c r="FD375" s="156"/>
      <c r="FE375" s="156"/>
      <c r="FF375" s="156"/>
      <c r="FG375" s="156"/>
      <c r="FH375" s="156"/>
    </row>
    <row r="376" spans="2:164" ht="14.4" x14ac:dyDescent="0.3">
      <c r="B376" s="67">
        <f t="shared" si="31"/>
        <v>0</v>
      </c>
      <c r="C376" s="67" t="str">
        <f t="shared" si="32"/>
        <v/>
      </c>
      <c r="D376" s="67" t="str">
        <f t="shared" si="35"/>
        <v/>
      </c>
      <c r="E376" s="67" t="str">
        <f t="shared" si="33"/>
        <v/>
      </c>
      <c r="F376" s="67" t="str">
        <f t="shared" si="34"/>
        <v/>
      </c>
      <c r="G376" s="67" t="str">
        <f t="shared" si="36"/>
        <v/>
      </c>
      <c r="H376" s="159" t="str">
        <f>IF(AND(M376&gt;0,M376&lt;=STATS!$C$22),1,"")</f>
        <v/>
      </c>
      <c r="J376" s="161">
        <v>375</v>
      </c>
      <c r="K376"/>
      <c r="L376"/>
      <c r="P376" s="176"/>
      <c r="R376" s="16"/>
      <c r="S376" s="16"/>
      <c r="T376" s="16"/>
      <c r="U376" s="16"/>
      <c r="V376" s="16"/>
      <c r="W376" s="16"/>
      <c r="FD376" s="156"/>
      <c r="FE376" s="156"/>
      <c r="FF376" s="156"/>
      <c r="FG376" s="156"/>
      <c r="FH376" s="156"/>
    </row>
    <row r="377" spans="2:164" ht="14.4" x14ac:dyDescent="0.3">
      <c r="B377" s="67">
        <f t="shared" si="31"/>
        <v>0</v>
      </c>
      <c r="C377" s="67" t="str">
        <f t="shared" si="32"/>
        <v/>
      </c>
      <c r="D377" s="67" t="str">
        <f t="shared" si="35"/>
        <v/>
      </c>
      <c r="E377" s="67" t="str">
        <f t="shared" si="33"/>
        <v/>
      </c>
      <c r="F377" s="67" t="str">
        <f t="shared" si="34"/>
        <v/>
      </c>
      <c r="G377" s="67" t="str">
        <f t="shared" si="36"/>
        <v/>
      </c>
      <c r="H377" s="159" t="str">
        <f>IF(AND(M377&gt;0,M377&lt;=STATS!$C$22),1,"")</f>
        <v/>
      </c>
      <c r="J377" s="161">
        <v>376</v>
      </c>
      <c r="K377"/>
      <c r="L377"/>
      <c r="P377" s="176"/>
      <c r="R377" s="16"/>
      <c r="S377" s="16"/>
      <c r="T377" s="16"/>
      <c r="U377" s="16"/>
      <c r="V377" s="16"/>
      <c r="W377" s="16"/>
      <c r="FD377" s="156"/>
      <c r="FE377" s="156"/>
      <c r="FF377" s="156"/>
      <c r="FG377" s="156"/>
      <c r="FH377" s="156"/>
    </row>
    <row r="378" spans="2:164" ht="14.4" x14ac:dyDescent="0.3">
      <c r="B378" s="67">
        <f t="shared" si="31"/>
        <v>0</v>
      </c>
      <c r="C378" s="67" t="str">
        <f t="shared" si="32"/>
        <v/>
      </c>
      <c r="D378" s="67" t="str">
        <f t="shared" si="35"/>
        <v/>
      </c>
      <c r="E378" s="67" t="str">
        <f t="shared" si="33"/>
        <v/>
      </c>
      <c r="F378" s="67" t="str">
        <f t="shared" si="34"/>
        <v/>
      </c>
      <c r="G378" s="67" t="str">
        <f t="shared" si="36"/>
        <v/>
      </c>
      <c r="H378" s="159" t="str">
        <f>IF(AND(M378&gt;0,M378&lt;=STATS!$C$22),1,"")</f>
        <v/>
      </c>
      <c r="J378" s="161">
        <v>377</v>
      </c>
      <c r="K378"/>
      <c r="L378"/>
      <c r="P378" s="176"/>
      <c r="R378" s="16"/>
      <c r="S378" s="16"/>
      <c r="T378" s="16"/>
      <c r="U378" s="16"/>
      <c r="V378" s="16"/>
      <c r="W378" s="16"/>
      <c r="FD378" s="156"/>
      <c r="FE378" s="156"/>
      <c r="FF378" s="156"/>
      <c r="FG378" s="156"/>
      <c r="FH378" s="156"/>
    </row>
    <row r="379" spans="2:164" ht="14.4" x14ac:dyDescent="0.3">
      <c r="B379" s="67">
        <f t="shared" si="31"/>
        <v>0</v>
      </c>
      <c r="C379" s="67" t="str">
        <f t="shared" si="32"/>
        <v/>
      </c>
      <c r="D379" s="67" t="str">
        <f t="shared" si="35"/>
        <v/>
      </c>
      <c r="E379" s="67" t="str">
        <f t="shared" si="33"/>
        <v/>
      </c>
      <c r="F379" s="67" t="str">
        <f t="shared" si="34"/>
        <v/>
      </c>
      <c r="G379" s="67" t="str">
        <f t="shared" si="36"/>
        <v/>
      </c>
      <c r="H379" s="159" t="str">
        <f>IF(AND(M379&gt;0,M379&lt;=STATS!$C$22),1,"")</f>
        <v/>
      </c>
      <c r="J379" s="161">
        <v>378</v>
      </c>
      <c r="K379"/>
      <c r="L379"/>
      <c r="P379" s="176"/>
      <c r="R379" s="16"/>
      <c r="S379" s="16"/>
      <c r="T379" s="16"/>
      <c r="U379" s="16"/>
      <c r="V379" s="16"/>
      <c r="W379" s="16"/>
      <c r="FD379" s="156"/>
      <c r="FE379" s="156"/>
      <c r="FF379" s="156"/>
      <c r="FG379" s="156"/>
      <c r="FH379" s="156"/>
    </row>
    <row r="380" spans="2:164" ht="14.4" x14ac:dyDescent="0.3">
      <c r="B380" s="67">
        <f t="shared" si="31"/>
        <v>0</v>
      </c>
      <c r="C380" s="67" t="str">
        <f t="shared" si="32"/>
        <v/>
      </c>
      <c r="D380" s="67" t="str">
        <f t="shared" si="35"/>
        <v/>
      </c>
      <c r="E380" s="67" t="str">
        <f t="shared" si="33"/>
        <v/>
      </c>
      <c r="F380" s="67" t="str">
        <f t="shared" si="34"/>
        <v/>
      </c>
      <c r="G380" s="67" t="str">
        <f t="shared" si="36"/>
        <v/>
      </c>
      <c r="H380" s="159" t="str">
        <f>IF(AND(M380&gt;0,M380&lt;=STATS!$C$22),1,"")</f>
        <v/>
      </c>
      <c r="J380" s="161">
        <v>379</v>
      </c>
      <c r="K380"/>
      <c r="L380"/>
      <c r="P380" s="176"/>
      <c r="R380" s="16"/>
      <c r="S380" s="16"/>
      <c r="T380" s="16"/>
      <c r="U380" s="16"/>
      <c r="V380" s="16"/>
      <c r="W380" s="16"/>
      <c r="FD380" s="156"/>
      <c r="FE380" s="156"/>
      <c r="FF380" s="156"/>
      <c r="FG380" s="156"/>
      <c r="FH380" s="156"/>
    </row>
    <row r="381" spans="2:164" ht="14.4" x14ac:dyDescent="0.3">
      <c r="B381" s="67">
        <f t="shared" si="31"/>
        <v>0</v>
      </c>
      <c r="C381" s="67" t="str">
        <f t="shared" si="32"/>
        <v/>
      </c>
      <c r="D381" s="67" t="str">
        <f t="shared" si="35"/>
        <v/>
      </c>
      <c r="E381" s="67" t="str">
        <f t="shared" si="33"/>
        <v/>
      </c>
      <c r="F381" s="67" t="str">
        <f t="shared" si="34"/>
        <v/>
      </c>
      <c r="G381" s="67" t="str">
        <f t="shared" si="36"/>
        <v/>
      </c>
      <c r="H381" s="159" t="str">
        <f>IF(AND(M381&gt;0,M381&lt;=STATS!$C$22),1,"")</f>
        <v/>
      </c>
      <c r="J381" s="161">
        <v>380</v>
      </c>
      <c r="K381"/>
      <c r="L381"/>
      <c r="P381" s="176"/>
      <c r="R381" s="16"/>
      <c r="S381" s="16"/>
      <c r="T381" s="16"/>
      <c r="U381" s="16"/>
      <c r="V381" s="16"/>
      <c r="W381" s="16"/>
      <c r="FD381" s="156"/>
      <c r="FE381" s="156"/>
      <c r="FF381" s="156"/>
      <c r="FG381" s="156"/>
      <c r="FH381" s="156"/>
    </row>
    <row r="382" spans="2:164" ht="14.4" x14ac:dyDescent="0.3">
      <c r="B382" s="67">
        <f t="shared" si="31"/>
        <v>0</v>
      </c>
      <c r="C382" s="67" t="str">
        <f t="shared" si="32"/>
        <v/>
      </c>
      <c r="D382" s="67" t="str">
        <f t="shared" si="35"/>
        <v/>
      </c>
      <c r="E382" s="67" t="str">
        <f t="shared" si="33"/>
        <v/>
      </c>
      <c r="F382" s="67" t="str">
        <f t="shared" si="34"/>
        <v/>
      </c>
      <c r="G382" s="67" t="str">
        <f t="shared" si="36"/>
        <v/>
      </c>
      <c r="H382" s="159" t="str">
        <f>IF(AND(M382&gt;0,M382&lt;=STATS!$C$22),1,"")</f>
        <v/>
      </c>
      <c r="J382" s="161">
        <v>381</v>
      </c>
      <c r="K382"/>
      <c r="L382"/>
      <c r="P382" s="176"/>
      <c r="R382" s="16"/>
      <c r="S382" s="16"/>
      <c r="T382" s="16"/>
      <c r="U382" s="16"/>
      <c r="V382" s="16"/>
      <c r="W382" s="16"/>
      <c r="FD382" s="156"/>
      <c r="FE382" s="156"/>
      <c r="FF382" s="156"/>
      <c r="FG382" s="156"/>
      <c r="FH382" s="156"/>
    </row>
    <row r="383" spans="2:164" ht="14.4" x14ac:dyDescent="0.3">
      <c r="B383" s="67">
        <f t="shared" si="31"/>
        <v>0</v>
      </c>
      <c r="C383" s="67" t="str">
        <f t="shared" si="32"/>
        <v/>
      </c>
      <c r="D383" s="67" t="str">
        <f t="shared" si="35"/>
        <v/>
      </c>
      <c r="E383" s="67" t="str">
        <f t="shared" si="33"/>
        <v/>
      </c>
      <c r="F383" s="67" t="str">
        <f t="shared" si="34"/>
        <v/>
      </c>
      <c r="G383" s="67" t="str">
        <f t="shared" si="36"/>
        <v/>
      </c>
      <c r="H383" s="159" t="str">
        <f>IF(AND(M383&gt;0,M383&lt;=STATS!$C$22),1,"")</f>
        <v/>
      </c>
      <c r="J383" s="161">
        <v>382</v>
      </c>
      <c r="K383"/>
      <c r="L383"/>
      <c r="P383" s="176"/>
      <c r="R383" s="16"/>
      <c r="S383" s="16"/>
      <c r="T383" s="16"/>
      <c r="U383" s="16"/>
      <c r="V383" s="16"/>
      <c r="W383" s="16"/>
      <c r="FD383" s="156"/>
      <c r="FE383" s="156"/>
      <c r="FF383" s="156"/>
      <c r="FG383" s="156"/>
      <c r="FH383" s="156"/>
    </row>
    <row r="384" spans="2:164" ht="14.4" x14ac:dyDescent="0.3">
      <c r="B384" s="67">
        <f t="shared" si="31"/>
        <v>0</v>
      </c>
      <c r="C384" s="67" t="str">
        <f t="shared" si="32"/>
        <v/>
      </c>
      <c r="D384" s="67" t="str">
        <f t="shared" si="35"/>
        <v/>
      </c>
      <c r="E384" s="67" t="str">
        <f t="shared" si="33"/>
        <v/>
      </c>
      <c r="F384" s="67" t="str">
        <f t="shared" si="34"/>
        <v/>
      </c>
      <c r="G384" s="67" t="str">
        <f t="shared" si="36"/>
        <v/>
      </c>
      <c r="H384" s="159" t="str">
        <f>IF(AND(M384&gt;0,M384&lt;=STATS!$C$22),1,"")</f>
        <v/>
      </c>
      <c r="J384" s="161">
        <v>383</v>
      </c>
      <c r="K384"/>
      <c r="L384"/>
      <c r="P384" s="176"/>
      <c r="R384" s="16"/>
      <c r="S384" s="16"/>
      <c r="T384" s="16"/>
      <c r="U384" s="16"/>
      <c r="V384" s="16"/>
      <c r="W384" s="16"/>
      <c r="FD384" s="156"/>
      <c r="FE384" s="156"/>
      <c r="FF384" s="156"/>
      <c r="FG384" s="156"/>
      <c r="FH384" s="156"/>
    </row>
    <row r="385" spans="2:164" ht="14.4" x14ac:dyDescent="0.3">
      <c r="B385" s="67">
        <f t="shared" si="31"/>
        <v>0</v>
      </c>
      <c r="C385" s="67" t="str">
        <f t="shared" si="32"/>
        <v/>
      </c>
      <c r="D385" s="67" t="str">
        <f t="shared" si="35"/>
        <v/>
      </c>
      <c r="E385" s="67" t="str">
        <f t="shared" si="33"/>
        <v/>
      </c>
      <c r="F385" s="67" t="str">
        <f t="shared" si="34"/>
        <v/>
      </c>
      <c r="G385" s="67" t="str">
        <f t="shared" si="36"/>
        <v/>
      </c>
      <c r="H385" s="159" t="str">
        <f>IF(AND(M385&gt;0,M385&lt;=STATS!$C$22),1,"")</f>
        <v/>
      </c>
      <c r="J385" s="161">
        <v>384</v>
      </c>
      <c r="K385"/>
      <c r="L385"/>
      <c r="P385" s="176"/>
      <c r="R385" s="16"/>
      <c r="S385" s="16"/>
      <c r="T385" s="16"/>
      <c r="U385" s="16"/>
      <c r="V385" s="16"/>
      <c r="W385" s="16"/>
      <c r="FD385" s="156"/>
      <c r="FE385" s="156"/>
      <c r="FF385" s="156"/>
      <c r="FG385" s="156"/>
      <c r="FH385" s="156"/>
    </row>
    <row r="386" spans="2:164" ht="14.4" x14ac:dyDescent="0.3">
      <c r="B386" s="67">
        <f t="shared" ref="B386:B449" si="37">COUNT(R386:FC386,FI386:FQ386)</f>
        <v>0</v>
      </c>
      <c r="C386" s="67" t="str">
        <f t="shared" ref="C386:C449" si="38">IF(COUNT(R386:FC386,FI386:FQ386)&gt;0,COUNT(R386:FC386,FI386:FQ386),"")</f>
        <v/>
      </c>
      <c r="D386" s="67" t="str">
        <f t="shared" si="35"/>
        <v/>
      </c>
      <c r="E386" s="67" t="str">
        <f t="shared" ref="E386:E449" si="39">IF(H386=1,COUNT(R386:FC386,FI386:FQ386),"")</f>
        <v/>
      </c>
      <c r="F386" s="67" t="str">
        <f t="shared" ref="F386:F449" si="40">IF(H386=1,COUNT(X386:BN386,BP386:BX386,BZ386:CF386,CH386:FC386,FI386:FQ386),"")</f>
        <v/>
      </c>
      <c r="G386" s="67" t="str">
        <f t="shared" si="36"/>
        <v/>
      </c>
      <c r="H386" s="159" t="str">
        <f>IF(AND(M386&gt;0,M386&lt;=STATS!$C$22),1,"")</f>
        <v/>
      </c>
      <c r="J386" s="161">
        <v>385</v>
      </c>
      <c r="K386"/>
      <c r="L386"/>
      <c r="P386" s="176"/>
      <c r="R386" s="16"/>
      <c r="S386" s="16"/>
      <c r="T386" s="16"/>
      <c r="U386" s="16"/>
      <c r="V386" s="16"/>
      <c r="W386" s="16"/>
      <c r="FD386" s="156"/>
      <c r="FE386" s="156"/>
      <c r="FF386" s="156"/>
      <c r="FG386" s="156"/>
      <c r="FH386" s="156"/>
    </row>
    <row r="387" spans="2:164" ht="14.4" x14ac:dyDescent="0.3">
      <c r="B387" s="67">
        <f t="shared" si="37"/>
        <v>0</v>
      </c>
      <c r="C387" s="67" t="str">
        <f t="shared" si="38"/>
        <v/>
      </c>
      <c r="D387" s="67" t="str">
        <f t="shared" ref="D387:D450" si="41">IF(COUNT(R387:FC387,FI387:FQ387)&gt;0,COUNT(X387:BN387,BP387:BX387,BZ387:CF387,CH387:FC387,FI387:FQ387),"")</f>
        <v/>
      </c>
      <c r="E387" s="67" t="str">
        <f t="shared" si="39"/>
        <v/>
      </c>
      <c r="F387" s="67" t="str">
        <f t="shared" si="40"/>
        <v/>
      </c>
      <c r="G387" s="67" t="str">
        <f t="shared" si="36"/>
        <v/>
      </c>
      <c r="H387" s="159" t="str">
        <f>IF(AND(M387&gt;0,M387&lt;=STATS!$C$22),1,"")</f>
        <v/>
      </c>
      <c r="J387" s="161">
        <v>386</v>
      </c>
      <c r="K387"/>
      <c r="L387"/>
      <c r="P387" s="176"/>
      <c r="R387" s="16"/>
      <c r="S387" s="16"/>
      <c r="T387" s="16"/>
      <c r="U387" s="16"/>
      <c r="V387" s="16"/>
      <c r="W387" s="16"/>
      <c r="FD387" s="156"/>
      <c r="FE387" s="156"/>
      <c r="FF387" s="156"/>
      <c r="FG387" s="156"/>
      <c r="FH387" s="156"/>
    </row>
    <row r="388" spans="2:164" ht="14.4" x14ac:dyDescent="0.3">
      <c r="B388" s="67">
        <f t="shared" si="37"/>
        <v>0</v>
      </c>
      <c r="C388" s="67" t="str">
        <f t="shared" si="38"/>
        <v/>
      </c>
      <c r="D388" s="67" t="str">
        <f t="shared" si="41"/>
        <v/>
      </c>
      <c r="E388" s="67" t="str">
        <f t="shared" si="39"/>
        <v/>
      </c>
      <c r="F388" s="67" t="str">
        <f t="shared" si="40"/>
        <v/>
      </c>
      <c r="G388" s="67" t="str">
        <f t="shared" si="36"/>
        <v/>
      </c>
      <c r="H388" s="159" t="str">
        <f>IF(AND(M388&gt;0,M388&lt;=STATS!$C$22),1,"")</f>
        <v/>
      </c>
      <c r="J388" s="161">
        <v>387</v>
      </c>
      <c r="K388"/>
      <c r="L388"/>
      <c r="P388" s="176"/>
      <c r="R388" s="16"/>
      <c r="S388" s="16"/>
      <c r="T388" s="16"/>
      <c r="U388" s="16"/>
      <c r="V388" s="16"/>
      <c r="W388" s="16"/>
      <c r="FD388" s="156"/>
      <c r="FE388" s="156"/>
      <c r="FF388" s="156"/>
      <c r="FG388" s="156"/>
      <c r="FH388" s="156"/>
    </row>
    <row r="389" spans="2:164" ht="14.4" x14ac:dyDescent="0.3">
      <c r="B389" s="67">
        <f t="shared" si="37"/>
        <v>0</v>
      </c>
      <c r="C389" s="67" t="str">
        <f t="shared" si="38"/>
        <v/>
      </c>
      <c r="D389" s="67" t="str">
        <f t="shared" si="41"/>
        <v/>
      </c>
      <c r="E389" s="67" t="str">
        <f t="shared" si="39"/>
        <v/>
      </c>
      <c r="F389" s="67" t="str">
        <f t="shared" si="40"/>
        <v/>
      </c>
      <c r="G389" s="67" t="str">
        <f t="shared" si="36"/>
        <v/>
      </c>
      <c r="H389" s="159" t="str">
        <f>IF(AND(M389&gt;0,M389&lt;=STATS!$C$22),1,"")</f>
        <v/>
      </c>
      <c r="J389" s="161">
        <v>388</v>
      </c>
      <c r="K389"/>
      <c r="L389"/>
      <c r="P389" s="176"/>
      <c r="R389" s="16"/>
      <c r="S389" s="16"/>
      <c r="T389" s="16"/>
      <c r="U389" s="16"/>
      <c r="V389" s="16"/>
      <c r="W389" s="16"/>
      <c r="FD389" s="156"/>
      <c r="FE389" s="156"/>
      <c r="FF389" s="156"/>
      <c r="FG389" s="156"/>
      <c r="FH389" s="156"/>
    </row>
    <row r="390" spans="2:164" ht="14.4" x14ac:dyDescent="0.3">
      <c r="B390" s="67">
        <f t="shared" si="37"/>
        <v>0</v>
      </c>
      <c r="C390" s="67" t="str">
        <f t="shared" si="38"/>
        <v/>
      </c>
      <c r="D390" s="67" t="str">
        <f t="shared" si="41"/>
        <v/>
      </c>
      <c r="E390" s="67" t="str">
        <f t="shared" si="39"/>
        <v/>
      </c>
      <c r="F390" s="67" t="str">
        <f t="shared" si="40"/>
        <v/>
      </c>
      <c r="G390" s="67" t="str">
        <f t="shared" si="36"/>
        <v/>
      </c>
      <c r="H390" s="159" t="str">
        <f>IF(AND(M390&gt;0,M390&lt;=STATS!$C$22),1,"")</f>
        <v/>
      </c>
      <c r="J390" s="161">
        <v>389</v>
      </c>
      <c r="K390"/>
      <c r="L390"/>
      <c r="P390" s="176"/>
      <c r="R390" s="16"/>
      <c r="S390" s="16"/>
      <c r="T390" s="16"/>
      <c r="U390" s="16"/>
      <c r="V390" s="16"/>
      <c r="W390" s="16"/>
      <c r="FD390" s="156"/>
      <c r="FE390" s="156"/>
      <c r="FF390" s="156"/>
      <c r="FG390" s="156"/>
      <c r="FH390" s="156"/>
    </row>
    <row r="391" spans="2:164" ht="14.4" x14ac:dyDescent="0.3">
      <c r="B391" s="67">
        <f t="shared" si="37"/>
        <v>0</v>
      </c>
      <c r="C391" s="67" t="str">
        <f t="shared" si="38"/>
        <v/>
      </c>
      <c r="D391" s="67" t="str">
        <f t="shared" si="41"/>
        <v/>
      </c>
      <c r="E391" s="67" t="str">
        <f t="shared" si="39"/>
        <v/>
      </c>
      <c r="F391" s="67" t="str">
        <f t="shared" si="40"/>
        <v/>
      </c>
      <c r="G391" s="67" t="str">
        <f t="shared" si="36"/>
        <v/>
      </c>
      <c r="H391" s="159" t="str">
        <f>IF(AND(M391&gt;0,M391&lt;=STATS!$C$22),1,"")</f>
        <v/>
      </c>
      <c r="J391" s="161">
        <v>390</v>
      </c>
      <c r="K391"/>
      <c r="L391"/>
      <c r="P391" s="176"/>
      <c r="R391" s="16"/>
      <c r="S391" s="16"/>
      <c r="T391" s="16"/>
      <c r="U391" s="16"/>
      <c r="V391" s="16"/>
      <c r="W391" s="16"/>
      <c r="FD391" s="156"/>
      <c r="FE391" s="156"/>
      <c r="FF391" s="156"/>
      <c r="FG391" s="156"/>
      <c r="FH391" s="156"/>
    </row>
    <row r="392" spans="2:164" ht="14.4" x14ac:dyDescent="0.3">
      <c r="B392" s="67">
        <f t="shared" si="37"/>
        <v>0</v>
      </c>
      <c r="C392" s="67" t="str">
        <f t="shared" si="38"/>
        <v/>
      </c>
      <c r="D392" s="67" t="str">
        <f t="shared" si="41"/>
        <v/>
      </c>
      <c r="E392" s="67" t="str">
        <f t="shared" si="39"/>
        <v/>
      </c>
      <c r="F392" s="67" t="str">
        <f t="shared" si="40"/>
        <v/>
      </c>
      <c r="G392" s="67" t="str">
        <f t="shared" si="36"/>
        <v/>
      </c>
      <c r="H392" s="159" t="str">
        <f>IF(AND(M392&gt;0,M392&lt;=STATS!$C$22),1,"")</f>
        <v/>
      </c>
      <c r="J392" s="161">
        <v>391</v>
      </c>
      <c r="K392"/>
      <c r="L392"/>
      <c r="P392" s="176"/>
      <c r="R392" s="16"/>
      <c r="S392" s="16"/>
      <c r="T392" s="16"/>
      <c r="U392" s="16"/>
      <c r="V392" s="16"/>
      <c r="W392" s="16"/>
      <c r="FD392" s="156"/>
      <c r="FE392" s="156"/>
      <c r="FF392" s="156"/>
      <c r="FG392" s="156"/>
      <c r="FH392" s="156"/>
    </row>
    <row r="393" spans="2:164" ht="14.4" x14ac:dyDescent="0.3">
      <c r="B393" s="67">
        <f t="shared" si="37"/>
        <v>0</v>
      </c>
      <c r="C393" s="67" t="str">
        <f t="shared" si="38"/>
        <v/>
      </c>
      <c r="D393" s="67" t="str">
        <f t="shared" si="41"/>
        <v/>
      </c>
      <c r="E393" s="67" t="str">
        <f t="shared" si="39"/>
        <v/>
      </c>
      <c r="F393" s="67" t="str">
        <f t="shared" si="40"/>
        <v/>
      </c>
      <c r="G393" s="67" t="str">
        <f t="shared" si="36"/>
        <v/>
      </c>
      <c r="H393" s="159" t="str">
        <f>IF(AND(M393&gt;0,M393&lt;=STATS!$C$22),1,"")</f>
        <v/>
      </c>
      <c r="J393" s="161">
        <v>392</v>
      </c>
      <c r="K393"/>
      <c r="L393"/>
      <c r="P393" s="176"/>
      <c r="R393" s="16"/>
      <c r="S393" s="16"/>
      <c r="T393" s="16"/>
      <c r="U393" s="16"/>
      <c r="V393" s="16"/>
      <c r="W393" s="16"/>
      <c r="FD393" s="156"/>
      <c r="FE393" s="156"/>
      <c r="FF393" s="156"/>
      <c r="FG393" s="156"/>
      <c r="FH393" s="156"/>
    </row>
    <row r="394" spans="2:164" ht="14.4" x14ac:dyDescent="0.3">
      <c r="B394" s="67">
        <f t="shared" si="37"/>
        <v>0</v>
      </c>
      <c r="C394" s="67" t="str">
        <f t="shared" si="38"/>
        <v/>
      </c>
      <c r="D394" s="67" t="str">
        <f t="shared" si="41"/>
        <v/>
      </c>
      <c r="E394" s="67" t="str">
        <f t="shared" si="39"/>
        <v/>
      </c>
      <c r="F394" s="67" t="str">
        <f t="shared" si="40"/>
        <v/>
      </c>
      <c r="G394" s="67" t="str">
        <f t="shared" si="36"/>
        <v/>
      </c>
      <c r="H394" s="159" t="str">
        <f>IF(AND(M394&gt;0,M394&lt;=STATS!$C$22),1,"")</f>
        <v/>
      </c>
      <c r="J394" s="161">
        <v>393</v>
      </c>
      <c r="K394"/>
      <c r="L394"/>
      <c r="P394" s="176"/>
      <c r="R394" s="16"/>
      <c r="S394" s="16"/>
      <c r="T394" s="16"/>
      <c r="U394" s="16"/>
      <c r="V394" s="16"/>
      <c r="W394" s="16"/>
      <c r="FD394" s="156"/>
      <c r="FE394" s="156"/>
      <c r="FF394" s="156"/>
      <c r="FG394" s="156"/>
      <c r="FH394" s="156"/>
    </row>
    <row r="395" spans="2:164" ht="14.4" x14ac:dyDescent="0.3">
      <c r="B395" s="67">
        <f t="shared" si="37"/>
        <v>0</v>
      </c>
      <c r="C395" s="67" t="str">
        <f t="shared" si="38"/>
        <v/>
      </c>
      <c r="D395" s="67" t="str">
        <f t="shared" si="41"/>
        <v/>
      </c>
      <c r="E395" s="67" t="str">
        <f t="shared" si="39"/>
        <v/>
      </c>
      <c r="F395" s="67" t="str">
        <f t="shared" si="40"/>
        <v/>
      </c>
      <c r="G395" s="67" t="str">
        <f t="shared" si="36"/>
        <v/>
      </c>
      <c r="H395" s="159" t="str">
        <f>IF(AND(M395&gt;0,M395&lt;=STATS!$C$22),1,"")</f>
        <v/>
      </c>
      <c r="J395" s="161">
        <v>394</v>
      </c>
      <c r="K395"/>
      <c r="L395"/>
      <c r="P395" s="176"/>
      <c r="R395" s="16"/>
      <c r="S395" s="16"/>
      <c r="T395" s="16"/>
      <c r="U395" s="16"/>
      <c r="V395" s="16"/>
      <c r="W395" s="16"/>
      <c r="FD395" s="156"/>
      <c r="FE395" s="156"/>
      <c r="FF395" s="156"/>
      <c r="FG395" s="156"/>
      <c r="FH395" s="156"/>
    </row>
    <row r="396" spans="2:164" ht="14.4" x14ac:dyDescent="0.3">
      <c r="B396" s="67">
        <f t="shared" si="37"/>
        <v>0</v>
      </c>
      <c r="C396" s="67" t="str">
        <f t="shared" si="38"/>
        <v/>
      </c>
      <c r="D396" s="67" t="str">
        <f t="shared" si="41"/>
        <v/>
      </c>
      <c r="E396" s="67" t="str">
        <f t="shared" si="39"/>
        <v/>
      </c>
      <c r="F396" s="67" t="str">
        <f t="shared" si="40"/>
        <v/>
      </c>
      <c r="G396" s="67" t="str">
        <f t="shared" si="36"/>
        <v/>
      </c>
      <c r="H396" s="159" t="str">
        <f>IF(AND(M396&gt;0,M396&lt;=STATS!$C$22),1,"")</f>
        <v/>
      </c>
      <c r="J396" s="161">
        <v>395</v>
      </c>
      <c r="K396"/>
      <c r="L396"/>
      <c r="P396" s="176"/>
      <c r="R396" s="16"/>
      <c r="S396" s="16"/>
      <c r="T396" s="16"/>
      <c r="U396" s="16"/>
      <c r="V396" s="16"/>
      <c r="W396" s="16"/>
      <c r="FD396" s="156"/>
      <c r="FE396" s="156"/>
      <c r="FF396" s="156"/>
      <c r="FG396" s="156"/>
      <c r="FH396" s="156"/>
    </row>
    <row r="397" spans="2:164" ht="14.4" x14ac:dyDescent="0.3">
      <c r="B397" s="67">
        <f t="shared" si="37"/>
        <v>0</v>
      </c>
      <c r="C397" s="67" t="str">
        <f t="shared" si="38"/>
        <v/>
      </c>
      <c r="D397" s="67" t="str">
        <f t="shared" si="41"/>
        <v/>
      </c>
      <c r="E397" s="67" t="str">
        <f t="shared" si="39"/>
        <v/>
      </c>
      <c r="F397" s="67" t="str">
        <f t="shared" si="40"/>
        <v/>
      </c>
      <c r="G397" s="67" t="str">
        <f t="shared" si="36"/>
        <v/>
      </c>
      <c r="H397" s="159" t="str">
        <f>IF(AND(M397&gt;0,M397&lt;=STATS!$C$22),1,"")</f>
        <v/>
      </c>
      <c r="J397" s="161">
        <v>396</v>
      </c>
      <c r="K397"/>
      <c r="L397"/>
      <c r="P397" s="176"/>
      <c r="R397" s="16"/>
      <c r="S397" s="16"/>
      <c r="T397" s="16"/>
      <c r="U397" s="16"/>
      <c r="V397" s="16"/>
      <c r="W397" s="16"/>
      <c r="FD397" s="156"/>
      <c r="FE397" s="156"/>
      <c r="FF397" s="156"/>
      <c r="FG397" s="156"/>
      <c r="FH397" s="156"/>
    </row>
    <row r="398" spans="2:164" ht="14.4" x14ac:dyDescent="0.3">
      <c r="B398" s="67">
        <f t="shared" si="37"/>
        <v>0</v>
      </c>
      <c r="C398" s="67" t="str">
        <f t="shared" si="38"/>
        <v/>
      </c>
      <c r="D398" s="67" t="str">
        <f t="shared" si="41"/>
        <v/>
      </c>
      <c r="E398" s="67" t="str">
        <f t="shared" si="39"/>
        <v/>
      </c>
      <c r="F398" s="67" t="str">
        <f t="shared" si="40"/>
        <v/>
      </c>
      <c r="G398" s="67" t="str">
        <f t="shared" si="36"/>
        <v/>
      </c>
      <c r="H398" s="159" t="str">
        <f>IF(AND(M398&gt;0,M398&lt;=STATS!$C$22),1,"")</f>
        <v/>
      </c>
      <c r="J398" s="161">
        <v>397</v>
      </c>
      <c r="K398"/>
      <c r="L398"/>
      <c r="P398" s="176"/>
      <c r="R398" s="16"/>
      <c r="S398" s="16"/>
      <c r="T398" s="16"/>
      <c r="U398" s="16"/>
      <c r="V398" s="16"/>
      <c r="W398" s="16"/>
      <c r="FD398" s="156"/>
      <c r="FE398" s="156"/>
      <c r="FF398" s="156"/>
      <c r="FG398" s="156"/>
      <c r="FH398" s="156"/>
    </row>
    <row r="399" spans="2:164" ht="14.4" x14ac:dyDescent="0.3">
      <c r="B399" s="67">
        <f t="shared" si="37"/>
        <v>0</v>
      </c>
      <c r="C399" s="67" t="str">
        <f t="shared" si="38"/>
        <v/>
      </c>
      <c r="D399" s="67" t="str">
        <f t="shared" si="41"/>
        <v/>
      </c>
      <c r="E399" s="67" t="str">
        <f t="shared" si="39"/>
        <v/>
      </c>
      <c r="F399" s="67" t="str">
        <f t="shared" si="40"/>
        <v/>
      </c>
      <c r="G399" s="67" t="str">
        <f t="shared" si="36"/>
        <v/>
      </c>
      <c r="H399" s="159" t="str">
        <f>IF(AND(M399&gt;0,M399&lt;=STATS!$C$22),1,"")</f>
        <v/>
      </c>
      <c r="J399" s="161">
        <v>398</v>
      </c>
      <c r="K399"/>
      <c r="L399"/>
      <c r="P399" s="176"/>
      <c r="R399" s="16"/>
      <c r="S399" s="16"/>
      <c r="T399" s="16"/>
      <c r="U399" s="16"/>
      <c r="V399" s="16"/>
      <c r="W399" s="16"/>
      <c r="FD399" s="156"/>
      <c r="FE399" s="156"/>
      <c r="FF399" s="156"/>
      <c r="FG399" s="156"/>
      <c r="FH399" s="156"/>
    </row>
    <row r="400" spans="2:164" ht="14.4" x14ac:dyDescent="0.3">
      <c r="B400" s="67">
        <f t="shared" si="37"/>
        <v>0</v>
      </c>
      <c r="C400" s="67" t="str">
        <f t="shared" si="38"/>
        <v/>
      </c>
      <c r="D400" s="67" t="str">
        <f t="shared" si="41"/>
        <v/>
      </c>
      <c r="E400" s="67" t="str">
        <f t="shared" si="39"/>
        <v/>
      </c>
      <c r="F400" s="67" t="str">
        <f t="shared" si="40"/>
        <v/>
      </c>
      <c r="G400" s="67" t="str">
        <f t="shared" si="36"/>
        <v/>
      </c>
      <c r="H400" s="159" t="str">
        <f>IF(AND(M400&gt;0,M400&lt;=STATS!$C$22),1,"")</f>
        <v/>
      </c>
      <c r="J400" s="161">
        <v>399</v>
      </c>
      <c r="K400"/>
      <c r="L400"/>
      <c r="P400" s="176"/>
      <c r="R400" s="16"/>
      <c r="S400" s="16"/>
      <c r="T400" s="16"/>
      <c r="U400" s="16"/>
      <c r="V400" s="16"/>
      <c r="W400" s="16"/>
      <c r="FD400" s="156"/>
      <c r="FE400" s="156"/>
      <c r="FF400" s="156"/>
      <c r="FG400" s="156"/>
      <c r="FH400" s="156"/>
    </row>
    <row r="401" spans="2:164" ht="14.4" x14ac:dyDescent="0.3">
      <c r="B401" s="67">
        <f t="shared" si="37"/>
        <v>0</v>
      </c>
      <c r="C401" s="67" t="str">
        <f t="shared" si="38"/>
        <v/>
      </c>
      <c r="D401" s="67" t="str">
        <f t="shared" si="41"/>
        <v/>
      </c>
      <c r="E401" s="67" t="str">
        <f t="shared" si="39"/>
        <v/>
      </c>
      <c r="F401" s="67" t="str">
        <f t="shared" si="40"/>
        <v/>
      </c>
      <c r="G401" s="67" t="str">
        <f t="shared" si="36"/>
        <v/>
      </c>
      <c r="H401" s="159" t="str">
        <f>IF(AND(M401&gt;0,M401&lt;=STATS!$C$22),1,"")</f>
        <v/>
      </c>
      <c r="J401" s="161">
        <v>400</v>
      </c>
      <c r="K401"/>
      <c r="L401"/>
      <c r="P401" s="176"/>
      <c r="R401" s="16"/>
      <c r="S401" s="16"/>
      <c r="T401" s="16"/>
      <c r="U401" s="16"/>
      <c r="V401" s="16"/>
      <c r="W401" s="16"/>
      <c r="FD401" s="156"/>
      <c r="FE401" s="156"/>
      <c r="FF401" s="156"/>
      <c r="FG401" s="156"/>
      <c r="FH401" s="156"/>
    </row>
    <row r="402" spans="2:164" ht="14.4" x14ac:dyDescent="0.3">
      <c r="B402" s="67">
        <f t="shared" si="37"/>
        <v>0</v>
      </c>
      <c r="C402" s="67" t="str">
        <f t="shared" si="38"/>
        <v/>
      </c>
      <c r="D402" s="67" t="str">
        <f t="shared" si="41"/>
        <v/>
      </c>
      <c r="E402" s="67" t="str">
        <f t="shared" si="39"/>
        <v/>
      </c>
      <c r="F402" s="67" t="str">
        <f t="shared" si="40"/>
        <v/>
      </c>
      <c r="G402" s="67" t="str">
        <f t="shared" si="36"/>
        <v/>
      </c>
      <c r="H402" s="159" t="str">
        <f>IF(AND(M402&gt;0,M402&lt;=STATS!$C$22),1,"")</f>
        <v/>
      </c>
      <c r="J402" s="161">
        <v>401</v>
      </c>
      <c r="K402"/>
      <c r="L402"/>
      <c r="P402" s="176"/>
      <c r="R402" s="16"/>
      <c r="S402" s="16"/>
      <c r="T402" s="16"/>
      <c r="U402" s="16"/>
      <c r="V402" s="16"/>
      <c r="W402" s="16"/>
      <c r="FD402" s="156"/>
      <c r="FE402" s="156"/>
      <c r="FF402" s="156"/>
      <c r="FG402" s="156"/>
      <c r="FH402" s="156"/>
    </row>
    <row r="403" spans="2:164" ht="14.4" x14ac:dyDescent="0.3">
      <c r="B403" s="67">
        <f t="shared" si="37"/>
        <v>0</v>
      </c>
      <c r="C403" s="67" t="str">
        <f t="shared" si="38"/>
        <v/>
      </c>
      <c r="D403" s="67" t="str">
        <f t="shared" si="41"/>
        <v/>
      </c>
      <c r="E403" s="67" t="str">
        <f t="shared" si="39"/>
        <v/>
      </c>
      <c r="F403" s="67" t="str">
        <f t="shared" si="40"/>
        <v/>
      </c>
      <c r="G403" s="67" t="str">
        <f t="shared" si="36"/>
        <v/>
      </c>
      <c r="H403" s="159" t="str">
        <f>IF(AND(M403&gt;0,M403&lt;=STATS!$C$22),1,"")</f>
        <v/>
      </c>
      <c r="J403" s="161">
        <v>402</v>
      </c>
      <c r="K403"/>
      <c r="L403"/>
      <c r="P403" s="176"/>
      <c r="R403" s="16"/>
      <c r="S403" s="16"/>
      <c r="T403" s="16"/>
      <c r="U403" s="16"/>
      <c r="V403" s="16"/>
      <c r="W403" s="16"/>
      <c r="FD403" s="156"/>
      <c r="FE403" s="156"/>
      <c r="FF403" s="156"/>
      <c r="FG403" s="156"/>
      <c r="FH403" s="156"/>
    </row>
    <row r="404" spans="2:164" ht="14.4" x14ac:dyDescent="0.3">
      <c r="B404" s="67">
        <f t="shared" si="37"/>
        <v>0</v>
      </c>
      <c r="C404" s="67" t="str">
        <f t="shared" si="38"/>
        <v/>
      </c>
      <c r="D404" s="67" t="str">
        <f t="shared" si="41"/>
        <v/>
      </c>
      <c r="E404" s="67" t="str">
        <f t="shared" si="39"/>
        <v/>
      </c>
      <c r="F404" s="67" t="str">
        <f t="shared" si="40"/>
        <v/>
      </c>
      <c r="G404" s="67" t="str">
        <f t="shared" si="36"/>
        <v/>
      </c>
      <c r="H404" s="159" t="str">
        <f>IF(AND(M404&gt;0,M404&lt;=STATS!$C$22),1,"")</f>
        <v/>
      </c>
      <c r="J404" s="161">
        <v>403</v>
      </c>
      <c r="K404"/>
      <c r="L404"/>
      <c r="P404" s="176"/>
      <c r="R404" s="16"/>
      <c r="S404" s="16"/>
      <c r="T404" s="16"/>
      <c r="U404" s="16"/>
      <c r="V404" s="16"/>
      <c r="W404" s="16"/>
      <c r="FD404" s="156"/>
      <c r="FE404" s="156"/>
      <c r="FF404" s="156"/>
      <c r="FG404" s="156"/>
      <c r="FH404" s="156"/>
    </row>
    <row r="405" spans="2:164" ht="14.4" x14ac:dyDescent="0.3">
      <c r="B405" s="67">
        <f t="shared" si="37"/>
        <v>0</v>
      </c>
      <c r="C405" s="67" t="str">
        <f t="shared" si="38"/>
        <v/>
      </c>
      <c r="D405" s="67" t="str">
        <f t="shared" si="41"/>
        <v/>
      </c>
      <c r="E405" s="67" t="str">
        <f t="shared" si="39"/>
        <v/>
      </c>
      <c r="F405" s="67" t="str">
        <f t="shared" si="40"/>
        <v/>
      </c>
      <c r="G405" s="67" t="str">
        <f t="shared" si="36"/>
        <v/>
      </c>
      <c r="H405" s="159" t="str">
        <f>IF(AND(M405&gt;0,M405&lt;=STATS!$C$22),1,"")</f>
        <v/>
      </c>
      <c r="J405" s="161">
        <v>404</v>
      </c>
      <c r="K405"/>
      <c r="L405"/>
      <c r="P405" s="176"/>
      <c r="R405" s="16"/>
      <c r="S405" s="16"/>
      <c r="T405" s="16"/>
      <c r="U405" s="16"/>
      <c r="V405" s="16"/>
      <c r="W405" s="16"/>
      <c r="FD405" s="156"/>
      <c r="FE405" s="156"/>
      <c r="FF405" s="156"/>
      <c r="FG405" s="156"/>
      <c r="FH405" s="156"/>
    </row>
    <row r="406" spans="2:164" ht="14.4" x14ac:dyDescent="0.3">
      <c r="B406" s="67">
        <f t="shared" si="37"/>
        <v>0</v>
      </c>
      <c r="C406" s="67" t="str">
        <f t="shared" si="38"/>
        <v/>
      </c>
      <c r="D406" s="67" t="str">
        <f t="shared" si="41"/>
        <v/>
      </c>
      <c r="E406" s="67" t="str">
        <f t="shared" si="39"/>
        <v/>
      </c>
      <c r="F406" s="67" t="str">
        <f t="shared" si="40"/>
        <v/>
      </c>
      <c r="G406" s="67" t="str">
        <f t="shared" si="36"/>
        <v/>
      </c>
      <c r="H406" s="159" t="str">
        <f>IF(AND(M406&gt;0,M406&lt;=STATS!$C$22),1,"")</f>
        <v/>
      </c>
      <c r="J406" s="161">
        <v>405</v>
      </c>
      <c r="K406"/>
      <c r="L406"/>
      <c r="P406" s="176"/>
      <c r="R406" s="16"/>
      <c r="S406" s="16"/>
      <c r="T406" s="16"/>
      <c r="U406" s="16"/>
      <c r="V406" s="16"/>
      <c r="W406" s="16"/>
      <c r="FD406" s="156"/>
      <c r="FE406" s="156"/>
      <c r="FF406" s="156"/>
      <c r="FG406" s="156"/>
      <c r="FH406" s="156"/>
    </row>
    <row r="407" spans="2:164" ht="14.4" x14ac:dyDescent="0.3">
      <c r="B407" s="67">
        <f t="shared" si="37"/>
        <v>0</v>
      </c>
      <c r="C407" s="67" t="str">
        <f t="shared" si="38"/>
        <v/>
      </c>
      <c r="D407" s="67" t="str">
        <f t="shared" si="41"/>
        <v/>
      </c>
      <c r="E407" s="67" t="str">
        <f t="shared" si="39"/>
        <v/>
      </c>
      <c r="F407" s="67" t="str">
        <f t="shared" si="40"/>
        <v/>
      </c>
      <c r="G407" s="67" t="str">
        <f t="shared" si="36"/>
        <v/>
      </c>
      <c r="H407" s="159" t="str">
        <f>IF(AND(M407&gt;0,M407&lt;=STATS!$C$22),1,"")</f>
        <v/>
      </c>
      <c r="J407" s="161">
        <v>406</v>
      </c>
      <c r="K407"/>
      <c r="L407"/>
      <c r="P407" s="176"/>
      <c r="R407" s="16"/>
      <c r="S407" s="16"/>
      <c r="T407" s="16"/>
      <c r="U407" s="16"/>
      <c r="V407" s="16"/>
      <c r="W407" s="16"/>
      <c r="FD407" s="156"/>
      <c r="FE407" s="156"/>
      <c r="FF407" s="156"/>
      <c r="FG407" s="156"/>
      <c r="FH407" s="156"/>
    </row>
    <row r="408" spans="2:164" ht="14.4" x14ac:dyDescent="0.3">
      <c r="B408" s="67">
        <f t="shared" si="37"/>
        <v>0</v>
      </c>
      <c r="C408" s="67" t="str">
        <f t="shared" si="38"/>
        <v/>
      </c>
      <c r="D408" s="67" t="str">
        <f t="shared" si="41"/>
        <v/>
      </c>
      <c r="E408" s="67" t="str">
        <f t="shared" si="39"/>
        <v/>
      </c>
      <c r="F408" s="67" t="str">
        <f t="shared" si="40"/>
        <v/>
      </c>
      <c r="G408" s="67" t="str">
        <f t="shared" si="36"/>
        <v/>
      </c>
      <c r="H408" s="159" t="str">
        <f>IF(AND(M408&gt;0,M408&lt;=STATS!$C$22),1,"")</f>
        <v/>
      </c>
      <c r="J408" s="161">
        <v>407</v>
      </c>
      <c r="K408"/>
      <c r="L408"/>
      <c r="P408" s="176"/>
      <c r="R408" s="16"/>
      <c r="S408" s="16"/>
      <c r="T408" s="16"/>
      <c r="U408" s="16"/>
      <c r="V408" s="16"/>
      <c r="W408" s="16"/>
      <c r="FD408" s="156"/>
      <c r="FE408" s="156"/>
      <c r="FF408" s="156"/>
      <c r="FG408" s="156"/>
      <c r="FH408" s="156"/>
    </row>
    <row r="409" spans="2:164" ht="14.4" x14ac:dyDescent="0.3">
      <c r="B409" s="67">
        <f t="shared" si="37"/>
        <v>0</v>
      </c>
      <c r="C409" s="67" t="str">
        <f t="shared" si="38"/>
        <v/>
      </c>
      <c r="D409" s="67" t="str">
        <f t="shared" si="41"/>
        <v/>
      </c>
      <c r="E409" s="67" t="str">
        <f t="shared" si="39"/>
        <v/>
      </c>
      <c r="F409" s="67" t="str">
        <f t="shared" si="40"/>
        <v/>
      </c>
      <c r="G409" s="67" t="str">
        <f t="shared" si="36"/>
        <v/>
      </c>
      <c r="H409" s="159" t="str">
        <f>IF(AND(M409&gt;0,M409&lt;=STATS!$C$22),1,"")</f>
        <v/>
      </c>
      <c r="J409" s="161">
        <v>408</v>
      </c>
      <c r="K409"/>
      <c r="L409"/>
      <c r="P409" s="176"/>
      <c r="R409" s="16"/>
      <c r="S409" s="16"/>
      <c r="T409" s="16"/>
      <c r="U409" s="16"/>
      <c r="V409" s="16"/>
      <c r="W409" s="16"/>
      <c r="FD409" s="156"/>
      <c r="FE409" s="156"/>
      <c r="FF409" s="156"/>
      <c r="FG409" s="156"/>
      <c r="FH409" s="156"/>
    </row>
    <row r="410" spans="2:164" ht="14.4" x14ac:dyDescent="0.3">
      <c r="B410" s="67">
        <f t="shared" si="37"/>
        <v>0</v>
      </c>
      <c r="C410" s="67" t="str">
        <f t="shared" si="38"/>
        <v/>
      </c>
      <c r="D410" s="67" t="str">
        <f t="shared" si="41"/>
        <v/>
      </c>
      <c r="E410" s="67" t="str">
        <f t="shared" si="39"/>
        <v/>
      </c>
      <c r="F410" s="67" t="str">
        <f t="shared" si="40"/>
        <v/>
      </c>
      <c r="G410" s="67" t="str">
        <f t="shared" ref="G410:G473" si="42">IF($B410&gt;=1,$M410,"")</f>
        <v/>
      </c>
      <c r="H410" s="159" t="str">
        <f>IF(AND(M410&gt;0,M410&lt;=STATS!$C$22),1,"")</f>
        <v/>
      </c>
      <c r="J410" s="161">
        <v>409</v>
      </c>
      <c r="K410"/>
      <c r="L410"/>
      <c r="P410" s="176"/>
      <c r="R410" s="16"/>
      <c r="S410" s="16"/>
      <c r="T410" s="16"/>
      <c r="U410" s="16"/>
      <c r="V410" s="16"/>
      <c r="W410" s="16"/>
      <c r="FD410" s="156"/>
      <c r="FE410" s="156"/>
      <c r="FF410" s="156"/>
      <c r="FG410" s="156"/>
      <c r="FH410" s="156"/>
    </row>
    <row r="411" spans="2:164" ht="14.4" x14ac:dyDescent="0.3">
      <c r="B411" s="67">
        <f t="shared" si="37"/>
        <v>0</v>
      </c>
      <c r="C411" s="67" t="str">
        <f t="shared" si="38"/>
        <v/>
      </c>
      <c r="D411" s="67" t="str">
        <f t="shared" si="41"/>
        <v/>
      </c>
      <c r="E411" s="67" t="str">
        <f t="shared" si="39"/>
        <v/>
      </c>
      <c r="F411" s="67" t="str">
        <f t="shared" si="40"/>
        <v/>
      </c>
      <c r="G411" s="67" t="str">
        <f t="shared" si="42"/>
        <v/>
      </c>
      <c r="H411" s="159" t="str">
        <f>IF(AND(M411&gt;0,M411&lt;=STATS!$C$22),1,"")</f>
        <v/>
      </c>
      <c r="J411" s="161">
        <v>410</v>
      </c>
      <c r="K411"/>
      <c r="L411"/>
      <c r="P411" s="176"/>
      <c r="R411" s="16"/>
      <c r="S411" s="16"/>
      <c r="T411" s="16"/>
      <c r="U411" s="16"/>
      <c r="V411" s="16"/>
      <c r="W411" s="16"/>
      <c r="FD411" s="156"/>
      <c r="FE411" s="156"/>
      <c r="FF411" s="156"/>
      <c r="FG411" s="156"/>
      <c r="FH411" s="156"/>
    </row>
    <row r="412" spans="2:164" ht="14.4" x14ac:dyDescent="0.3">
      <c r="B412" s="67">
        <f t="shared" si="37"/>
        <v>0</v>
      </c>
      <c r="C412" s="67" t="str">
        <f t="shared" si="38"/>
        <v/>
      </c>
      <c r="D412" s="67" t="str">
        <f t="shared" si="41"/>
        <v/>
      </c>
      <c r="E412" s="67" t="str">
        <f t="shared" si="39"/>
        <v/>
      </c>
      <c r="F412" s="67" t="str">
        <f t="shared" si="40"/>
        <v/>
      </c>
      <c r="G412" s="67" t="str">
        <f t="shared" si="42"/>
        <v/>
      </c>
      <c r="H412" s="159" t="str">
        <f>IF(AND(M412&gt;0,M412&lt;=STATS!$C$22),1,"")</f>
        <v/>
      </c>
      <c r="J412" s="161">
        <v>411</v>
      </c>
      <c r="K412"/>
      <c r="L412"/>
      <c r="P412" s="176"/>
      <c r="R412" s="16"/>
      <c r="S412" s="16"/>
      <c r="T412" s="16"/>
      <c r="U412" s="16"/>
      <c r="V412" s="16"/>
      <c r="W412" s="16"/>
      <c r="FD412" s="156"/>
      <c r="FE412" s="156"/>
      <c r="FF412" s="156"/>
      <c r="FG412" s="156"/>
      <c r="FH412" s="156"/>
    </row>
    <row r="413" spans="2:164" ht="14.4" x14ac:dyDescent="0.3">
      <c r="B413" s="67">
        <f t="shared" si="37"/>
        <v>0</v>
      </c>
      <c r="C413" s="67" t="str">
        <f t="shared" si="38"/>
        <v/>
      </c>
      <c r="D413" s="67" t="str">
        <f t="shared" si="41"/>
        <v/>
      </c>
      <c r="E413" s="67" t="str">
        <f t="shared" si="39"/>
        <v/>
      </c>
      <c r="F413" s="67" t="str">
        <f t="shared" si="40"/>
        <v/>
      </c>
      <c r="G413" s="67" t="str">
        <f t="shared" si="42"/>
        <v/>
      </c>
      <c r="H413" s="159" t="str">
        <f>IF(AND(M413&gt;0,M413&lt;=STATS!$C$22),1,"")</f>
        <v/>
      </c>
      <c r="J413" s="161">
        <v>412</v>
      </c>
      <c r="K413"/>
      <c r="L413"/>
      <c r="P413" s="176"/>
      <c r="R413" s="16"/>
      <c r="S413" s="16"/>
      <c r="T413" s="16"/>
      <c r="U413" s="16"/>
      <c r="V413" s="16"/>
      <c r="W413" s="16"/>
      <c r="FD413" s="156"/>
      <c r="FE413" s="156"/>
      <c r="FF413" s="156"/>
      <c r="FG413" s="156"/>
      <c r="FH413" s="156"/>
    </row>
    <row r="414" spans="2:164" ht="14.4" x14ac:dyDescent="0.3">
      <c r="B414" s="67">
        <f t="shared" si="37"/>
        <v>0</v>
      </c>
      <c r="C414" s="67" t="str">
        <f t="shared" si="38"/>
        <v/>
      </c>
      <c r="D414" s="67" t="str">
        <f t="shared" si="41"/>
        <v/>
      </c>
      <c r="E414" s="67" t="str">
        <f t="shared" si="39"/>
        <v/>
      </c>
      <c r="F414" s="67" t="str">
        <f t="shared" si="40"/>
        <v/>
      </c>
      <c r="G414" s="67" t="str">
        <f t="shared" si="42"/>
        <v/>
      </c>
      <c r="H414" s="159" t="str">
        <f>IF(AND(M414&gt;0,M414&lt;=STATS!$C$22),1,"")</f>
        <v/>
      </c>
      <c r="J414" s="161">
        <v>413</v>
      </c>
      <c r="K414"/>
      <c r="L414"/>
      <c r="P414" s="176"/>
      <c r="R414" s="16"/>
      <c r="S414" s="16"/>
      <c r="T414" s="16"/>
      <c r="U414" s="16"/>
      <c r="V414" s="16"/>
      <c r="W414" s="16"/>
      <c r="FD414" s="156"/>
      <c r="FE414" s="156"/>
      <c r="FF414" s="156"/>
      <c r="FG414" s="156"/>
      <c r="FH414" s="156"/>
    </row>
    <row r="415" spans="2:164" ht="14.4" x14ac:dyDescent="0.3">
      <c r="B415" s="67">
        <f t="shared" si="37"/>
        <v>0</v>
      </c>
      <c r="C415" s="67" t="str">
        <f t="shared" si="38"/>
        <v/>
      </c>
      <c r="D415" s="67" t="str">
        <f t="shared" si="41"/>
        <v/>
      </c>
      <c r="E415" s="67" t="str">
        <f t="shared" si="39"/>
        <v/>
      </c>
      <c r="F415" s="67" t="str">
        <f t="shared" si="40"/>
        <v/>
      </c>
      <c r="G415" s="67" t="str">
        <f t="shared" si="42"/>
        <v/>
      </c>
      <c r="H415" s="159" t="str">
        <f>IF(AND(M415&gt;0,M415&lt;=STATS!$C$22),1,"")</f>
        <v/>
      </c>
      <c r="J415" s="161">
        <v>414</v>
      </c>
      <c r="K415"/>
      <c r="L415"/>
      <c r="P415" s="176"/>
      <c r="R415" s="16"/>
      <c r="S415" s="16"/>
      <c r="T415" s="16"/>
      <c r="U415" s="16"/>
      <c r="V415" s="16"/>
      <c r="W415" s="16"/>
      <c r="FD415" s="156"/>
      <c r="FE415" s="156"/>
      <c r="FF415" s="156"/>
      <c r="FG415" s="156"/>
      <c r="FH415" s="156"/>
    </row>
    <row r="416" spans="2:164" ht="14.4" x14ac:dyDescent="0.3">
      <c r="B416" s="67">
        <f t="shared" si="37"/>
        <v>0</v>
      </c>
      <c r="C416" s="67" t="str">
        <f t="shared" si="38"/>
        <v/>
      </c>
      <c r="D416" s="67" t="str">
        <f t="shared" si="41"/>
        <v/>
      </c>
      <c r="E416" s="67" t="str">
        <f t="shared" si="39"/>
        <v/>
      </c>
      <c r="F416" s="67" t="str">
        <f t="shared" si="40"/>
        <v/>
      </c>
      <c r="G416" s="67" t="str">
        <f t="shared" si="42"/>
        <v/>
      </c>
      <c r="H416" s="159" t="str">
        <f>IF(AND(M416&gt;0,M416&lt;=STATS!$C$22),1,"")</f>
        <v/>
      </c>
      <c r="J416" s="161">
        <v>415</v>
      </c>
      <c r="K416"/>
      <c r="L416"/>
      <c r="P416" s="176"/>
      <c r="R416" s="16"/>
      <c r="S416" s="16"/>
      <c r="T416" s="16"/>
      <c r="U416" s="16"/>
      <c r="V416" s="16"/>
      <c r="W416" s="16"/>
      <c r="FD416" s="156"/>
      <c r="FE416" s="156"/>
      <c r="FF416" s="156"/>
      <c r="FG416" s="156"/>
      <c r="FH416" s="156"/>
    </row>
    <row r="417" spans="2:164" ht="14.4" x14ac:dyDescent="0.3">
      <c r="B417" s="67">
        <f t="shared" si="37"/>
        <v>0</v>
      </c>
      <c r="C417" s="67" t="str">
        <f t="shared" si="38"/>
        <v/>
      </c>
      <c r="D417" s="67" t="str">
        <f t="shared" si="41"/>
        <v/>
      </c>
      <c r="E417" s="67" t="str">
        <f t="shared" si="39"/>
        <v/>
      </c>
      <c r="F417" s="67" t="str">
        <f t="shared" si="40"/>
        <v/>
      </c>
      <c r="G417" s="67" t="str">
        <f t="shared" si="42"/>
        <v/>
      </c>
      <c r="H417" s="159" t="str">
        <f>IF(AND(M417&gt;0,M417&lt;=STATS!$C$22),1,"")</f>
        <v/>
      </c>
      <c r="J417" s="161">
        <v>416</v>
      </c>
      <c r="K417"/>
      <c r="L417"/>
      <c r="P417" s="176"/>
      <c r="R417" s="16"/>
      <c r="S417" s="16"/>
      <c r="T417" s="16"/>
      <c r="U417" s="16"/>
      <c r="V417" s="16"/>
      <c r="W417" s="16"/>
      <c r="FD417" s="156"/>
      <c r="FE417" s="156"/>
      <c r="FF417" s="156"/>
      <c r="FG417" s="156"/>
      <c r="FH417" s="156"/>
    </row>
    <row r="418" spans="2:164" ht="14.4" x14ac:dyDescent="0.3">
      <c r="B418" s="67">
        <f t="shared" si="37"/>
        <v>0</v>
      </c>
      <c r="C418" s="67" t="str">
        <f t="shared" si="38"/>
        <v/>
      </c>
      <c r="D418" s="67" t="str">
        <f t="shared" si="41"/>
        <v/>
      </c>
      <c r="E418" s="67" t="str">
        <f t="shared" si="39"/>
        <v/>
      </c>
      <c r="F418" s="67" t="str">
        <f t="shared" si="40"/>
        <v/>
      </c>
      <c r="G418" s="67" t="str">
        <f t="shared" si="42"/>
        <v/>
      </c>
      <c r="H418" s="159" t="str">
        <f>IF(AND(M418&gt;0,M418&lt;=STATS!$C$22),1,"")</f>
        <v/>
      </c>
      <c r="J418" s="161">
        <v>417</v>
      </c>
      <c r="K418"/>
      <c r="L418"/>
      <c r="P418" s="176"/>
      <c r="R418" s="16"/>
      <c r="S418" s="16"/>
      <c r="T418" s="16"/>
      <c r="U418" s="16"/>
      <c r="V418" s="16"/>
      <c r="W418" s="16"/>
      <c r="FD418" s="156"/>
      <c r="FE418" s="156"/>
      <c r="FF418" s="156"/>
      <c r="FG418" s="156"/>
      <c r="FH418" s="156"/>
    </row>
    <row r="419" spans="2:164" ht="14.4" x14ac:dyDescent="0.3">
      <c r="B419" s="67">
        <f t="shared" si="37"/>
        <v>0</v>
      </c>
      <c r="C419" s="67" t="str">
        <f t="shared" si="38"/>
        <v/>
      </c>
      <c r="D419" s="67" t="str">
        <f t="shared" si="41"/>
        <v/>
      </c>
      <c r="E419" s="67" t="str">
        <f t="shared" si="39"/>
        <v/>
      </c>
      <c r="F419" s="67" t="str">
        <f t="shared" si="40"/>
        <v/>
      </c>
      <c r="G419" s="67" t="str">
        <f t="shared" si="42"/>
        <v/>
      </c>
      <c r="H419" s="159" t="str">
        <f>IF(AND(M419&gt;0,M419&lt;=STATS!$C$22),1,"")</f>
        <v/>
      </c>
      <c r="J419" s="161">
        <v>418</v>
      </c>
      <c r="K419"/>
      <c r="L419"/>
      <c r="P419" s="176"/>
      <c r="R419" s="16"/>
      <c r="S419" s="16"/>
      <c r="T419" s="16"/>
      <c r="U419" s="16"/>
      <c r="V419" s="16"/>
      <c r="W419" s="16"/>
      <c r="FD419" s="156"/>
      <c r="FE419" s="156"/>
      <c r="FF419" s="156"/>
      <c r="FG419" s="156"/>
      <c r="FH419" s="156"/>
    </row>
    <row r="420" spans="2:164" ht="14.4" x14ac:dyDescent="0.3">
      <c r="B420" s="67">
        <f t="shared" si="37"/>
        <v>0</v>
      </c>
      <c r="C420" s="67" t="str">
        <f t="shared" si="38"/>
        <v/>
      </c>
      <c r="D420" s="67" t="str">
        <f t="shared" si="41"/>
        <v/>
      </c>
      <c r="E420" s="67" t="str">
        <f t="shared" si="39"/>
        <v/>
      </c>
      <c r="F420" s="67" t="str">
        <f t="shared" si="40"/>
        <v/>
      </c>
      <c r="G420" s="67" t="str">
        <f t="shared" si="42"/>
        <v/>
      </c>
      <c r="H420" s="159" t="str">
        <f>IF(AND(M420&gt;0,M420&lt;=STATS!$C$22),1,"")</f>
        <v/>
      </c>
      <c r="J420" s="161">
        <v>419</v>
      </c>
      <c r="K420"/>
      <c r="L420"/>
      <c r="P420" s="176"/>
      <c r="R420" s="16"/>
      <c r="S420" s="16"/>
      <c r="T420" s="16"/>
      <c r="U420" s="16"/>
      <c r="V420" s="16"/>
      <c r="W420" s="16"/>
      <c r="FD420" s="156"/>
      <c r="FE420" s="156"/>
      <c r="FF420" s="156"/>
      <c r="FG420" s="156"/>
      <c r="FH420" s="156"/>
    </row>
    <row r="421" spans="2:164" ht="14.4" x14ac:dyDescent="0.3">
      <c r="B421" s="67">
        <f t="shared" si="37"/>
        <v>0</v>
      </c>
      <c r="C421" s="67" t="str">
        <f t="shared" si="38"/>
        <v/>
      </c>
      <c r="D421" s="67" t="str">
        <f t="shared" si="41"/>
        <v/>
      </c>
      <c r="E421" s="67" t="str">
        <f t="shared" si="39"/>
        <v/>
      </c>
      <c r="F421" s="67" t="str">
        <f t="shared" si="40"/>
        <v/>
      </c>
      <c r="G421" s="67" t="str">
        <f t="shared" si="42"/>
        <v/>
      </c>
      <c r="H421" s="159" t="str">
        <f>IF(AND(M421&gt;0,M421&lt;=STATS!$C$22),1,"")</f>
        <v/>
      </c>
      <c r="J421" s="161">
        <v>420</v>
      </c>
      <c r="K421"/>
      <c r="L421"/>
      <c r="P421" s="176"/>
      <c r="R421" s="16"/>
      <c r="S421" s="16"/>
      <c r="T421" s="16"/>
      <c r="U421" s="16"/>
      <c r="V421" s="16"/>
      <c r="W421" s="16"/>
      <c r="FD421" s="156"/>
      <c r="FE421" s="156"/>
      <c r="FF421" s="156"/>
      <c r="FG421" s="156"/>
      <c r="FH421" s="156"/>
    </row>
    <row r="422" spans="2:164" ht="14.4" x14ac:dyDescent="0.3">
      <c r="B422" s="67">
        <f t="shared" si="37"/>
        <v>0</v>
      </c>
      <c r="C422" s="67" t="str">
        <f t="shared" si="38"/>
        <v/>
      </c>
      <c r="D422" s="67" t="str">
        <f t="shared" si="41"/>
        <v/>
      </c>
      <c r="E422" s="67" t="str">
        <f t="shared" si="39"/>
        <v/>
      </c>
      <c r="F422" s="67" t="str">
        <f t="shared" si="40"/>
        <v/>
      </c>
      <c r="G422" s="67" t="str">
        <f t="shared" si="42"/>
        <v/>
      </c>
      <c r="H422" s="159" t="str">
        <f>IF(AND(M422&gt;0,M422&lt;=STATS!$C$22),1,"")</f>
        <v/>
      </c>
      <c r="J422" s="161">
        <v>421</v>
      </c>
      <c r="K422"/>
      <c r="L422"/>
      <c r="P422" s="176"/>
      <c r="R422" s="16"/>
      <c r="S422" s="16"/>
      <c r="T422" s="16"/>
      <c r="U422" s="16"/>
      <c r="V422" s="16"/>
      <c r="W422" s="16"/>
      <c r="FD422" s="156"/>
      <c r="FE422" s="156"/>
      <c r="FF422" s="156"/>
      <c r="FG422" s="156"/>
      <c r="FH422" s="156"/>
    </row>
    <row r="423" spans="2:164" ht="14.4" x14ac:dyDescent="0.3">
      <c r="B423" s="67">
        <f t="shared" si="37"/>
        <v>0</v>
      </c>
      <c r="C423" s="67" t="str">
        <f t="shared" si="38"/>
        <v/>
      </c>
      <c r="D423" s="67" t="str">
        <f t="shared" si="41"/>
        <v/>
      </c>
      <c r="E423" s="67" t="str">
        <f t="shared" si="39"/>
        <v/>
      </c>
      <c r="F423" s="67" t="str">
        <f t="shared" si="40"/>
        <v/>
      </c>
      <c r="G423" s="67" t="str">
        <f t="shared" si="42"/>
        <v/>
      </c>
      <c r="H423" s="159" t="str">
        <f>IF(AND(M423&gt;0,M423&lt;=STATS!$C$22),1,"")</f>
        <v/>
      </c>
      <c r="J423" s="161">
        <v>422</v>
      </c>
      <c r="K423"/>
      <c r="L423"/>
      <c r="P423" s="176"/>
      <c r="R423" s="16"/>
      <c r="S423" s="16"/>
      <c r="T423" s="16"/>
      <c r="U423" s="16"/>
      <c r="V423" s="16"/>
      <c r="W423" s="16"/>
      <c r="FD423" s="156"/>
      <c r="FE423" s="156"/>
      <c r="FF423" s="156"/>
      <c r="FG423" s="156"/>
      <c r="FH423" s="156"/>
    </row>
    <row r="424" spans="2:164" ht="14.4" x14ac:dyDescent="0.3">
      <c r="B424" s="67">
        <f t="shared" si="37"/>
        <v>0</v>
      </c>
      <c r="C424" s="67" t="str">
        <f t="shared" si="38"/>
        <v/>
      </c>
      <c r="D424" s="67" t="str">
        <f t="shared" si="41"/>
        <v/>
      </c>
      <c r="E424" s="67" t="str">
        <f t="shared" si="39"/>
        <v/>
      </c>
      <c r="F424" s="67" t="str">
        <f t="shared" si="40"/>
        <v/>
      </c>
      <c r="G424" s="67" t="str">
        <f t="shared" si="42"/>
        <v/>
      </c>
      <c r="H424" s="159" t="str">
        <f>IF(AND(M424&gt;0,M424&lt;=STATS!$C$22),1,"")</f>
        <v/>
      </c>
      <c r="J424" s="161">
        <v>423</v>
      </c>
      <c r="K424"/>
      <c r="L424"/>
      <c r="P424" s="176"/>
      <c r="R424" s="16"/>
      <c r="S424" s="16"/>
      <c r="T424" s="16"/>
      <c r="U424" s="16"/>
      <c r="V424" s="16"/>
      <c r="W424" s="16"/>
      <c r="FD424" s="156"/>
      <c r="FE424" s="156"/>
      <c r="FF424" s="156"/>
      <c r="FG424" s="156"/>
      <c r="FH424" s="156"/>
    </row>
    <row r="425" spans="2:164" ht="14.4" x14ac:dyDescent="0.3">
      <c r="B425" s="67">
        <f t="shared" si="37"/>
        <v>0</v>
      </c>
      <c r="C425" s="67" t="str">
        <f t="shared" si="38"/>
        <v/>
      </c>
      <c r="D425" s="67" t="str">
        <f t="shared" si="41"/>
        <v/>
      </c>
      <c r="E425" s="67" t="str">
        <f t="shared" si="39"/>
        <v/>
      </c>
      <c r="F425" s="67" t="str">
        <f t="shared" si="40"/>
        <v/>
      </c>
      <c r="G425" s="67" t="str">
        <f t="shared" si="42"/>
        <v/>
      </c>
      <c r="H425" s="159" t="str">
        <f>IF(AND(M425&gt;0,M425&lt;=STATS!$C$22),1,"")</f>
        <v/>
      </c>
      <c r="J425" s="161">
        <v>424</v>
      </c>
      <c r="K425"/>
      <c r="L425"/>
      <c r="P425" s="176"/>
      <c r="R425" s="16"/>
      <c r="S425" s="16"/>
      <c r="T425" s="16"/>
      <c r="U425" s="16"/>
      <c r="V425" s="16"/>
      <c r="W425" s="16"/>
      <c r="FD425" s="156"/>
      <c r="FE425" s="156"/>
      <c r="FF425" s="156"/>
      <c r="FG425" s="156"/>
      <c r="FH425" s="156"/>
    </row>
    <row r="426" spans="2:164" ht="14.4" x14ac:dyDescent="0.3">
      <c r="B426" s="67">
        <f t="shared" si="37"/>
        <v>0</v>
      </c>
      <c r="C426" s="67" t="str">
        <f t="shared" si="38"/>
        <v/>
      </c>
      <c r="D426" s="67" t="str">
        <f t="shared" si="41"/>
        <v/>
      </c>
      <c r="E426" s="67" t="str">
        <f t="shared" si="39"/>
        <v/>
      </c>
      <c r="F426" s="67" t="str">
        <f t="shared" si="40"/>
        <v/>
      </c>
      <c r="G426" s="67" t="str">
        <f t="shared" si="42"/>
        <v/>
      </c>
      <c r="H426" s="159" t="str">
        <f>IF(AND(M426&gt;0,M426&lt;=STATS!$C$22),1,"")</f>
        <v/>
      </c>
      <c r="J426" s="161">
        <v>425</v>
      </c>
      <c r="K426"/>
      <c r="L426"/>
      <c r="P426" s="176"/>
      <c r="R426" s="16"/>
      <c r="S426" s="16"/>
      <c r="T426" s="16"/>
      <c r="U426" s="16"/>
      <c r="V426" s="16"/>
      <c r="W426" s="16"/>
      <c r="FD426" s="156"/>
      <c r="FE426" s="156"/>
      <c r="FF426" s="156"/>
      <c r="FG426" s="156"/>
      <c r="FH426" s="156"/>
    </row>
    <row r="427" spans="2:164" ht="14.4" x14ac:dyDescent="0.3">
      <c r="B427" s="67">
        <f t="shared" si="37"/>
        <v>0</v>
      </c>
      <c r="C427" s="67" t="str">
        <f t="shared" si="38"/>
        <v/>
      </c>
      <c r="D427" s="67" t="str">
        <f t="shared" si="41"/>
        <v/>
      </c>
      <c r="E427" s="67" t="str">
        <f t="shared" si="39"/>
        <v/>
      </c>
      <c r="F427" s="67" t="str">
        <f t="shared" si="40"/>
        <v/>
      </c>
      <c r="G427" s="67" t="str">
        <f t="shared" si="42"/>
        <v/>
      </c>
      <c r="H427" s="159" t="str">
        <f>IF(AND(M427&gt;0,M427&lt;=STATS!$C$22),1,"")</f>
        <v/>
      </c>
      <c r="J427" s="161">
        <v>426</v>
      </c>
      <c r="K427"/>
      <c r="L427"/>
      <c r="P427" s="176"/>
      <c r="R427" s="16"/>
      <c r="S427" s="16"/>
      <c r="T427" s="16"/>
      <c r="U427" s="16"/>
      <c r="V427" s="16"/>
      <c r="W427" s="16"/>
      <c r="FD427" s="156"/>
      <c r="FE427" s="156"/>
      <c r="FF427" s="156"/>
      <c r="FG427" s="156"/>
      <c r="FH427" s="156"/>
    </row>
    <row r="428" spans="2:164" ht="14.4" x14ac:dyDescent="0.3">
      <c r="B428" s="67">
        <f t="shared" si="37"/>
        <v>0</v>
      </c>
      <c r="C428" s="67" t="str">
        <f t="shared" si="38"/>
        <v/>
      </c>
      <c r="D428" s="67" t="str">
        <f t="shared" si="41"/>
        <v/>
      </c>
      <c r="E428" s="67" t="str">
        <f t="shared" si="39"/>
        <v/>
      </c>
      <c r="F428" s="67" t="str">
        <f t="shared" si="40"/>
        <v/>
      </c>
      <c r="G428" s="67" t="str">
        <f t="shared" si="42"/>
        <v/>
      </c>
      <c r="H428" s="159" t="str">
        <f>IF(AND(M428&gt;0,M428&lt;=STATS!$C$22),1,"")</f>
        <v/>
      </c>
      <c r="J428" s="161">
        <v>427</v>
      </c>
      <c r="K428"/>
      <c r="L428"/>
      <c r="P428" s="176"/>
      <c r="R428" s="16"/>
      <c r="S428" s="16"/>
      <c r="T428" s="16"/>
      <c r="U428" s="16"/>
      <c r="V428" s="16"/>
      <c r="W428" s="16"/>
      <c r="FD428" s="156"/>
      <c r="FE428" s="156"/>
      <c r="FF428" s="156"/>
      <c r="FG428" s="156"/>
      <c r="FH428" s="156"/>
    </row>
    <row r="429" spans="2:164" ht="14.4" x14ac:dyDescent="0.3">
      <c r="B429" s="67">
        <f t="shared" si="37"/>
        <v>0</v>
      </c>
      <c r="C429" s="67" t="str">
        <f t="shared" si="38"/>
        <v/>
      </c>
      <c r="D429" s="67" t="str">
        <f t="shared" si="41"/>
        <v/>
      </c>
      <c r="E429" s="67" t="str">
        <f t="shared" si="39"/>
        <v/>
      </c>
      <c r="F429" s="67" t="str">
        <f t="shared" si="40"/>
        <v/>
      </c>
      <c r="G429" s="67" t="str">
        <f t="shared" si="42"/>
        <v/>
      </c>
      <c r="H429" s="159" t="str">
        <f>IF(AND(M429&gt;0,M429&lt;=STATS!$C$22),1,"")</f>
        <v/>
      </c>
      <c r="J429" s="161">
        <v>428</v>
      </c>
      <c r="K429"/>
      <c r="L429"/>
      <c r="P429" s="176"/>
      <c r="R429" s="16"/>
      <c r="S429" s="16"/>
      <c r="T429" s="16"/>
      <c r="U429" s="16"/>
      <c r="V429" s="16"/>
      <c r="W429" s="16"/>
      <c r="FD429" s="156"/>
      <c r="FE429" s="156"/>
      <c r="FF429" s="156"/>
      <c r="FG429" s="156"/>
      <c r="FH429" s="156"/>
    </row>
    <row r="430" spans="2:164" ht="14.4" x14ac:dyDescent="0.3">
      <c r="B430" s="67">
        <f t="shared" si="37"/>
        <v>0</v>
      </c>
      <c r="C430" s="67" t="str">
        <f t="shared" si="38"/>
        <v/>
      </c>
      <c r="D430" s="67" t="str">
        <f t="shared" si="41"/>
        <v/>
      </c>
      <c r="E430" s="67" t="str">
        <f t="shared" si="39"/>
        <v/>
      </c>
      <c r="F430" s="67" t="str">
        <f t="shared" si="40"/>
        <v/>
      </c>
      <c r="G430" s="67" t="str">
        <f t="shared" si="42"/>
        <v/>
      </c>
      <c r="H430" s="159" t="str">
        <f>IF(AND(M430&gt;0,M430&lt;=STATS!$C$22),1,"")</f>
        <v/>
      </c>
      <c r="J430" s="161">
        <v>429</v>
      </c>
      <c r="K430"/>
      <c r="L430"/>
      <c r="P430" s="176"/>
      <c r="R430" s="16"/>
      <c r="S430" s="16"/>
      <c r="T430" s="16"/>
      <c r="U430" s="16"/>
      <c r="V430" s="16"/>
      <c r="W430" s="16"/>
      <c r="FD430" s="156"/>
      <c r="FE430" s="156"/>
      <c r="FF430" s="156"/>
      <c r="FG430" s="156"/>
      <c r="FH430" s="156"/>
    </row>
    <row r="431" spans="2:164" ht="14.4" x14ac:dyDescent="0.3">
      <c r="B431" s="67">
        <f t="shared" si="37"/>
        <v>0</v>
      </c>
      <c r="C431" s="67" t="str">
        <f t="shared" si="38"/>
        <v/>
      </c>
      <c r="D431" s="67" t="str">
        <f t="shared" si="41"/>
        <v/>
      </c>
      <c r="E431" s="67" t="str">
        <f t="shared" si="39"/>
        <v/>
      </c>
      <c r="F431" s="67" t="str">
        <f t="shared" si="40"/>
        <v/>
      </c>
      <c r="G431" s="67" t="str">
        <f t="shared" si="42"/>
        <v/>
      </c>
      <c r="H431" s="159" t="str">
        <f>IF(AND(M431&gt;0,M431&lt;=STATS!$C$22),1,"")</f>
        <v/>
      </c>
      <c r="J431" s="161">
        <v>430</v>
      </c>
      <c r="K431"/>
      <c r="L431"/>
      <c r="P431" s="176"/>
      <c r="R431" s="16"/>
      <c r="S431" s="16"/>
      <c r="T431" s="16"/>
      <c r="U431" s="16"/>
      <c r="V431" s="16"/>
      <c r="W431" s="16"/>
      <c r="FD431" s="156"/>
      <c r="FE431" s="156"/>
      <c r="FF431" s="156"/>
      <c r="FG431" s="156"/>
      <c r="FH431" s="156"/>
    </row>
    <row r="432" spans="2:164" ht="14.4" x14ac:dyDescent="0.3">
      <c r="B432" s="67">
        <f t="shared" si="37"/>
        <v>0</v>
      </c>
      <c r="C432" s="67" t="str">
        <f t="shared" si="38"/>
        <v/>
      </c>
      <c r="D432" s="67" t="str">
        <f t="shared" si="41"/>
        <v/>
      </c>
      <c r="E432" s="67" t="str">
        <f t="shared" si="39"/>
        <v/>
      </c>
      <c r="F432" s="67" t="str">
        <f t="shared" si="40"/>
        <v/>
      </c>
      <c r="G432" s="67" t="str">
        <f t="shared" si="42"/>
        <v/>
      </c>
      <c r="H432" s="159" t="str">
        <f>IF(AND(M432&gt;0,M432&lt;=STATS!$C$22),1,"")</f>
        <v/>
      </c>
      <c r="J432" s="161">
        <v>431</v>
      </c>
      <c r="K432"/>
      <c r="L432"/>
      <c r="P432" s="176"/>
      <c r="R432" s="16"/>
      <c r="S432" s="16"/>
      <c r="T432" s="16"/>
      <c r="U432" s="16"/>
      <c r="V432" s="16"/>
      <c r="W432" s="16"/>
      <c r="FD432" s="156"/>
      <c r="FE432" s="156"/>
      <c r="FF432" s="156"/>
      <c r="FG432" s="156"/>
      <c r="FH432" s="156"/>
    </row>
    <row r="433" spans="2:164" ht="14.4" x14ac:dyDescent="0.3">
      <c r="B433" s="67">
        <f t="shared" si="37"/>
        <v>0</v>
      </c>
      <c r="C433" s="67" t="str">
        <f t="shared" si="38"/>
        <v/>
      </c>
      <c r="D433" s="67" t="str">
        <f t="shared" si="41"/>
        <v/>
      </c>
      <c r="E433" s="67" t="str">
        <f t="shared" si="39"/>
        <v/>
      </c>
      <c r="F433" s="67" t="str">
        <f t="shared" si="40"/>
        <v/>
      </c>
      <c r="G433" s="67" t="str">
        <f t="shared" si="42"/>
        <v/>
      </c>
      <c r="H433" s="159" t="str">
        <f>IF(AND(M433&gt;0,M433&lt;=STATS!$C$22),1,"")</f>
        <v/>
      </c>
      <c r="J433" s="161">
        <v>432</v>
      </c>
      <c r="K433"/>
      <c r="L433"/>
      <c r="P433" s="176"/>
      <c r="R433" s="16"/>
      <c r="S433" s="16"/>
      <c r="T433" s="16"/>
      <c r="U433" s="16"/>
      <c r="V433" s="16"/>
      <c r="W433" s="16"/>
      <c r="FD433" s="156"/>
      <c r="FE433" s="156"/>
      <c r="FF433" s="156"/>
      <c r="FG433" s="156"/>
      <c r="FH433" s="156"/>
    </row>
    <row r="434" spans="2:164" ht="14.4" x14ac:dyDescent="0.3">
      <c r="B434" s="67">
        <f t="shared" si="37"/>
        <v>0</v>
      </c>
      <c r="C434" s="67" t="str">
        <f t="shared" si="38"/>
        <v/>
      </c>
      <c r="D434" s="67" t="str">
        <f t="shared" si="41"/>
        <v/>
      </c>
      <c r="E434" s="67" t="str">
        <f t="shared" si="39"/>
        <v/>
      </c>
      <c r="F434" s="67" t="str">
        <f t="shared" si="40"/>
        <v/>
      </c>
      <c r="G434" s="67" t="str">
        <f t="shared" si="42"/>
        <v/>
      </c>
      <c r="H434" s="159" t="str">
        <f>IF(AND(M434&gt;0,M434&lt;=STATS!$C$22),1,"")</f>
        <v/>
      </c>
      <c r="J434" s="161">
        <v>433</v>
      </c>
      <c r="K434"/>
      <c r="L434"/>
      <c r="P434" s="176"/>
      <c r="R434" s="16"/>
      <c r="S434" s="16"/>
      <c r="T434" s="16"/>
      <c r="U434" s="16"/>
      <c r="V434" s="16"/>
      <c r="W434" s="16"/>
      <c r="FD434" s="156"/>
      <c r="FE434" s="156"/>
      <c r="FF434" s="156"/>
      <c r="FG434" s="156"/>
      <c r="FH434" s="156"/>
    </row>
    <row r="435" spans="2:164" ht="14.4" x14ac:dyDescent="0.3">
      <c r="B435" s="67">
        <f t="shared" si="37"/>
        <v>0</v>
      </c>
      <c r="C435" s="67" t="str">
        <f t="shared" si="38"/>
        <v/>
      </c>
      <c r="D435" s="67" t="str">
        <f t="shared" si="41"/>
        <v/>
      </c>
      <c r="E435" s="67" t="str">
        <f t="shared" si="39"/>
        <v/>
      </c>
      <c r="F435" s="67" t="str">
        <f t="shared" si="40"/>
        <v/>
      </c>
      <c r="G435" s="67" t="str">
        <f t="shared" si="42"/>
        <v/>
      </c>
      <c r="H435" s="159" t="str">
        <f>IF(AND(M435&gt;0,M435&lt;=STATS!$C$22),1,"")</f>
        <v/>
      </c>
      <c r="J435" s="161">
        <v>434</v>
      </c>
      <c r="K435"/>
      <c r="L435"/>
      <c r="P435" s="176"/>
      <c r="R435" s="16"/>
      <c r="S435" s="16"/>
      <c r="T435" s="16"/>
      <c r="U435" s="16"/>
      <c r="V435" s="16"/>
      <c r="W435" s="16"/>
      <c r="FD435" s="156"/>
      <c r="FE435" s="156"/>
      <c r="FF435" s="156"/>
      <c r="FG435" s="156"/>
      <c r="FH435" s="156"/>
    </row>
    <row r="436" spans="2:164" ht="14.4" x14ac:dyDescent="0.3">
      <c r="B436" s="67">
        <f t="shared" si="37"/>
        <v>0</v>
      </c>
      <c r="C436" s="67" t="str">
        <f t="shared" si="38"/>
        <v/>
      </c>
      <c r="D436" s="67" t="str">
        <f t="shared" si="41"/>
        <v/>
      </c>
      <c r="E436" s="67" t="str">
        <f t="shared" si="39"/>
        <v/>
      </c>
      <c r="F436" s="67" t="str">
        <f t="shared" si="40"/>
        <v/>
      </c>
      <c r="G436" s="67" t="str">
        <f t="shared" si="42"/>
        <v/>
      </c>
      <c r="H436" s="159" t="str">
        <f>IF(AND(M436&gt;0,M436&lt;=STATS!$C$22),1,"")</f>
        <v/>
      </c>
      <c r="J436" s="161">
        <v>435</v>
      </c>
      <c r="K436"/>
      <c r="L436"/>
      <c r="P436" s="176"/>
      <c r="R436" s="16"/>
      <c r="S436" s="16"/>
      <c r="T436" s="16"/>
      <c r="U436" s="16"/>
      <c r="V436" s="16"/>
      <c r="W436" s="16"/>
      <c r="FD436" s="156"/>
      <c r="FE436" s="156"/>
      <c r="FF436" s="156"/>
      <c r="FG436" s="156"/>
      <c r="FH436" s="156"/>
    </row>
    <row r="437" spans="2:164" ht="14.4" x14ac:dyDescent="0.3">
      <c r="B437" s="67">
        <f t="shared" si="37"/>
        <v>0</v>
      </c>
      <c r="C437" s="67" t="str">
        <f t="shared" si="38"/>
        <v/>
      </c>
      <c r="D437" s="67" t="str">
        <f t="shared" si="41"/>
        <v/>
      </c>
      <c r="E437" s="67" t="str">
        <f t="shared" si="39"/>
        <v/>
      </c>
      <c r="F437" s="67" t="str">
        <f t="shared" si="40"/>
        <v/>
      </c>
      <c r="G437" s="67" t="str">
        <f t="shared" si="42"/>
        <v/>
      </c>
      <c r="H437" s="159" t="str">
        <f>IF(AND(M437&gt;0,M437&lt;=STATS!$C$22),1,"")</f>
        <v/>
      </c>
      <c r="J437" s="161">
        <v>436</v>
      </c>
      <c r="K437"/>
      <c r="L437"/>
      <c r="P437" s="176"/>
      <c r="R437" s="16"/>
      <c r="S437" s="16"/>
      <c r="T437" s="16"/>
      <c r="U437" s="16"/>
      <c r="V437" s="16"/>
      <c r="W437" s="16"/>
      <c r="FD437" s="156"/>
      <c r="FE437" s="156"/>
      <c r="FF437" s="156"/>
      <c r="FG437" s="156"/>
      <c r="FH437" s="156"/>
    </row>
    <row r="438" spans="2:164" ht="14.4" x14ac:dyDescent="0.3">
      <c r="B438" s="67">
        <f t="shared" si="37"/>
        <v>0</v>
      </c>
      <c r="C438" s="67" t="str">
        <f t="shared" si="38"/>
        <v/>
      </c>
      <c r="D438" s="67" t="str">
        <f t="shared" si="41"/>
        <v/>
      </c>
      <c r="E438" s="67" t="str">
        <f t="shared" si="39"/>
        <v/>
      </c>
      <c r="F438" s="67" t="str">
        <f t="shared" si="40"/>
        <v/>
      </c>
      <c r="G438" s="67" t="str">
        <f t="shared" si="42"/>
        <v/>
      </c>
      <c r="H438" s="159" t="str">
        <f>IF(AND(M438&gt;0,M438&lt;=STATS!$C$22),1,"")</f>
        <v/>
      </c>
      <c r="J438" s="161">
        <v>437</v>
      </c>
      <c r="K438"/>
      <c r="L438"/>
      <c r="P438" s="176"/>
      <c r="R438" s="16"/>
      <c r="S438" s="16"/>
      <c r="T438" s="16"/>
      <c r="U438" s="16"/>
      <c r="V438" s="16"/>
      <c r="W438" s="16"/>
      <c r="FD438" s="156"/>
      <c r="FE438" s="156"/>
      <c r="FF438" s="156"/>
      <c r="FG438" s="156"/>
      <c r="FH438" s="156"/>
    </row>
    <row r="439" spans="2:164" ht="14.4" x14ac:dyDescent="0.3">
      <c r="B439" s="67">
        <f t="shared" si="37"/>
        <v>0</v>
      </c>
      <c r="C439" s="67" t="str">
        <f t="shared" si="38"/>
        <v/>
      </c>
      <c r="D439" s="67" t="str">
        <f t="shared" si="41"/>
        <v/>
      </c>
      <c r="E439" s="67" t="str">
        <f t="shared" si="39"/>
        <v/>
      </c>
      <c r="F439" s="67" t="str">
        <f t="shared" si="40"/>
        <v/>
      </c>
      <c r="G439" s="67" t="str">
        <f t="shared" si="42"/>
        <v/>
      </c>
      <c r="H439" s="159" t="str">
        <f>IF(AND(M439&gt;0,M439&lt;=STATS!$C$22),1,"")</f>
        <v/>
      </c>
      <c r="J439" s="161">
        <v>438</v>
      </c>
      <c r="K439"/>
      <c r="L439"/>
      <c r="P439" s="176"/>
      <c r="R439" s="16"/>
      <c r="S439" s="16"/>
      <c r="T439" s="16"/>
      <c r="U439" s="16"/>
      <c r="V439" s="16"/>
      <c r="W439" s="16"/>
      <c r="FD439" s="156"/>
      <c r="FE439" s="156"/>
      <c r="FF439" s="156"/>
      <c r="FG439" s="156"/>
      <c r="FH439" s="156"/>
    </row>
    <row r="440" spans="2:164" ht="14.4" x14ac:dyDescent="0.3">
      <c r="B440" s="67">
        <f t="shared" si="37"/>
        <v>0</v>
      </c>
      <c r="C440" s="67" t="str">
        <f t="shared" si="38"/>
        <v/>
      </c>
      <c r="D440" s="67" t="str">
        <f t="shared" si="41"/>
        <v/>
      </c>
      <c r="E440" s="67" t="str">
        <f t="shared" si="39"/>
        <v/>
      </c>
      <c r="F440" s="67" t="str">
        <f t="shared" si="40"/>
        <v/>
      </c>
      <c r="G440" s="67" t="str">
        <f t="shared" si="42"/>
        <v/>
      </c>
      <c r="H440" s="159" t="str">
        <f>IF(AND(M440&gt;0,M440&lt;=STATS!$C$22),1,"")</f>
        <v/>
      </c>
      <c r="J440" s="161">
        <v>439</v>
      </c>
      <c r="K440"/>
      <c r="L440"/>
      <c r="P440" s="176"/>
      <c r="R440" s="16"/>
      <c r="S440" s="16"/>
      <c r="T440" s="16"/>
      <c r="U440" s="16"/>
      <c r="V440" s="16"/>
      <c r="W440" s="16"/>
      <c r="FD440" s="156"/>
      <c r="FE440" s="156"/>
      <c r="FF440" s="156"/>
      <c r="FG440" s="156"/>
      <c r="FH440" s="156"/>
    </row>
    <row r="441" spans="2:164" ht="14.4" x14ac:dyDescent="0.3">
      <c r="B441" s="67">
        <f t="shared" si="37"/>
        <v>0</v>
      </c>
      <c r="C441" s="67" t="str">
        <f t="shared" si="38"/>
        <v/>
      </c>
      <c r="D441" s="67" t="str">
        <f t="shared" si="41"/>
        <v/>
      </c>
      <c r="E441" s="67" t="str">
        <f t="shared" si="39"/>
        <v/>
      </c>
      <c r="F441" s="67" t="str">
        <f t="shared" si="40"/>
        <v/>
      </c>
      <c r="G441" s="67" t="str">
        <f t="shared" si="42"/>
        <v/>
      </c>
      <c r="H441" s="159" t="str">
        <f>IF(AND(M441&gt;0,M441&lt;=STATS!$C$22),1,"")</f>
        <v/>
      </c>
      <c r="J441" s="161">
        <v>440</v>
      </c>
      <c r="K441"/>
      <c r="L441"/>
      <c r="P441" s="176"/>
      <c r="R441" s="16"/>
      <c r="S441" s="16"/>
      <c r="T441" s="16"/>
      <c r="U441" s="16"/>
      <c r="V441" s="16"/>
      <c r="W441" s="16"/>
      <c r="FD441" s="156"/>
      <c r="FE441" s="156"/>
      <c r="FF441" s="156"/>
      <c r="FG441" s="156"/>
      <c r="FH441" s="156"/>
    </row>
    <row r="442" spans="2:164" ht="14.4" x14ac:dyDescent="0.3">
      <c r="B442" s="67">
        <f t="shared" si="37"/>
        <v>0</v>
      </c>
      <c r="C442" s="67" t="str">
        <f t="shared" si="38"/>
        <v/>
      </c>
      <c r="D442" s="67" t="str">
        <f t="shared" si="41"/>
        <v/>
      </c>
      <c r="E442" s="67" t="str">
        <f t="shared" si="39"/>
        <v/>
      </c>
      <c r="F442" s="67" t="str">
        <f t="shared" si="40"/>
        <v/>
      </c>
      <c r="G442" s="67" t="str">
        <f t="shared" si="42"/>
        <v/>
      </c>
      <c r="H442" s="159" t="str">
        <f>IF(AND(M442&gt;0,M442&lt;=STATS!$C$22),1,"")</f>
        <v/>
      </c>
      <c r="J442" s="161">
        <v>441</v>
      </c>
      <c r="K442"/>
      <c r="L442"/>
      <c r="P442" s="176"/>
      <c r="R442" s="16"/>
      <c r="S442" s="16"/>
      <c r="T442" s="16"/>
      <c r="U442" s="16"/>
      <c r="V442" s="16"/>
      <c r="W442" s="16"/>
      <c r="FD442" s="156"/>
      <c r="FE442" s="156"/>
      <c r="FF442" s="156"/>
      <c r="FG442" s="156"/>
      <c r="FH442" s="156"/>
    </row>
    <row r="443" spans="2:164" ht="14.4" x14ac:dyDescent="0.3">
      <c r="B443" s="67">
        <f t="shared" si="37"/>
        <v>0</v>
      </c>
      <c r="C443" s="67" t="str">
        <f t="shared" si="38"/>
        <v/>
      </c>
      <c r="D443" s="67" t="str">
        <f t="shared" si="41"/>
        <v/>
      </c>
      <c r="E443" s="67" t="str">
        <f t="shared" si="39"/>
        <v/>
      </c>
      <c r="F443" s="67" t="str">
        <f t="shared" si="40"/>
        <v/>
      </c>
      <c r="G443" s="67" t="str">
        <f t="shared" si="42"/>
        <v/>
      </c>
      <c r="H443" s="159" t="str">
        <f>IF(AND(M443&gt;0,M443&lt;=STATS!$C$22),1,"")</f>
        <v/>
      </c>
      <c r="J443" s="161">
        <v>442</v>
      </c>
      <c r="K443"/>
      <c r="L443"/>
      <c r="P443" s="176"/>
      <c r="R443" s="16"/>
      <c r="S443" s="16"/>
      <c r="T443" s="16"/>
      <c r="U443" s="16"/>
      <c r="V443" s="16"/>
      <c r="W443" s="16"/>
      <c r="FD443" s="156"/>
      <c r="FE443" s="156"/>
      <c r="FF443" s="156"/>
      <c r="FG443" s="156"/>
      <c r="FH443" s="156"/>
    </row>
    <row r="444" spans="2:164" ht="14.4" x14ac:dyDescent="0.3">
      <c r="B444" s="67">
        <f t="shared" si="37"/>
        <v>0</v>
      </c>
      <c r="C444" s="67" t="str">
        <f t="shared" si="38"/>
        <v/>
      </c>
      <c r="D444" s="67" t="str">
        <f t="shared" si="41"/>
        <v/>
      </c>
      <c r="E444" s="67" t="str">
        <f t="shared" si="39"/>
        <v/>
      </c>
      <c r="F444" s="67" t="str">
        <f t="shared" si="40"/>
        <v/>
      </c>
      <c r="G444" s="67" t="str">
        <f t="shared" si="42"/>
        <v/>
      </c>
      <c r="H444" s="159" t="str">
        <f>IF(AND(M444&gt;0,M444&lt;=STATS!$C$22),1,"")</f>
        <v/>
      </c>
      <c r="J444" s="161">
        <v>443</v>
      </c>
      <c r="K444"/>
      <c r="L444"/>
      <c r="P444" s="176"/>
      <c r="R444" s="16"/>
      <c r="S444" s="16"/>
      <c r="T444" s="16"/>
      <c r="U444" s="16"/>
      <c r="V444" s="16"/>
      <c r="W444" s="16"/>
      <c r="FD444" s="156"/>
      <c r="FE444" s="156"/>
      <c r="FF444" s="156"/>
      <c r="FG444" s="156"/>
      <c r="FH444" s="156"/>
    </row>
    <row r="445" spans="2:164" ht="14.4" x14ac:dyDescent="0.3">
      <c r="B445" s="67">
        <f t="shared" si="37"/>
        <v>0</v>
      </c>
      <c r="C445" s="67" t="str">
        <f t="shared" si="38"/>
        <v/>
      </c>
      <c r="D445" s="67" t="str">
        <f t="shared" si="41"/>
        <v/>
      </c>
      <c r="E445" s="67" t="str">
        <f t="shared" si="39"/>
        <v/>
      </c>
      <c r="F445" s="67" t="str">
        <f t="shared" si="40"/>
        <v/>
      </c>
      <c r="G445" s="67" t="str">
        <f t="shared" si="42"/>
        <v/>
      </c>
      <c r="H445" s="159" t="str">
        <f>IF(AND(M445&gt;0,M445&lt;=STATS!$C$22),1,"")</f>
        <v/>
      </c>
      <c r="J445" s="161">
        <v>444</v>
      </c>
      <c r="K445"/>
      <c r="L445"/>
      <c r="P445" s="176"/>
      <c r="R445" s="16"/>
      <c r="S445" s="16"/>
      <c r="T445" s="16"/>
      <c r="U445" s="16"/>
      <c r="V445" s="16"/>
      <c r="W445" s="16"/>
      <c r="FD445" s="156"/>
      <c r="FE445" s="156"/>
      <c r="FF445" s="156"/>
      <c r="FG445" s="156"/>
      <c r="FH445" s="156"/>
    </row>
    <row r="446" spans="2:164" ht="14.4" x14ac:dyDescent="0.3">
      <c r="B446" s="67">
        <f t="shared" si="37"/>
        <v>0</v>
      </c>
      <c r="C446" s="67" t="str">
        <f t="shared" si="38"/>
        <v/>
      </c>
      <c r="D446" s="67" t="str">
        <f t="shared" si="41"/>
        <v/>
      </c>
      <c r="E446" s="67" t="str">
        <f t="shared" si="39"/>
        <v/>
      </c>
      <c r="F446" s="67" t="str">
        <f t="shared" si="40"/>
        <v/>
      </c>
      <c r="G446" s="67" t="str">
        <f t="shared" si="42"/>
        <v/>
      </c>
      <c r="H446" s="159" t="str">
        <f>IF(AND(M446&gt;0,M446&lt;=STATS!$C$22),1,"")</f>
        <v/>
      </c>
      <c r="J446" s="161">
        <v>445</v>
      </c>
      <c r="K446"/>
      <c r="L446"/>
      <c r="P446" s="176"/>
      <c r="R446" s="16"/>
      <c r="S446" s="16"/>
      <c r="T446" s="16"/>
      <c r="U446" s="16"/>
      <c r="V446" s="16"/>
      <c r="W446" s="16"/>
      <c r="FD446" s="156"/>
      <c r="FE446" s="156"/>
      <c r="FF446" s="156"/>
      <c r="FG446" s="156"/>
      <c r="FH446" s="156"/>
    </row>
    <row r="447" spans="2:164" ht="14.4" x14ac:dyDescent="0.3">
      <c r="B447" s="67">
        <f t="shared" si="37"/>
        <v>0</v>
      </c>
      <c r="C447" s="67" t="str">
        <f t="shared" si="38"/>
        <v/>
      </c>
      <c r="D447" s="67" t="str">
        <f t="shared" si="41"/>
        <v/>
      </c>
      <c r="E447" s="67" t="str">
        <f t="shared" si="39"/>
        <v/>
      </c>
      <c r="F447" s="67" t="str">
        <f t="shared" si="40"/>
        <v/>
      </c>
      <c r="G447" s="67" t="str">
        <f t="shared" si="42"/>
        <v/>
      </c>
      <c r="H447" s="159" t="str">
        <f>IF(AND(M447&gt;0,M447&lt;=STATS!$C$22),1,"")</f>
        <v/>
      </c>
      <c r="J447" s="161">
        <v>446</v>
      </c>
      <c r="K447"/>
      <c r="L447"/>
      <c r="P447" s="176"/>
      <c r="R447" s="16"/>
      <c r="S447" s="16"/>
      <c r="T447" s="16"/>
      <c r="U447" s="16"/>
      <c r="V447" s="16"/>
      <c r="W447" s="16"/>
      <c r="FD447" s="156"/>
      <c r="FE447" s="156"/>
      <c r="FF447" s="156"/>
      <c r="FG447" s="156"/>
      <c r="FH447" s="156"/>
    </row>
    <row r="448" spans="2:164" ht="14.4" x14ac:dyDescent="0.3">
      <c r="B448" s="67">
        <f t="shared" si="37"/>
        <v>0</v>
      </c>
      <c r="C448" s="67" t="str">
        <f t="shared" si="38"/>
        <v/>
      </c>
      <c r="D448" s="67" t="str">
        <f t="shared" si="41"/>
        <v/>
      </c>
      <c r="E448" s="67" t="str">
        <f t="shared" si="39"/>
        <v/>
      </c>
      <c r="F448" s="67" t="str">
        <f t="shared" si="40"/>
        <v/>
      </c>
      <c r="G448" s="67" t="str">
        <f t="shared" si="42"/>
        <v/>
      </c>
      <c r="H448" s="159" t="str">
        <f>IF(AND(M448&gt;0,M448&lt;=STATS!$C$22),1,"")</f>
        <v/>
      </c>
      <c r="J448" s="161">
        <v>447</v>
      </c>
      <c r="K448"/>
      <c r="L448"/>
      <c r="P448" s="176"/>
      <c r="R448" s="16"/>
      <c r="S448" s="16"/>
      <c r="T448" s="16"/>
      <c r="U448" s="16"/>
      <c r="V448" s="16"/>
      <c r="W448" s="16"/>
      <c r="FD448" s="156"/>
      <c r="FE448" s="156"/>
      <c r="FF448" s="156"/>
      <c r="FG448" s="156"/>
      <c r="FH448" s="156"/>
    </row>
    <row r="449" spans="2:164" ht="14.4" x14ac:dyDescent="0.3">
      <c r="B449" s="67">
        <f t="shared" si="37"/>
        <v>0</v>
      </c>
      <c r="C449" s="67" t="str">
        <f t="shared" si="38"/>
        <v/>
      </c>
      <c r="D449" s="67" t="str">
        <f t="shared" si="41"/>
        <v/>
      </c>
      <c r="E449" s="67" t="str">
        <f t="shared" si="39"/>
        <v/>
      </c>
      <c r="F449" s="67" t="str">
        <f t="shared" si="40"/>
        <v/>
      </c>
      <c r="G449" s="67" t="str">
        <f t="shared" si="42"/>
        <v/>
      </c>
      <c r="H449" s="159" t="str">
        <f>IF(AND(M449&gt;0,M449&lt;=STATS!$C$22),1,"")</f>
        <v/>
      </c>
      <c r="J449" s="161">
        <v>448</v>
      </c>
      <c r="K449"/>
      <c r="L449"/>
      <c r="P449" s="176"/>
      <c r="R449" s="16"/>
      <c r="S449" s="16"/>
      <c r="T449" s="16"/>
      <c r="U449" s="16"/>
      <c r="V449" s="16"/>
      <c r="W449" s="16"/>
      <c r="FD449" s="156"/>
      <c r="FE449" s="156"/>
      <c r="FF449" s="156"/>
      <c r="FG449" s="156"/>
      <c r="FH449" s="156"/>
    </row>
    <row r="450" spans="2:164" ht="14.4" x14ac:dyDescent="0.3">
      <c r="B450" s="67">
        <f t="shared" ref="B450:B513" si="43">COUNT(R450:FC450,FI450:FQ450)</f>
        <v>0</v>
      </c>
      <c r="C450" s="67" t="str">
        <f t="shared" ref="C450:C513" si="44">IF(COUNT(R450:FC450,FI450:FQ450)&gt;0,COUNT(R450:FC450,FI450:FQ450),"")</f>
        <v/>
      </c>
      <c r="D450" s="67" t="str">
        <f t="shared" si="41"/>
        <v/>
      </c>
      <c r="E450" s="67" t="str">
        <f t="shared" ref="E450:E513" si="45">IF(H450=1,COUNT(R450:FC450,FI450:FQ450),"")</f>
        <v/>
      </c>
      <c r="F450" s="67" t="str">
        <f t="shared" ref="F450:F513" si="46">IF(H450=1,COUNT(X450:BN450,BP450:BX450,BZ450:CF450,CH450:FC450,FI450:FQ450),"")</f>
        <v/>
      </c>
      <c r="G450" s="67" t="str">
        <f t="shared" si="42"/>
        <v/>
      </c>
      <c r="H450" s="159" t="str">
        <f>IF(AND(M450&gt;0,M450&lt;=STATS!$C$22),1,"")</f>
        <v/>
      </c>
      <c r="J450" s="161">
        <v>449</v>
      </c>
      <c r="K450"/>
      <c r="L450"/>
      <c r="P450" s="176"/>
      <c r="R450" s="16"/>
      <c r="S450" s="16"/>
      <c r="T450" s="16"/>
      <c r="U450" s="16"/>
      <c r="V450" s="16"/>
      <c r="W450" s="16"/>
      <c r="FD450" s="156"/>
      <c r="FE450" s="156"/>
      <c r="FF450" s="156"/>
      <c r="FG450" s="156"/>
      <c r="FH450" s="156"/>
    </row>
    <row r="451" spans="2:164" ht="14.4" x14ac:dyDescent="0.3">
      <c r="B451" s="67">
        <f t="shared" si="43"/>
        <v>0</v>
      </c>
      <c r="C451" s="67" t="str">
        <f t="shared" si="44"/>
        <v/>
      </c>
      <c r="D451" s="67" t="str">
        <f t="shared" ref="D451:D514" si="47">IF(COUNT(R451:FC451,FI451:FQ451)&gt;0,COUNT(X451:BN451,BP451:BX451,BZ451:CF451,CH451:FC451,FI451:FQ451),"")</f>
        <v/>
      </c>
      <c r="E451" s="67" t="str">
        <f t="shared" si="45"/>
        <v/>
      </c>
      <c r="F451" s="67" t="str">
        <f t="shared" si="46"/>
        <v/>
      </c>
      <c r="G451" s="67" t="str">
        <f t="shared" si="42"/>
        <v/>
      </c>
      <c r="H451" s="159" t="str">
        <f>IF(AND(M451&gt;0,M451&lt;=STATS!$C$22),1,"")</f>
        <v/>
      </c>
      <c r="J451" s="161">
        <v>450</v>
      </c>
      <c r="K451"/>
      <c r="L451"/>
      <c r="P451" s="176"/>
      <c r="R451" s="16"/>
      <c r="S451" s="16"/>
      <c r="T451" s="16"/>
      <c r="U451" s="16"/>
      <c r="V451" s="16"/>
      <c r="W451" s="16"/>
      <c r="FD451" s="156"/>
      <c r="FE451" s="156"/>
      <c r="FF451" s="156"/>
      <c r="FG451" s="156"/>
      <c r="FH451" s="156"/>
    </row>
    <row r="452" spans="2:164" ht="14.4" x14ac:dyDescent="0.3">
      <c r="B452" s="67">
        <f t="shared" si="43"/>
        <v>0</v>
      </c>
      <c r="C452" s="67" t="str">
        <f t="shared" si="44"/>
        <v/>
      </c>
      <c r="D452" s="67" t="str">
        <f t="shared" si="47"/>
        <v/>
      </c>
      <c r="E452" s="67" t="str">
        <f t="shared" si="45"/>
        <v/>
      </c>
      <c r="F452" s="67" t="str">
        <f t="shared" si="46"/>
        <v/>
      </c>
      <c r="G452" s="67" t="str">
        <f t="shared" si="42"/>
        <v/>
      </c>
      <c r="H452" s="159" t="str">
        <f>IF(AND(M452&gt;0,M452&lt;=STATS!$C$22),1,"")</f>
        <v/>
      </c>
      <c r="J452" s="161">
        <v>451</v>
      </c>
      <c r="K452"/>
      <c r="L452"/>
      <c r="P452" s="176"/>
      <c r="R452" s="16"/>
      <c r="S452" s="16"/>
      <c r="T452" s="16"/>
      <c r="U452" s="16"/>
      <c r="V452" s="16"/>
      <c r="W452" s="16"/>
      <c r="FD452" s="156"/>
      <c r="FE452" s="156"/>
      <c r="FF452" s="156"/>
      <c r="FG452" s="156"/>
      <c r="FH452" s="156"/>
    </row>
    <row r="453" spans="2:164" ht="14.4" x14ac:dyDescent="0.3">
      <c r="B453" s="67">
        <f t="shared" si="43"/>
        <v>0</v>
      </c>
      <c r="C453" s="67" t="str">
        <f t="shared" si="44"/>
        <v/>
      </c>
      <c r="D453" s="67" t="str">
        <f t="shared" si="47"/>
        <v/>
      </c>
      <c r="E453" s="67" t="str">
        <f t="shared" si="45"/>
        <v/>
      </c>
      <c r="F453" s="67" t="str">
        <f t="shared" si="46"/>
        <v/>
      </c>
      <c r="G453" s="67" t="str">
        <f t="shared" si="42"/>
        <v/>
      </c>
      <c r="H453" s="159" t="str">
        <f>IF(AND(M453&gt;0,M453&lt;=STATS!$C$22),1,"")</f>
        <v/>
      </c>
      <c r="J453" s="161">
        <v>452</v>
      </c>
      <c r="K453"/>
      <c r="L453"/>
      <c r="P453" s="176"/>
      <c r="R453" s="16"/>
      <c r="S453" s="16"/>
      <c r="T453" s="16"/>
      <c r="U453" s="16"/>
      <c r="V453" s="16"/>
      <c r="W453" s="16"/>
      <c r="FD453" s="156"/>
      <c r="FE453" s="156"/>
      <c r="FF453" s="156"/>
      <c r="FG453" s="156"/>
      <c r="FH453" s="156"/>
    </row>
    <row r="454" spans="2:164" ht="14.4" x14ac:dyDescent="0.3">
      <c r="B454" s="67">
        <f t="shared" si="43"/>
        <v>0</v>
      </c>
      <c r="C454" s="67" t="str">
        <f t="shared" si="44"/>
        <v/>
      </c>
      <c r="D454" s="67" t="str">
        <f t="shared" si="47"/>
        <v/>
      </c>
      <c r="E454" s="67" t="str">
        <f t="shared" si="45"/>
        <v/>
      </c>
      <c r="F454" s="67" t="str">
        <f t="shared" si="46"/>
        <v/>
      </c>
      <c r="G454" s="67" t="str">
        <f t="shared" si="42"/>
        <v/>
      </c>
      <c r="H454" s="159" t="str">
        <f>IF(AND(M454&gt;0,M454&lt;=STATS!$C$22),1,"")</f>
        <v/>
      </c>
      <c r="J454" s="161">
        <v>453</v>
      </c>
      <c r="K454"/>
      <c r="L454"/>
      <c r="P454" s="176"/>
      <c r="R454" s="16"/>
      <c r="S454" s="16"/>
      <c r="T454" s="16"/>
      <c r="U454" s="16"/>
      <c r="V454" s="16"/>
      <c r="W454" s="16"/>
      <c r="FD454" s="156"/>
      <c r="FE454" s="156"/>
      <c r="FF454" s="156"/>
      <c r="FG454" s="156"/>
      <c r="FH454" s="156"/>
    </row>
    <row r="455" spans="2:164" ht="14.4" x14ac:dyDescent="0.3">
      <c r="B455" s="67">
        <f t="shared" si="43"/>
        <v>0</v>
      </c>
      <c r="C455" s="67" t="str">
        <f t="shared" si="44"/>
        <v/>
      </c>
      <c r="D455" s="67" t="str">
        <f t="shared" si="47"/>
        <v/>
      </c>
      <c r="E455" s="67" t="str">
        <f t="shared" si="45"/>
        <v/>
      </c>
      <c r="F455" s="67" t="str">
        <f t="shared" si="46"/>
        <v/>
      </c>
      <c r="G455" s="67" t="str">
        <f t="shared" si="42"/>
        <v/>
      </c>
      <c r="H455" s="159" t="str">
        <f>IF(AND(M455&gt;0,M455&lt;=STATS!$C$22),1,"")</f>
        <v/>
      </c>
      <c r="J455" s="161">
        <v>454</v>
      </c>
      <c r="K455"/>
      <c r="L455"/>
      <c r="P455" s="176"/>
      <c r="R455" s="16"/>
      <c r="S455" s="16"/>
      <c r="T455" s="16"/>
      <c r="U455" s="16"/>
      <c r="V455" s="16"/>
      <c r="W455" s="16"/>
      <c r="FD455" s="156"/>
      <c r="FE455" s="156"/>
      <c r="FF455" s="156"/>
      <c r="FG455" s="156"/>
      <c r="FH455" s="156"/>
    </row>
    <row r="456" spans="2:164" ht="14.4" x14ac:dyDescent="0.3">
      <c r="B456" s="67">
        <f t="shared" si="43"/>
        <v>0</v>
      </c>
      <c r="C456" s="67" t="str">
        <f t="shared" si="44"/>
        <v/>
      </c>
      <c r="D456" s="67" t="str">
        <f t="shared" si="47"/>
        <v/>
      </c>
      <c r="E456" s="67" t="str">
        <f t="shared" si="45"/>
        <v/>
      </c>
      <c r="F456" s="67" t="str">
        <f t="shared" si="46"/>
        <v/>
      </c>
      <c r="G456" s="67" t="str">
        <f t="shared" si="42"/>
        <v/>
      </c>
      <c r="H456" s="159" t="str">
        <f>IF(AND(M456&gt;0,M456&lt;=STATS!$C$22),1,"")</f>
        <v/>
      </c>
      <c r="J456" s="161">
        <v>455</v>
      </c>
      <c r="K456"/>
      <c r="L456"/>
      <c r="P456" s="176"/>
      <c r="R456" s="16"/>
      <c r="S456" s="16"/>
      <c r="T456" s="16"/>
      <c r="U456" s="16"/>
      <c r="V456" s="16"/>
      <c r="W456" s="16"/>
      <c r="FD456" s="156"/>
      <c r="FE456" s="156"/>
      <c r="FF456" s="156"/>
      <c r="FG456" s="156"/>
      <c r="FH456" s="156"/>
    </row>
    <row r="457" spans="2:164" ht="14.4" x14ac:dyDescent="0.3">
      <c r="B457" s="67">
        <f t="shared" si="43"/>
        <v>0</v>
      </c>
      <c r="C457" s="67" t="str">
        <f t="shared" si="44"/>
        <v/>
      </c>
      <c r="D457" s="67" t="str">
        <f t="shared" si="47"/>
        <v/>
      </c>
      <c r="E457" s="67" t="str">
        <f t="shared" si="45"/>
        <v/>
      </c>
      <c r="F457" s="67" t="str">
        <f t="shared" si="46"/>
        <v/>
      </c>
      <c r="G457" s="67" t="str">
        <f t="shared" si="42"/>
        <v/>
      </c>
      <c r="H457" s="159" t="str">
        <f>IF(AND(M457&gt;0,M457&lt;=STATS!$C$22),1,"")</f>
        <v/>
      </c>
      <c r="J457" s="161">
        <v>456</v>
      </c>
      <c r="K457"/>
      <c r="L457"/>
      <c r="P457" s="176"/>
      <c r="R457" s="16"/>
      <c r="S457" s="16"/>
      <c r="T457" s="16"/>
      <c r="U457" s="16"/>
      <c r="V457" s="16"/>
      <c r="W457" s="16"/>
      <c r="FD457" s="156"/>
      <c r="FE457" s="156"/>
      <c r="FF457" s="156"/>
      <c r="FG457" s="156"/>
      <c r="FH457" s="156"/>
    </row>
    <row r="458" spans="2:164" ht="14.4" x14ac:dyDescent="0.3">
      <c r="B458" s="67">
        <f t="shared" si="43"/>
        <v>0</v>
      </c>
      <c r="C458" s="67" t="str">
        <f t="shared" si="44"/>
        <v/>
      </c>
      <c r="D458" s="67" t="str">
        <f t="shared" si="47"/>
        <v/>
      </c>
      <c r="E458" s="67" t="str">
        <f t="shared" si="45"/>
        <v/>
      </c>
      <c r="F458" s="67" t="str">
        <f t="shared" si="46"/>
        <v/>
      </c>
      <c r="G458" s="67" t="str">
        <f t="shared" si="42"/>
        <v/>
      </c>
      <c r="H458" s="159" t="str">
        <f>IF(AND(M458&gt;0,M458&lt;=STATS!$C$22),1,"")</f>
        <v/>
      </c>
      <c r="J458" s="161">
        <v>457</v>
      </c>
      <c r="K458"/>
      <c r="L458"/>
      <c r="P458" s="176"/>
      <c r="R458" s="16"/>
      <c r="S458" s="16"/>
      <c r="T458" s="16"/>
      <c r="U458" s="16"/>
      <c r="V458" s="16"/>
      <c r="W458" s="16"/>
      <c r="FD458" s="156"/>
      <c r="FE458" s="156"/>
      <c r="FF458" s="156"/>
      <c r="FG458" s="156"/>
      <c r="FH458" s="156"/>
    </row>
    <row r="459" spans="2:164" ht="14.4" x14ac:dyDescent="0.3">
      <c r="B459" s="67">
        <f t="shared" si="43"/>
        <v>0</v>
      </c>
      <c r="C459" s="67" t="str">
        <f t="shared" si="44"/>
        <v/>
      </c>
      <c r="D459" s="67" t="str">
        <f t="shared" si="47"/>
        <v/>
      </c>
      <c r="E459" s="67" t="str">
        <f t="shared" si="45"/>
        <v/>
      </c>
      <c r="F459" s="67" t="str">
        <f t="shared" si="46"/>
        <v/>
      </c>
      <c r="G459" s="67" t="str">
        <f t="shared" si="42"/>
        <v/>
      </c>
      <c r="H459" s="159" t="str">
        <f>IF(AND(M459&gt;0,M459&lt;=STATS!$C$22),1,"")</f>
        <v/>
      </c>
      <c r="J459" s="161">
        <v>458</v>
      </c>
      <c r="K459"/>
      <c r="L459"/>
      <c r="P459" s="176"/>
      <c r="R459" s="16"/>
      <c r="S459" s="16"/>
      <c r="T459" s="16"/>
      <c r="U459" s="16"/>
      <c r="V459" s="16"/>
      <c r="W459" s="16"/>
      <c r="FD459" s="156"/>
      <c r="FE459" s="156"/>
      <c r="FF459" s="156"/>
      <c r="FG459" s="156"/>
      <c r="FH459" s="156"/>
    </row>
    <row r="460" spans="2:164" ht="14.4" x14ac:dyDescent="0.3">
      <c r="B460" s="67">
        <f t="shared" si="43"/>
        <v>0</v>
      </c>
      <c r="C460" s="67" t="str">
        <f t="shared" si="44"/>
        <v/>
      </c>
      <c r="D460" s="67" t="str">
        <f t="shared" si="47"/>
        <v/>
      </c>
      <c r="E460" s="67" t="str">
        <f t="shared" si="45"/>
        <v/>
      </c>
      <c r="F460" s="67" t="str">
        <f t="shared" si="46"/>
        <v/>
      </c>
      <c r="G460" s="67" t="str">
        <f t="shared" si="42"/>
        <v/>
      </c>
      <c r="H460" s="159" t="str">
        <f>IF(AND(M460&gt;0,M460&lt;=STATS!$C$22),1,"")</f>
        <v/>
      </c>
      <c r="J460" s="161">
        <v>459</v>
      </c>
      <c r="K460"/>
      <c r="L460"/>
      <c r="P460" s="176"/>
      <c r="R460" s="16"/>
      <c r="S460" s="16"/>
      <c r="T460" s="16"/>
      <c r="U460" s="16"/>
      <c r="V460" s="16"/>
      <c r="W460" s="16"/>
      <c r="FD460" s="156"/>
      <c r="FE460" s="156"/>
      <c r="FF460" s="156"/>
      <c r="FG460" s="156"/>
      <c r="FH460" s="156"/>
    </row>
    <row r="461" spans="2:164" ht="14.4" x14ac:dyDescent="0.3">
      <c r="B461" s="67">
        <f t="shared" si="43"/>
        <v>0</v>
      </c>
      <c r="C461" s="67" t="str">
        <f t="shared" si="44"/>
        <v/>
      </c>
      <c r="D461" s="67" t="str">
        <f t="shared" si="47"/>
        <v/>
      </c>
      <c r="E461" s="67" t="str">
        <f t="shared" si="45"/>
        <v/>
      </c>
      <c r="F461" s="67" t="str">
        <f t="shared" si="46"/>
        <v/>
      </c>
      <c r="G461" s="67" t="str">
        <f t="shared" si="42"/>
        <v/>
      </c>
      <c r="H461" s="159" t="str">
        <f>IF(AND(M461&gt;0,M461&lt;=STATS!$C$22),1,"")</f>
        <v/>
      </c>
      <c r="J461" s="161">
        <v>460</v>
      </c>
      <c r="K461"/>
      <c r="L461"/>
      <c r="P461" s="176"/>
      <c r="R461" s="16"/>
      <c r="S461" s="16"/>
      <c r="T461" s="16"/>
      <c r="U461" s="16"/>
      <c r="V461" s="16"/>
      <c r="W461" s="16"/>
      <c r="FD461" s="156"/>
      <c r="FE461" s="156"/>
      <c r="FF461" s="156"/>
      <c r="FG461" s="156"/>
      <c r="FH461" s="156"/>
    </row>
    <row r="462" spans="2:164" ht="14.4" x14ac:dyDescent="0.3">
      <c r="B462" s="67">
        <f t="shared" si="43"/>
        <v>0</v>
      </c>
      <c r="C462" s="67" t="str">
        <f t="shared" si="44"/>
        <v/>
      </c>
      <c r="D462" s="67" t="str">
        <f t="shared" si="47"/>
        <v/>
      </c>
      <c r="E462" s="67" t="str">
        <f t="shared" si="45"/>
        <v/>
      </c>
      <c r="F462" s="67" t="str">
        <f t="shared" si="46"/>
        <v/>
      </c>
      <c r="G462" s="67" t="str">
        <f t="shared" si="42"/>
        <v/>
      </c>
      <c r="H462" s="159" t="str">
        <f>IF(AND(M462&gt;0,M462&lt;=STATS!$C$22),1,"")</f>
        <v/>
      </c>
      <c r="J462" s="161">
        <v>461</v>
      </c>
      <c r="K462"/>
      <c r="L462"/>
      <c r="P462" s="176"/>
      <c r="R462" s="16"/>
      <c r="S462" s="16"/>
      <c r="T462" s="16"/>
      <c r="U462" s="16"/>
      <c r="V462" s="16"/>
      <c r="W462" s="16"/>
      <c r="FD462" s="156"/>
      <c r="FE462" s="156"/>
      <c r="FF462" s="156"/>
      <c r="FG462" s="156"/>
      <c r="FH462" s="156"/>
    </row>
    <row r="463" spans="2:164" ht="14.4" x14ac:dyDescent="0.3">
      <c r="B463" s="67">
        <f t="shared" si="43"/>
        <v>0</v>
      </c>
      <c r="C463" s="67" t="str">
        <f t="shared" si="44"/>
        <v/>
      </c>
      <c r="D463" s="67" t="str">
        <f t="shared" si="47"/>
        <v/>
      </c>
      <c r="E463" s="67" t="str">
        <f t="shared" si="45"/>
        <v/>
      </c>
      <c r="F463" s="67" t="str">
        <f t="shared" si="46"/>
        <v/>
      </c>
      <c r="G463" s="67" t="str">
        <f t="shared" si="42"/>
        <v/>
      </c>
      <c r="H463" s="159" t="str">
        <f>IF(AND(M463&gt;0,M463&lt;=STATS!$C$22),1,"")</f>
        <v/>
      </c>
      <c r="J463" s="161">
        <v>462</v>
      </c>
      <c r="K463"/>
      <c r="L463"/>
      <c r="P463" s="176"/>
      <c r="R463" s="16"/>
      <c r="S463" s="16"/>
      <c r="T463" s="16"/>
      <c r="U463" s="16"/>
      <c r="V463" s="16"/>
      <c r="W463" s="16"/>
      <c r="FD463" s="156"/>
      <c r="FE463" s="156"/>
      <c r="FF463" s="156"/>
      <c r="FG463" s="156"/>
      <c r="FH463" s="156"/>
    </row>
    <row r="464" spans="2:164" ht="14.4" x14ac:dyDescent="0.3">
      <c r="B464" s="67">
        <f t="shared" si="43"/>
        <v>0</v>
      </c>
      <c r="C464" s="67" t="str">
        <f t="shared" si="44"/>
        <v/>
      </c>
      <c r="D464" s="67" t="str">
        <f t="shared" si="47"/>
        <v/>
      </c>
      <c r="E464" s="67" t="str">
        <f t="shared" si="45"/>
        <v/>
      </c>
      <c r="F464" s="67" t="str">
        <f t="shared" si="46"/>
        <v/>
      </c>
      <c r="G464" s="67" t="str">
        <f t="shared" si="42"/>
        <v/>
      </c>
      <c r="H464" s="159" t="str">
        <f>IF(AND(M464&gt;0,M464&lt;=STATS!$C$22),1,"")</f>
        <v/>
      </c>
      <c r="J464" s="161">
        <v>463</v>
      </c>
      <c r="K464"/>
      <c r="L464"/>
      <c r="P464" s="176"/>
      <c r="R464" s="16"/>
      <c r="S464" s="16"/>
      <c r="T464" s="16"/>
      <c r="U464" s="16"/>
      <c r="V464" s="16"/>
      <c r="W464" s="16"/>
      <c r="FD464" s="156"/>
      <c r="FE464" s="156"/>
      <c r="FF464" s="156"/>
      <c r="FG464" s="156"/>
      <c r="FH464" s="156"/>
    </row>
    <row r="465" spans="2:164" ht="14.4" x14ac:dyDescent="0.3">
      <c r="B465" s="67">
        <f t="shared" si="43"/>
        <v>0</v>
      </c>
      <c r="C465" s="67" t="str">
        <f t="shared" si="44"/>
        <v/>
      </c>
      <c r="D465" s="67" t="str">
        <f t="shared" si="47"/>
        <v/>
      </c>
      <c r="E465" s="67" t="str">
        <f t="shared" si="45"/>
        <v/>
      </c>
      <c r="F465" s="67" t="str">
        <f t="shared" si="46"/>
        <v/>
      </c>
      <c r="G465" s="67" t="str">
        <f t="shared" si="42"/>
        <v/>
      </c>
      <c r="H465" s="159" t="str">
        <f>IF(AND(M465&gt;0,M465&lt;=STATS!$C$22),1,"")</f>
        <v/>
      </c>
      <c r="J465" s="161">
        <v>464</v>
      </c>
      <c r="K465"/>
      <c r="L465"/>
      <c r="P465" s="176"/>
      <c r="R465" s="16"/>
      <c r="S465" s="16"/>
      <c r="T465" s="16"/>
      <c r="U465" s="16"/>
      <c r="V465" s="16"/>
      <c r="W465" s="16"/>
      <c r="FD465" s="156"/>
      <c r="FE465" s="156"/>
      <c r="FF465" s="156"/>
      <c r="FG465" s="156"/>
      <c r="FH465" s="156"/>
    </row>
    <row r="466" spans="2:164" ht="14.4" x14ac:dyDescent="0.3">
      <c r="B466" s="67">
        <f t="shared" si="43"/>
        <v>0</v>
      </c>
      <c r="C466" s="67" t="str">
        <f t="shared" si="44"/>
        <v/>
      </c>
      <c r="D466" s="67" t="str">
        <f t="shared" si="47"/>
        <v/>
      </c>
      <c r="E466" s="67" t="str">
        <f t="shared" si="45"/>
        <v/>
      </c>
      <c r="F466" s="67" t="str">
        <f t="shared" si="46"/>
        <v/>
      </c>
      <c r="G466" s="67" t="str">
        <f t="shared" si="42"/>
        <v/>
      </c>
      <c r="H466" s="159" t="str">
        <f>IF(AND(M466&gt;0,M466&lt;=STATS!$C$22),1,"")</f>
        <v/>
      </c>
      <c r="J466" s="161">
        <v>465</v>
      </c>
      <c r="K466"/>
      <c r="L466"/>
      <c r="P466" s="176"/>
      <c r="R466" s="16"/>
      <c r="S466" s="16"/>
      <c r="T466" s="16"/>
      <c r="U466" s="16"/>
      <c r="V466" s="16"/>
      <c r="W466" s="16"/>
      <c r="FD466" s="156"/>
      <c r="FE466" s="156"/>
      <c r="FF466" s="156"/>
      <c r="FG466" s="156"/>
      <c r="FH466" s="156"/>
    </row>
    <row r="467" spans="2:164" ht="14.4" x14ac:dyDescent="0.3">
      <c r="B467" s="67">
        <f t="shared" si="43"/>
        <v>0</v>
      </c>
      <c r="C467" s="67" t="str">
        <f t="shared" si="44"/>
        <v/>
      </c>
      <c r="D467" s="67" t="str">
        <f t="shared" si="47"/>
        <v/>
      </c>
      <c r="E467" s="67" t="str">
        <f t="shared" si="45"/>
        <v/>
      </c>
      <c r="F467" s="67" t="str">
        <f t="shared" si="46"/>
        <v/>
      </c>
      <c r="G467" s="67" t="str">
        <f t="shared" si="42"/>
        <v/>
      </c>
      <c r="H467" s="159" t="str">
        <f>IF(AND(M467&gt;0,M467&lt;=STATS!$C$22),1,"")</f>
        <v/>
      </c>
      <c r="J467" s="161">
        <v>466</v>
      </c>
      <c r="K467"/>
      <c r="L467"/>
      <c r="P467" s="176"/>
      <c r="R467" s="16"/>
      <c r="S467" s="16"/>
      <c r="T467" s="16"/>
      <c r="U467" s="16"/>
      <c r="V467" s="16"/>
      <c r="W467" s="16"/>
      <c r="FD467" s="156"/>
      <c r="FE467" s="156"/>
      <c r="FF467" s="156"/>
      <c r="FG467" s="156"/>
      <c r="FH467" s="156"/>
    </row>
    <row r="468" spans="2:164" ht="14.4" x14ac:dyDescent="0.3">
      <c r="B468" s="67">
        <f t="shared" si="43"/>
        <v>0</v>
      </c>
      <c r="C468" s="67" t="str">
        <f t="shared" si="44"/>
        <v/>
      </c>
      <c r="D468" s="67" t="str">
        <f t="shared" si="47"/>
        <v/>
      </c>
      <c r="E468" s="67" t="str">
        <f t="shared" si="45"/>
        <v/>
      </c>
      <c r="F468" s="67" t="str">
        <f t="shared" si="46"/>
        <v/>
      </c>
      <c r="G468" s="67" t="str">
        <f t="shared" si="42"/>
        <v/>
      </c>
      <c r="H468" s="159" t="str">
        <f>IF(AND(M468&gt;0,M468&lt;=STATS!$C$22),1,"")</f>
        <v/>
      </c>
      <c r="J468" s="161">
        <v>467</v>
      </c>
      <c r="K468"/>
      <c r="L468"/>
      <c r="P468" s="176"/>
      <c r="R468" s="16"/>
      <c r="S468" s="16"/>
      <c r="T468" s="16"/>
      <c r="U468" s="16"/>
      <c r="V468" s="16"/>
      <c r="W468" s="16"/>
      <c r="FD468" s="156"/>
      <c r="FE468" s="156"/>
      <c r="FF468" s="156"/>
      <c r="FG468" s="156"/>
      <c r="FH468" s="156"/>
    </row>
    <row r="469" spans="2:164" ht="14.4" x14ac:dyDescent="0.3">
      <c r="B469" s="67">
        <f t="shared" si="43"/>
        <v>0</v>
      </c>
      <c r="C469" s="67" t="str">
        <f t="shared" si="44"/>
        <v/>
      </c>
      <c r="D469" s="67" t="str">
        <f t="shared" si="47"/>
        <v/>
      </c>
      <c r="E469" s="67" t="str">
        <f t="shared" si="45"/>
        <v/>
      </c>
      <c r="F469" s="67" t="str">
        <f t="shared" si="46"/>
        <v/>
      </c>
      <c r="G469" s="67" t="str">
        <f t="shared" si="42"/>
        <v/>
      </c>
      <c r="H469" s="159" t="str">
        <f>IF(AND(M469&gt;0,M469&lt;=STATS!$C$22),1,"")</f>
        <v/>
      </c>
      <c r="J469" s="161">
        <v>468</v>
      </c>
      <c r="K469"/>
      <c r="L469"/>
      <c r="P469" s="176"/>
      <c r="R469" s="16"/>
      <c r="S469" s="16"/>
      <c r="T469" s="16"/>
      <c r="U469" s="16"/>
      <c r="V469" s="16"/>
      <c r="W469" s="16"/>
      <c r="FD469" s="156"/>
      <c r="FE469" s="156"/>
      <c r="FF469" s="156"/>
      <c r="FG469" s="156"/>
      <c r="FH469" s="156"/>
    </row>
    <row r="470" spans="2:164" ht="14.4" x14ac:dyDescent="0.3">
      <c r="B470" s="67">
        <f t="shared" si="43"/>
        <v>0</v>
      </c>
      <c r="C470" s="67" t="str">
        <f t="shared" si="44"/>
        <v/>
      </c>
      <c r="D470" s="67" t="str">
        <f t="shared" si="47"/>
        <v/>
      </c>
      <c r="E470" s="67" t="str">
        <f t="shared" si="45"/>
        <v/>
      </c>
      <c r="F470" s="67" t="str">
        <f t="shared" si="46"/>
        <v/>
      </c>
      <c r="G470" s="67" t="str">
        <f t="shared" si="42"/>
        <v/>
      </c>
      <c r="H470" s="159" t="str">
        <f>IF(AND(M470&gt;0,M470&lt;=STATS!$C$22),1,"")</f>
        <v/>
      </c>
      <c r="J470" s="161">
        <v>469</v>
      </c>
      <c r="K470"/>
      <c r="L470"/>
      <c r="P470" s="176"/>
      <c r="R470" s="16"/>
      <c r="S470" s="16"/>
      <c r="T470" s="16"/>
      <c r="U470" s="16"/>
      <c r="V470" s="16"/>
      <c r="W470" s="16"/>
      <c r="FD470" s="156"/>
      <c r="FE470" s="156"/>
      <c r="FF470" s="156"/>
      <c r="FG470" s="156"/>
      <c r="FH470" s="156"/>
    </row>
    <row r="471" spans="2:164" ht="14.4" x14ac:dyDescent="0.3">
      <c r="B471" s="67">
        <f t="shared" si="43"/>
        <v>0</v>
      </c>
      <c r="C471" s="67" t="str">
        <f t="shared" si="44"/>
        <v/>
      </c>
      <c r="D471" s="67" t="str">
        <f t="shared" si="47"/>
        <v/>
      </c>
      <c r="E471" s="67" t="str">
        <f t="shared" si="45"/>
        <v/>
      </c>
      <c r="F471" s="67" t="str">
        <f t="shared" si="46"/>
        <v/>
      </c>
      <c r="G471" s="67" t="str">
        <f t="shared" si="42"/>
        <v/>
      </c>
      <c r="H471" s="159" t="str">
        <f>IF(AND(M471&gt;0,M471&lt;=STATS!$C$22),1,"")</f>
        <v/>
      </c>
      <c r="J471" s="161">
        <v>470</v>
      </c>
      <c r="K471"/>
      <c r="L471"/>
      <c r="P471" s="176"/>
      <c r="R471" s="16"/>
      <c r="S471" s="16"/>
      <c r="T471" s="16"/>
      <c r="U471" s="16"/>
      <c r="V471" s="16"/>
      <c r="W471" s="16"/>
      <c r="FD471" s="156"/>
      <c r="FE471" s="156"/>
      <c r="FF471" s="156"/>
      <c r="FG471" s="156"/>
      <c r="FH471" s="156"/>
    </row>
    <row r="472" spans="2:164" ht="14.4" x14ac:dyDescent="0.3">
      <c r="B472" s="67">
        <f t="shared" si="43"/>
        <v>0</v>
      </c>
      <c r="C472" s="67" t="str">
        <f t="shared" si="44"/>
        <v/>
      </c>
      <c r="D472" s="67" t="str">
        <f t="shared" si="47"/>
        <v/>
      </c>
      <c r="E472" s="67" t="str">
        <f t="shared" si="45"/>
        <v/>
      </c>
      <c r="F472" s="67" t="str">
        <f t="shared" si="46"/>
        <v/>
      </c>
      <c r="G472" s="67" t="str">
        <f t="shared" si="42"/>
        <v/>
      </c>
      <c r="H472" s="159" t="str">
        <f>IF(AND(M472&gt;0,M472&lt;=STATS!$C$22),1,"")</f>
        <v/>
      </c>
      <c r="J472" s="161">
        <v>471</v>
      </c>
      <c r="K472"/>
      <c r="L472"/>
      <c r="P472" s="176"/>
      <c r="R472" s="16"/>
      <c r="S472" s="16"/>
      <c r="T472" s="16"/>
      <c r="U472" s="16"/>
      <c r="V472" s="16"/>
      <c r="W472" s="16"/>
      <c r="FD472" s="156"/>
      <c r="FE472" s="156"/>
      <c r="FF472" s="156"/>
      <c r="FG472" s="156"/>
      <c r="FH472" s="156"/>
    </row>
    <row r="473" spans="2:164" ht="14.4" x14ac:dyDescent="0.3">
      <c r="B473" s="67">
        <f t="shared" si="43"/>
        <v>0</v>
      </c>
      <c r="C473" s="67" t="str">
        <f t="shared" si="44"/>
        <v/>
      </c>
      <c r="D473" s="67" t="str">
        <f t="shared" si="47"/>
        <v/>
      </c>
      <c r="E473" s="67" t="str">
        <f t="shared" si="45"/>
        <v/>
      </c>
      <c r="F473" s="67" t="str">
        <f t="shared" si="46"/>
        <v/>
      </c>
      <c r="G473" s="67" t="str">
        <f t="shared" si="42"/>
        <v/>
      </c>
      <c r="H473" s="159" t="str">
        <f>IF(AND(M473&gt;0,M473&lt;=STATS!$C$22),1,"")</f>
        <v/>
      </c>
      <c r="J473" s="161">
        <v>472</v>
      </c>
      <c r="K473"/>
      <c r="L473"/>
      <c r="P473" s="176"/>
      <c r="R473" s="16"/>
      <c r="S473" s="16"/>
      <c r="T473" s="16"/>
      <c r="U473" s="16"/>
      <c r="V473" s="16"/>
      <c r="W473" s="16"/>
      <c r="FD473" s="156"/>
      <c r="FE473" s="156"/>
      <c r="FF473" s="156"/>
      <c r="FG473" s="156"/>
      <c r="FH473" s="156"/>
    </row>
    <row r="474" spans="2:164" ht="14.4" x14ac:dyDescent="0.3">
      <c r="B474" s="67">
        <f t="shared" si="43"/>
        <v>0</v>
      </c>
      <c r="C474" s="67" t="str">
        <f t="shared" si="44"/>
        <v/>
      </c>
      <c r="D474" s="67" t="str">
        <f t="shared" si="47"/>
        <v/>
      </c>
      <c r="E474" s="67" t="str">
        <f t="shared" si="45"/>
        <v/>
      </c>
      <c r="F474" s="67" t="str">
        <f t="shared" si="46"/>
        <v/>
      </c>
      <c r="G474" s="67" t="str">
        <f t="shared" ref="G474:G537" si="48">IF($B474&gt;=1,$M474,"")</f>
        <v/>
      </c>
      <c r="H474" s="159" t="str">
        <f>IF(AND(M474&gt;0,M474&lt;=STATS!$C$22),1,"")</f>
        <v/>
      </c>
      <c r="J474" s="161">
        <v>473</v>
      </c>
      <c r="K474"/>
      <c r="L474"/>
      <c r="P474" s="176"/>
      <c r="R474" s="16"/>
      <c r="S474" s="16"/>
      <c r="T474" s="16"/>
      <c r="U474" s="16"/>
      <c r="V474" s="16"/>
      <c r="W474" s="16"/>
      <c r="FD474" s="156"/>
      <c r="FE474" s="156"/>
      <c r="FF474" s="156"/>
      <c r="FG474" s="156"/>
      <c r="FH474" s="156"/>
    </row>
    <row r="475" spans="2:164" ht="14.4" x14ac:dyDescent="0.3">
      <c r="B475" s="67">
        <f t="shared" si="43"/>
        <v>0</v>
      </c>
      <c r="C475" s="67" t="str">
        <f t="shared" si="44"/>
        <v/>
      </c>
      <c r="D475" s="67" t="str">
        <f t="shared" si="47"/>
        <v/>
      </c>
      <c r="E475" s="67" t="str">
        <f t="shared" si="45"/>
        <v/>
      </c>
      <c r="F475" s="67" t="str">
        <f t="shared" si="46"/>
        <v/>
      </c>
      <c r="G475" s="67" t="str">
        <f t="shared" si="48"/>
        <v/>
      </c>
      <c r="H475" s="159" t="str">
        <f>IF(AND(M475&gt;0,M475&lt;=STATS!$C$22),1,"")</f>
        <v/>
      </c>
      <c r="J475" s="161">
        <v>474</v>
      </c>
      <c r="K475"/>
      <c r="L475"/>
      <c r="P475" s="176"/>
      <c r="R475" s="16"/>
      <c r="S475" s="16"/>
      <c r="T475" s="16"/>
      <c r="U475" s="16"/>
      <c r="V475" s="16"/>
      <c r="W475" s="16"/>
      <c r="FD475" s="156"/>
      <c r="FE475" s="156"/>
      <c r="FF475" s="156"/>
      <c r="FG475" s="156"/>
      <c r="FH475" s="156"/>
    </row>
    <row r="476" spans="2:164" ht="14.4" x14ac:dyDescent="0.3">
      <c r="B476" s="67">
        <f t="shared" si="43"/>
        <v>0</v>
      </c>
      <c r="C476" s="67" t="str">
        <f t="shared" si="44"/>
        <v/>
      </c>
      <c r="D476" s="67" t="str">
        <f t="shared" si="47"/>
        <v/>
      </c>
      <c r="E476" s="67" t="str">
        <f t="shared" si="45"/>
        <v/>
      </c>
      <c r="F476" s="67" t="str">
        <f t="shared" si="46"/>
        <v/>
      </c>
      <c r="G476" s="67" t="str">
        <f t="shared" si="48"/>
        <v/>
      </c>
      <c r="H476" s="159" t="str">
        <f>IF(AND(M476&gt;0,M476&lt;=STATS!$C$22),1,"")</f>
        <v/>
      </c>
      <c r="J476" s="161">
        <v>475</v>
      </c>
      <c r="K476"/>
      <c r="L476"/>
      <c r="P476" s="176"/>
      <c r="R476" s="16"/>
      <c r="S476" s="16"/>
      <c r="T476" s="16"/>
      <c r="U476" s="16"/>
      <c r="V476" s="16"/>
      <c r="W476" s="16"/>
      <c r="FD476" s="156"/>
      <c r="FE476" s="156"/>
      <c r="FF476" s="156"/>
      <c r="FG476" s="156"/>
      <c r="FH476" s="156"/>
    </row>
    <row r="477" spans="2:164" ht="14.4" x14ac:dyDescent="0.3">
      <c r="B477" s="67">
        <f t="shared" si="43"/>
        <v>0</v>
      </c>
      <c r="C477" s="67" t="str">
        <f t="shared" si="44"/>
        <v/>
      </c>
      <c r="D477" s="67" t="str">
        <f t="shared" si="47"/>
        <v/>
      </c>
      <c r="E477" s="67" t="str">
        <f t="shared" si="45"/>
        <v/>
      </c>
      <c r="F477" s="67" t="str">
        <f t="shared" si="46"/>
        <v/>
      </c>
      <c r="G477" s="67" t="str">
        <f t="shared" si="48"/>
        <v/>
      </c>
      <c r="H477" s="159" t="str">
        <f>IF(AND(M477&gt;0,M477&lt;=STATS!$C$22),1,"")</f>
        <v/>
      </c>
      <c r="J477" s="161">
        <v>476</v>
      </c>
      <c r="K477"/>
      <c r="L477"/>
      <c r="P477" s="176"/>
      <c r="R477" s="16"/>
      <c r="S477" s="16"/>
      <c r="T477" s="16"/>
      <c r="U477" s="16"/>
      <c r="V477" s="16"/>
      <c r="W477" s="16"/>
      <c r="FD477" s="156"/>
      <c r="FE477" s="156"/>
      <c r="FF477" s="156"/>
      <c r="FG477" s="156"/>
      <c r="FH477" s="156"/>
    </row>
    <row r="478" spans="2:164" ht="14.4" x14ac:dyDescent="0.3">
      <c r="B478" s="67">
        <f t="shared" si="43"/>
        <v>0</v>
      </c>
      <c r="C478" s="67" t="str">
        <f t="shared" si="44"/>
        <v/>
      </c>
      <c r="D478" s="67" t="str">
        <f t="shared" si="47"/>
        <v/>
      </c>
      <c r="E478" s="67" t="str">
        <f t="shared" si="45"/>
        <v/>
      </c>
      <c r="F478" s="67" t="str">
        <f t="shared" si="46"/>
        <v/>
      </c>
      <c r="G478" s="67" t="str">
        <f t="shared" si="48"/>
        <v/>
      </c>
      <c r="H478" s="159" t="str">
        <f>IF(AND(M478&gt;0,M478&lt;=STATS!$C$22),1,"")</f>
        <v/>
      </c>
      <c r="J478" s="161">
        <v>477</v>
      </c>
      <c r="K478"/>
      <c r="L478"/>
      <c r="P478" s="176"/>
      <c r="R478" s="16"/>
      <c r="S478" s="16"/>
      <c r="T478" s="16"/>
      <c r="U478" s="16"/>
      <c r="V478" s="16"/>
      <c r="W478" s="16"/>
      <c r="FD478" s="156"/>
      <c r="FE478" s="156"/>
      <c r="FF478" s="156"/>
      <c r="FG478" s="156"/>
      <c r="FH478" s="156"/>
    </row>
    <row r="479" spans="2:164" ht="14.4" x14ac:dyDescent="0.3">
      <c r="B479" s="67">
        <f t="shared" si="43"/>
        <v>0</v>
      </c>
      <c r="C479" s="67" t="str">
        <f t="shared" si="44"/>
        <v/>
      </c>
      <c r="D479" s="67" t="str">
        <f t="shared" si="47"/>
        <v/>
      </c>
      <c r="E479" s="67" t="str">
        <f t="shared" si="45"/>
        <v/>
      </c>
      <c r="F479" s="67" t="str">
        <f t="shared" si="46"/>
        <v/>
      </c>
      <c r="G479" s="67" t="str">
        <f t="shared" si="48"/>
        <v/>
      </c>
      <c r="H479" s="159" t="str">
        <f>IF(AND(M479&gt;0,M479&lt;=STATS!$C$22),1,"")</f>
        <v/>
      </c>
      <c r="J479" s="161">
        <v>478</v>
      </c>
      <c r="K479"/>
      <c r="L479"/>
      <c r="P479" s="176"/>
      <c r="R479" s="16"/>
      <c r="S479" s="16"/>
      <c r="T479" s="16"/>
      <c r="U479" s="16"/>
      <c r="V479" s="16"/>
      <c r="W479" s="16"/>
      <c r="FD479" s="156"/>
      <c r="FE479" s="156"/>
      <c r="FF479" s="156"/>
      <c r="FG479" s="156"/>
      <c r="FH479" s="156"/>
    </row>
    <row r="480" spans="2:164" ht="14.4" x14ac:dyDescent="0.3">
      <c r="B480" s="67">
        <f t="shared" si="43"/>
        <v>0</v>
      </c>
      <c r="C480" s="67" t="str">
        <f t="shared" si="44"/>
        <v/>
      </c>
      <c r="D480" s="67" t="str">
        <f t="shared" si="47"/>
        <v/>
      </c>
      <c r="E480" s="67" t="str">
        <f t="shared" si="45"/>
        <v/>
      </c>
      <c r="F480" s="67" t="str">
        <f t="shared" si="46"/>
        <v/>
      </c>
      <c r="G480" s="67" t="str">
        <f t="shared" si="48"/>
        <v/>
      </c>
      <c r="H480" s="159" t="str">
        <f>IF(AND(M480&gt;0,M480&lt;=STATS!$C$22),1,"")</f>
        <v/>
      </c>
      <c r="J480" s="161">
        <v>479</v>
      </c>
      <c r="K480"/>
      <c r="L480"/>
      <c r="P480" s="176"/>
      <c r="R480" s="16"/>
      <c r="S480" s="16"/>
      <c r="T480" s="16"/>
      <c r="U480" s="16"/>
      <c r="V480" s="16"/>
      <c r="W480" s="16"/>
      <c r="FD480" s="156"/>
      <c r="FE480" s="156"/>
      <c r="FF480" s="156"/>
      <c r="FG480" s="156"/>
      <c r="FH480" s="156"/>
    </row>
    <row r="481" spans="2:164" ht="14.4" x14ac:dyDescent="0.3">
      <c r="B481" s="67">
        <f t="shared" si="43"/>
        <v>0</v>
      </c>
      <c r="C481" s="67" t="str">
        <f t="shared" si="44"/>
        <v/>
      </c>
      <c r="D481" s="67" t="str">
        <f t="shared" si="47"/>
        <v/>
      </c>
      <c r="E481" s="67" t="str">
        <f t="shared" si="45"/>
        <v/>
      </c>
      <c r="F481" s="67" t="str">
        <f t="shared" si="46"/>
        <v/>
      </c>
      <c r="G481" s="67" t="str">
        <f t="shared" si="48"/>
        <v/>
      </c>
      <c r="H481" s="159" t="str">
        <f>IF(AND(M481&gt;0,M481&lt;=STATS!$C$22),1,"")</f>
        <v/>
      </c>
      <c r="J481" s="161">
        <v>480</v>
      </c>
      <c r="K481"/>
      <c r="L481"/>
      <c r="P481" s="176"/>
      <c r="R481" s="16"/>
      <c r="S481" s="16"/>
      <c r="T481" s="16"/>
      <c r="U481" s="16"/>
      <c r="V481" s="16"/>
      <c r="W481" s="16"/>
      <c r="FD481" s="156"/>
      <c r="FE481" s="156"/>
      <c r="FF481" s="156"/>
      <c r="FG481" s="156"/>
      <c r="FH481" s="156"/>
    </row>
    <row r="482" spans="2:164" ht="14.4" x14ac:dyDescent="0.3">
      <c r="B482" s="67">
        <f t="shared" si="43"/>
        <v>0</v>
      </c>
      <c r="C482" s="67" t="str">
        <f t="shared" si="44"/>
        <v/>
      </c>
      <c r="D482" s="67" t="str">
        <f t="shared" si="47"/>
        <v/>
      </c>
      <c r="E482" s="67" t="str">
        <f t="shared" si="45"/>
        <v/>
      </c>
      <c r="F482" s="67" t="str">
        <f t="shared" si="46"/>
        <v/>
      </c>
      <c r="G482" s="67" t="str">
        <f t="shared" si="48"/>
        <v/>
      </c>
      <c r="H482" s="159" t="str">
        <f>IF(AND(M482&gt;0,M482&lt;=STATS!$C$22),1,"")</f>
        <v/>
      </c>
      <c r="J482" s="161">
        <v>481</v>
      </c>
      <c r="K482"/>
      <c r="L482"/>
      <c r="P482" s="176"/>
      <c r="R482" s="16"/>
      <c r="S482" s="16"/>
      <c r="T482" s="16"/>
      <c r="U482" s="16"/>
      <c r="V482" s="16"/>
      <c r="W482" s="16"/>
      <c r="FD482" s="156"/>
      <c r="FE482" s="156"/>
      <c r="FF482" s="156"/>
      <c r="FG482" s="156"/>
      <c r="FH482" s="156"/>
    </row>
    <row r="483" spans="2:164" ht="14.4" x14ac:dyDescent="0.3">
      <c r="B483" s="67">
        <f t="shared" si="43"/>
        <v>0</v>
      </c>
      <c r="C483" s="67" t="str">
        <f t="shared" si="44"/>
        <v/>
      </c>
      <c r="D483" s="67" t="str">
        <f t="shared" si="47"/>
        <v/>
      </c>
      <c r="E483" s="67" t="str">
        <f t="shared" si="45"/>
        <v/>
      </c>
      <c r="F483" s="67" t="str">
        <f t="shared" si="46"/>
        <v/>
      </c>
      <c r="G483" s="67" t="str">
        <f t="shared" si="48"/>
        <v/>
      </c>
      <c r="H483" s="159" t="str">
        <f>IF(AND(M483&gt;0,M483&lt;=STATS!$C$22),1,"")</f>
        <v/>
      </c>
      <c r="J483" s="161">
        <v>482</v>
      </c>
      <c r="K483"/>
      <c r="L483"/>
      <c r="P483" s="176"/>
      <c r="R483" s="16"/>
      <c r="S483" s="16"/>
      <c r="T483" s="16"/>
      <c r="U483" s="16"/>
      <c r="V483" s="16"/>
      <c r="W483" s="16"/>
      <c r="FD483" s="156"/>
      <c r="FE483" s="156"/>
      <c r="FF483" s="156"/>
      <c r="FG483" s="156"/>
      <c r="FH483" s="156"/>
    </row>
    <row r="484" spans="2:164" ht="14.4" x14ac:dyDescent="0.3">
      <c r="B484" s="67">
        <f t="shared" si="43"/>
        <v>0</v>
      </c>
      <c r="C484" s="67" t="str">
        <f t="shared" si="44"/>
        <v/>
      </c>
      <c r="D484" s="67" t="str">
        <f t="shared" si="47"/>
        <v/>
      </c>
      <c r="E484" s="67" t="str">
        <f t="shared" si="45"/>
        <v/>
      </c>
      <c r="F484" s="67" t="str">
        <f t="shared" si="46"/>
        <v/>
      </c>
      <c r="G484" s="67" t="str">
        <f t="shared" si="48"/>
        <v/>
      </c>
      <c r="H484" s="159" t="str">
        <f>IF(AND(M484&gt;0,M484&lt;=STATS!$C$22),1,"")</f>
        <v/>
      </c>
      <c r="J484" s="161">
        <v>483</v>
      </c>
      <c r="K484"/>
      <c r="L484"/>
      <c r="P484" s="176"/>
      <c r="R484" s="16"/>
      <c r="S484" s="16"/>
      <c r="T484" s="16"/>
      <c r="U484" s="16"/>
      <c r="V484" s="16"/>
      <c r="W484" s="16"/>
      <c r="FD484" s="156"/>
      <c r="FE484" s="156"/>
      <c r="FF484" s="156"/>
      <c r="FG484" s="156"/>
      <c r="FH484" s="156"/>
    </row>
    <row r="485" spans="2:164" ht="14.4" x14ac:dyDescent="0.3">
      <c r="B485" s="67">
        <f t="shared" si="43"/>
        <v>0</v>
      </c>
      <c r="C485" s="67" t="str">
        <f t="shared" si="44"/>
        <v/>
      </c>
      <c r="D485" s="67" t="str">
        <f t="shared" si="47"/>
        <v/>
      </c>
      <c r="E485" s="67" t="str">
        <f t="shared" si="45"/>
        <v/>
      </c>
      <c r="F485" s="67" t="str">
        <f t="shared" si="46"/>
        <v/>
      </c>
      <c r="G485" s="67" t="str">
        <f t="shared" si="48"/>
        <v/>
      </c>
      <c r="H485" s="159" t="str">
        <f>IF(AND(M485&gt;0,M485&lt;=STATS!$C$22),1,"")</f>
        <v/>
      </c>
      <c r="J485" s="161">
        <v>484</v>
      </c>
      <c r="K485"/>
      <c r="L485"/>
      <c r="P485" s="176"/>
      <c r="R485" s="16"/>
      <c r="S485" s="16"/>
      <c r="T485" s="16"/>
      <c r="U485" s="16"/>
      <c r="V485" s="16"/>
      <c r="W485" s="16"/>
      <c r="FD485" s="156"/>
      <c r="FE485" s="156"/>
      <c r="FF485" s="156"/>
      <c r="FG485" s="156"/>
      <c r="FH485" s="156"/>
    </row>
    <row r="486" spans="2:164" ht="14.4" x14ac:dyDescent="0.3">
      <c r="B486" s="67">
        <f t="shared" si="43"/>
        <v>0</v>
      </c>
      <c r="C486" s="67" t="str">
        <f t="shared" si="44"/>
        <v/>
      </c>
      <c r="D486" s="67" t="str">
        <f t="shared" si="47"/>
        <v/>
      </c>
      <c r="E486" s="67" t="str">
        <f t="shared" si="45"/>
        <v/>
      </c>
      <c r="F486" s="67" t="str">
        <f t="shared" si="46"/>
        <v/>
      </c>
      <c r="G486" s="67" t="str">
        <f t="shared" si="48"/>
        <v/>
      </c>
      <c r="H486" s="159" t="str">
        <f>IF(AND(M486&gt;0,M486&lt;=STATS!$C$22),1,"")</f>
        <v/>
      </c>
      <c r="J486" s="161">
        <v>485</v>
      </c>
      <c r="K486"/>
      <c r="L486"/>
      <c r="P486" s="176"/>
      <c r="R486" s="16"/>
      <c r="S486" s="16"/>
      <c r="T486" s="16"/>
      <c r="U486" s="16"/>
      <c r="V486" s="16"/>
      <c r="W486" s="16"/>
      <c r="FD486" s="156"/>
      <c r="FE486" s="156"/>
      <c r="FF486" s="156"/>
      <c r="FG486" s="156"/>
      <c r="FH486" s="156"/>
    </row>
    <row r="487" spans="2:164" ht="14.4" x14ac:dyDescent="0.3">
      <c r="B487" s="67">
        <f t="shared" si="43"/>
        <v>0</v>
      </c>
      <c r="C487" s="67" t="str">
        <f t="shared" si="44"/>
        <v/>
      </c>
      <c r="D487" s="67" t="str">
        <f t="shared" si="47"/>
        <v/>
      </c>
      <c r="E487" s="67" t="str">
        <f t="shared" si="45"/>
        <v/>
      </c>
      <c r="F487" s="67" t="str">
        <f t="shared" si="46"/>
        <v/>
      </c>
      <c r="G487" s="67" t="str">
        <f t="shared" si="48"/>
        <v/>
      </c>
      <c r="H487" s="159" t="str">
        <f>IF(AND(M487&gt;0,M487&lt;=STATS!$C$22),1,"")</f>
        <v/>
      </c>
      <c r="J487" s="161">
        <v>486</v>
      </c>
      <c r="K487"/>
      <c r="L487"/>
      <c r="P487" s="176"/>
      <c r="R487" s="16"/>
      <c r="S487" s="16"/>
      <c r="T487" s="16"/>
      <c r="U487" s="16"/>
      <c r="V487" s="16"/>
      <c r="W487" s="16"/>
      <c r="FD487" s="156"/>
      <c r="FE487" s="156"/>
      <c r="FF487" s="156"/>
      <c r="FG487" s="156"/>
      <c r="FH487" s="156"/>
    </row>
    <row r="488" spans="2:164" ht="14.4" x14ac:dyDescent="0.3">
      <c r="B488" s="67">
        <f t="shared" si="43"/>
        <v>0</v>
      </c>
      <c r="C488" s="67" t="str">
        <f t="shared" si="44"/>
        <v/>
      </c>
      <c r="D488" s="67" t="str">
        <f t="shared" si="47"/>
        <v/>
      </c>
      <c r="E488" s="67" t="str">
        <f t="shared" si="45"/>
        <v/>
      </c>
      <c r="F488" s="67" t="str">
        <f t="shared" si="46"/>
        <v/>
      </c>
      <c r="G488" s="67" t="str">
        <f t="shared" si="48"/>
        <v/>
      </c>
      <c r="H488" s="159" t="str">
        <f>IF(AND(M488&gt;0,M488&lt;=STATS!$C$22),1,"")</f>
        <v/>
      </c>
      <c r="J488" s="161">
        <v>487</v>
      </c>
      <c r="K488"/>
      <c r="L488"/>
      <c r="P488" s="176"/>
      <c r="R488" s="16"/>
      <c r="S488" s="16"/>
      <c r="T488" s="16"/>
      <c r="U488" s="16"/>
      <c r="V488" s="16"/>
      <c r="W488" s="16"/>
      <c r="FD488" s="156"/>
      <c r="FE488" s="156"/>
      <c r="FF488" s="156"/>
      <c r="FG488" s="156"/>
      <c r="FH488" s="156"/>
    </row>
    <row r="489" spans="2:164" ht="14.4" x14ac:dyDescent="0.3">
      <c r="B489" s="67">
        <f t="shared" si="43"/>
        <v>0</v>
      </c>
      <c r="C489" s="67" t="str">
        <f t="shared" si="44"/>
        <v/>
      </c>
      <c r="D489" s="67" t="str">
        <f t="shared" si="47"/>
        <v/>
      </c>
      <c r="E489" s="67" t="str">
        <f t="shared" si="45"/>
        <v/>
      </c>
      <c r="F489" s="67" t="str">
        <f t="shared" si="46"/>
        <v/>
      </c>
      <c r="G489" s="67" t="str">
        <f t="shared" si="48"/>
        <v/>
      </c>
      <c r="H489" s="159" t="str">
        <f>IF(AND(M489&gt;0,M489&lt;=STATS!$C$22),1,"")</f>
        <v/>
      </c>
      <c r="J489" s="161">
        <v>488</v>
      </c>
      <c r="K489"/>
      <c r="L489"/>
      <c r="P489" s="176"/>
      <c r="R489" s="16"/>
      <c r="S489" s="16"/>
      <c r="T489" s="16"/>
      <c r="U489" s="16"/>
      <c r="V489" s="16"/>
      <c r="W489" s="16"/>
      <c r="FD489" s="156"/>
      <c r="FE489" s="156"/>
      <c r="FF489" s="156"/>
      <c r="FG489" s="156"/>
      <c r="FH489" s="156"/>
    </row>
    <row r="490" spans="2:164" ht="14.4" x14ac:dyDescent="0.3">
      <c r="B490" s="67">
        <f t="shared" si="43"/>
        <v>0</v>
      </c>
      <c r="C490" s="67" t="str">
        <f t="shared" si="44"/>
        <v/>
      </c>
      <c r="D490" s="67" t="str">
        <f t="shared" si="47"/>
        <v/>
      </c>
      <c r="E490" s="67" t="str">
        <f t="shared" si="45"/>
        <v/>
      </c>
      <c r="F490" s="67" t="str">
        <f t="shared" si="46"/>
        <v/>
      </c>
      <c r="G490" s="67" t="str">
        <f t="shared" si="48"/>
        <v/>
      </c>
      <c r="H490" s="159" t="str">
        <f>IF(AND(M490&gt;0,M490&lt;=STATS!$C$22),1,"")</f>
        <v/>
      </c>
      <c r="J490" s="161">
        <v>489</v>
      </c>
      <c r="K490"/>
      <c r="L490"/>
      <c r="P490" s="176"/>
      <c r="R490" s="16"/>
      <c r="S490" s="16"/>
      <c r="T490" s="16"/>
      <c r="U490" s="16"/>
      <c r="V490" s="16"/>
      <c r="W490" s="16"/>
      <c r="FD490" s="156"/>
      <c r="FE490" s="156"/>
      <c r="FF490" s="156"/>
      <c r="FG490" s="156"/>
      <c r="FH490" s="156"/>
    </row>
    <row r="491" spans="2:164" ht="14.4" x14ac:dyDescent="0.3">
      <c r="B491" s="67">
        <f t="shared" si="43"/>
        <v>0</v>
      </c>
      <c r="C491" s="67" t="str">
        <f t="shared" si="44"/>
        <v/>
      </c>
      <c r="D491" s="67" t="str">
        <f t="shared" si="47"/>
        <v/>
      </c>
      <c r="E491" s="67" t="str">
        <f t="shared" si="45"/>
        <v/>
      </c>
      <c r="F491" s="67" t="str">
        <f t="shared" si="46"/>
        <v/>
      </c>
      <c r="G491" s="67" t="str">
        <f t="shared" si="48"/>
        <v/>
      </c>
      <c r="H491" s="159" t="str">
        <f>IF(AND(M491&gt;0,M491&lt;=STATS!$C$22),1,"")</f>
        <v/>
      </c>
      <c r="J491" s="161">
        <v>490</v>
      </c>
      <c r="K491"/>
      <c r="L491"/>
      <c r="P491" s="176"/>
      <c r="R491" s="16"/>
      <c r="S491" s="16"/>
      <c r="T491" s="16"/>
      <c r="U491" s="16"/>
      <c r="V491" s="16"/>
      <c r="W491" s="16"/>
      <c r="FD491" s="156"/>
      <c r="FE491" s="156"/>
      <c r="FF491" s="156"/>
      <c r="FG491" s="156"/>
      <c r="FH491" s="156"/>
    </row>
    <row r="492" spans="2:164" ht="14.4" x14ac:dyDescent="0.3">
      <c r="B492" s="67">
        <f t="shared" si="43"/>
        <v>0</v>
      </c>
      <c r="C492" s="67" t="str">
        <f t="shared" si="44"/>
        <v/>
      </c>
      <c r="D492" s="67" t="str">
        <f t="shared" si="47"/>
        <v/>
      </c>
      <c r="E492" s="67" t="str">
        <f t="shared" si="45"/>
        <v/>
      </c>
      <c r="F492" s="67" t="str">
        <f t="shared" si="46"/>
        <v/>
      </c>
      <c r="G492" s="67" t="str">
        <f t="shared" si="48"/>
        <v/>
      </c>
      <c r="H492" s="159" t="str">
        <f>IF(AND(M492&gt;0,M492&lt;=STATS!$C$22),1,"")</f>
        <v/>
      </c>
      <c r="J492" s="161">
        <v>491</v>
      </c>
      <c r="K492"/>
      <c r="L492"/>
      <c r="P492" s="176"/>
      <c r="R492" s="16"/>
      <c r="S492" s="16"/>
      <c r="T492" s="16"/>
      <c r="U492" s="16"/>
      <c r="V492" s="16"/>
      <c r="W492" s="16"/>
      <c r="FD492" s="156"/>
      <c r="FE492" s="156"/>
      <c r="FF492" s="156"/>
      <c r="FG492" s="156"/>
      <c r="FH492" s="156"/>
    </row>
    <row r="493" spans="2:164" ht="14.4" x14ac:dyDescent="0.3">
      <c r="B493" s="67">
        <f t="shared" si="43"/>
        <v>0</v>
      </c>
      <c r="C493" s="67" t="str">
        <f t="shared" si="44"/>
        <v/>
      </c>
      <c r="D493" s="67" t="str">
        <f t="shared" si="47"/>
        <v/>
      </c>
      <c r="E493" s="67" t="str">
        <f t="shared" si="45"/>
        <v/>
      </c>
      <c r="F493" s="67" t="str">
        <f t="shared" si="46"/>
        <v/>
      </c>
      <c r="G493" s="67" t="str">
        <f t="shared" si="48"/>
        <v/>
      </c>
      <c r="H493" s="159" t="str">
        <f>IF(AND(M493&gt;0,M493&lt;=STATS!$C$22),1,"")</f>
        <v/>
      </c>
      <c r="J493" s="161">
        <v>492</v>
      </c>
      <c r="K493"/>
      <c r="L493"/>
      <c r="P493" s="176"/>
      <c r="R493" s="16"/>
      <c r="S493" s="16"/>
      <c r="T493" s="16"/>
      <c r="U493" s="16"/>
      <c r="V493" s="16"/>
      <c r="W493" s="16"/>
      <c r="FD493" s="156"/>
      <c r="FE493" s="156"/>
      <c r="FF493" s="156"/>
      <c r="FG493" s="156"/>
      <c r="FH493" s="156"/>
    </row>
    <row r="494" spans="2:164" ht="14.4" x14ac:dyDescent="0.3">
      <c r="B494" s="67">
        <f t="shared" si="43"/>
        <v>0</v>
      </c>
      <c r="C494" s="67" t="str">
        <f t="shared" si="44"/>
        <v/>
      </c>
      <c r="D494" s="67" t="str">
        <f t="shared" si="47"/>
        <v/>
      </c>
      <c r="E494" s="67" t="str">
        <f t="shared" si="45"/>
        <v/>
      </c>
      <c r="F494" s="67" t="str">
        <f t="shared" si="46"/>
        <v/>
      </c>
      <c r="G494" s="67" t="str">
        <f t="shared" si="48"/>
        <v/>
      </c>
      <c r="H494" s="159" t="str">
        <f>IF(AND(M494&gt;0,M494&lt;=STATS!$C$22),1,"")</f>
        <v/>
      </c>
      <c r="J494" s="161">
        <v>493</v>
      </c>
      <c r="K494"/>
      <c r="L494"/>
      <c r="P494" s="176"/>
      <c r="R494" s="16"/>
      <c r="S494" s="16"/>
      <c r="T494" s="16"/>
      <c r="U494" s="16"/>
      <c r="V494" s="16"/>
      <c r="W494" s="16"/>
      <c r="FD494" s="156"/>
      <c r="FE494" s="156"/>
      <c r="FF494" s="156"/>
      <c r="FG494" s="156"/>
      <c r="FH494" s="156"/>
    </row>
    <row r="495" spans="2:164" ht="14.4" x14ac:dyDescent="0.3">
      <c r="B495" s="67">
        <f t="shared" si="43"/>
        <v>0</v>
      </c>
      <c r="C495" s="67" t="str">
        <f t="shared" si="44"/>
        <v/>
      </c>
      <c r="D495" s="67" t="str">
        <f t="shared" si="47"/>
        <v/>
      </c>
      <c r="E495" s="67" t="str">
        <f t="shared" si="45"/>
        <v/>
      </c>
      <c r="F495" s="67" t="str">
        <f t="shared" si="46"/>
        <v/>
      </c>
      <c r="G495" s="67" t="str">
        <f t="shared" si="48"/>
        <v/>
      </c>
      <c r="H495" s="159" t="str">
        <f>IF(AND(M495&gt;0,M495&lt;=STATS!$C$22),1,"")</f>
        <v/>
      </c>
      <c r="J495" s="161">
        <v>494</v>
      </c>
      <c r="K495"/>
      <c r="L495"/>
      <c r="P495" s="176"/>
      <c r="R495" s="16"/>
      <c r="S495" s="16"/>
      <c r="T495" s="16"/>
      <c r="U495" s="16"/>
      <c r="V495" s="16"/>
      <c r="W495" s="16"/>
      <c r="FD495" s="156"/>
      <c r="FE495" s="156"/>
      <c r="FF495" s="156"/>
      <c r="FG495" s="156"/>
      <c r="FH495" s="156"/>
    </row>
    <row r="496" spans="2:164" x14ac:dyDescent="0.25">
      <c r="B496" s="67">
        <f t="shared" si="43"/>
        <v>0</v>
      </c>
      <c r="C496" s="67" t="str">
        <f t="shared" si="44"/>
        <v/>
      </c>
      <c r="D496" s="67" t="str">
        <f t="shared" si="47"/>
        <v/>
      </c>
      <c r="E496" s="67" t="str">
        <f t="shared" si="45"/>
        <v/>
      </c>
      <c r="F496" s="67" t="str">
        <f t="shared" si="46"/>
        <v/>
      </c>
      <c r="G496" s="67" t="str">
        <f t="shared" si="48"/>
        <v/>
      </c>
      <c r="H496" s="159" t="str">
        <f>IF(AND(M496&gt;0,M496&lt;=STATS!$C$22),1,"")</f>
        <v/>
      </c>
      <c r="J496" s="161">
        <v>495</v>
      </c>
      <c r="K496"/>
      <c r="L496"/>
      <c r="R496" s="16"/>
      <c r="S496" s="16"/>
      <c r="T496" s="16"/>
      <c r="U496" s="16"/>
      <c r="V496" s="16"/>
      <c r="W496" s="16"/>
      <c r="FD496" s="156"/>
      <c r="FE496" s="156"/>
      <c r="FF496" s="156"/>
      <c r="FG496" s="156"/>
      <c r="FH496" s="156"/>
    </row>
    <row r="497" spans="2:164" x14ac:dyDescent="0.25">
      <c r="B497" s="67">
        <f t="shared" si="43"/>
        <v>0</v>
      </c>
      <c r="C497" s="67" t="str">
        <f t="shared" si="44"/>
        <v/>
      </c>
      <c r="D497" s="67" t="str">
        <f t="shared" si="47"/>
        <v/>
      </c>
      <c r="E497" s="67" t="str">
        <f t="shared" si="45"/>
        <v/>
      </c>
      <c r="F497" s="67" t="str">
        <f t="shared" si="46"/>
        <v/>
      </c>
      <c r="G497" s="67" t="str">
        <f t="shared" si="48"/>
        <v/>
      </c>
      <c r="H497" s="159" t="str">
        <f>IF(AND(M497&gt;0,M497&lt;=STATS!$C$22),1,"")</f>
        <v/>
      </c>
      <c r="J497" s="161">
        <v>496</v>
      </c>
      <c r="K497"/>
      <c r="L497"/>
      <c r="R497" s="16"/>
      <c r="S497" s="16"/>
      <c r="T497" s="16"/>
      <c r="U497" s="16"/>
      <c r="V497" s="16"/>
      <c r="W497" s="16"/>
      <c r="FD497" s="156"/>
      <c r="FE497" s="156"/>
      <c r="FF497" s="156"/>
      <c r="FG497" s="156"/>
      <c r="FH497" s="156"/>
    </row>
    <row r="498" spans="2:164" x14ac:dyDescent="0.25">
      <c r="B498" s="67">
        <f t="shared" si="43"/>
        <v>0</v>
      </c>
      <c r="C498" s="67" t="str">
        <f t="shared" si="44"/>
        <v/>
      </c>
      <c r="D498" s="67" t="str">
        <f t="shared" si="47"/>
        <v/>
      </c>
      <c r="E498" s="67" t="str">
        <f t="shared" si="45"/>
        <v/>
      </c>
      <c r="F498" s="67" t="str">
        <f t="shared" si="46"/>
        <v/>
      </c>
      <c r="G498" s="67" t="str">
        <f t="shared" si="48"/>
        <v/>
      </c>
      <c r="H498" s="159" t="str">
        <f>IF(AND(M498&gt;0,M498&lt;=STATS!$C$22),1,"")</f>
        <v/>
      </c>
      <c r="J498" s="161">
        <v>497</v>
      </c>
      <c r="K498"/>
      <c r="L498"/>
      <c r="R498" s="16"/>
      <c r="S498" s="16"/>
      <c r="T498" s="16"/>
      <c r="U498" s="16"/>
      <c r="V498" s="16"/>
      <c r="W498" s="16"/>
      <c r="FD498" s="156"/>
      <c r="FE498" s="156"/>
      <c r="FF498" s="156"/>
      <c r="FG498" s="156"/>
      <c r="FH498" s="156"/>
    </row>
    <row r="499" spans="2:164" x14ac:dyDescent="0.25">
      <c r="B499" s="67">
        <f t="shared" si="43"/>
        <v>0</v>
      </c>
      <c r="C499" s="67" t="str">
        <f t="shared" si="44"/>
        <v/>
      </c>
      <c r="D499" s="67" t="str">
        <f t="shared" si="47"/>
        <v/>
      </c>
      <c r="E499" s="67" t="str">
        <f t="shared" si="45"/>
        <v/>
      </c>
      <c r="F499" s="67" t="str">
        <f t="shared" si="46"/>
        <v/>
      </c>
      <c r="G499" s="67" t="str">
        <f t="shared" si="48"/>
        <v/>
      </c>
      <c r="H499" s="159" t="str">
        <f>IF(AND(M499&gt;0,M499&lt;=STATS!$C$22),1,"")</f>
        <v/>
      </c>
      <c r="J499" s="161">
        <v>498</v>
      </c>
      <c r="K499"/>
      <c r="L499"/>
      <c r="R499" s="16"/>
      <c r="S499" s="16"/>
      <c r="T499" s="16"/>
      <c r="U499" s="16"/>
      <c r="V499" s="16"/>
      <c r="W499" s="16"/>
      <c r="FD499" s="156"/>
      <c r="FE499" s="156"/>
      <c r="FF499" s="156"/>
      <c r="FG499" s="156"/>
      <c r="FH499" s="156"/>
    </row>
    <row r="500" spans="2:164" x14ac:dyDescent="0.25">
      <c r="B500" s="67">
        <f t="shared" si="43"/>
        <v>0</v>
      </c>
      <c r="C500" s="67" t="str">
        <f t="shared" si="44"/>
        <v/>
      </c>
      <c r="D500" s="67" t="str">
        <f t="shared" si="47"/>
        <v/>
      </c>
      <c r="E500" s="67" t="str">
        <f t="shared" si="45"/>
        <v/>
      </c>
      <c r="F500" s="67" t="str">
        <f t="shared" si="46"/>
        <v/>
      </c>
      <c r="G500" s="67" t="str">
        <f t="shared" si="48"/>
        <v/>
      </c>
      <c r="H500" s="159" t="str">
        <f>IF(AND(M500&gt;0,M500&lt;=STATS!$C$22),1,"")</f>
        <v/>
      </c>
      <c r="J500" s="161">
        <v>499</v>
      </c>
      <c r="K500"/>
      <c r="L500"/>
      <c r="R500" s="16"/>
      <c r="S500" s="16"/>
      <c r="T500" s="16"/>
      <c r="U500" s="16"/>
      <c r="V500" s="16"/>
      <c r="W500" s="16"/>
      <c r="FD500" s="156"/>
      <c r="FE500" s="156"/>
      <c r="FF500" s="156"/>
      <c r="FG500" s="156"/>
      <c r="FH500" s="156"/>
    </row>
    <row r="501" spans="2:164" x14ac:dyDescent="0.25">
      <c r="B501" s="67">
        <f t="shared" si="43"/>
        <v>0</v>
      </c>
      <c r="C501" s="67" t="str">
        <f t="shared" si="44"/>
        <v/>
      </c>
      <c r="D501" s="67" t="str">
        <f t="shared" si="47"/>
        <v/>
      </c>
      <c r="E501" s="67" t="str">
        <f t="shared" si="45"/>
        <v/>
      </c>
      <c r="F501" s="67" t="str">
        <f t="shared" si="46"/>
        <v/>
      </c>
      <c r="G501" s="67" t="str">
        <f t="shared" si="48"/>
        <v/>
      </c>
      <c r="H501" s="159" t="str">
        <f>IF(AND(M501&gt;0,M501&lt;=STATS!$C$22),1,"")</f>
        <v/>
      </c>
      <c r="J501" s="161">
        <v>500</v>
      </c>
      <c r="K501"/>
      <c r="L501"/>
      <c r="R501" s="16"/>
      <c r="S501" s="16"/>
      <c r="T501" s="16"/>
      <c r="U501" s="16"/>
      <c r="V501" s="16"/>
      <c r="W501" s="16"/>
      <c r="FD501" s="156"/>
      <c r="FE501" s="156"/>
      <c r="FF501" s="156"/>
      <c r="FG501" s="156"/>
      <c r="FH501" s="156"/>
    </row>
    <row r="502" spans="2:164" x14ac:dyDescent="0.25">
      <c r="B502" s="67">
        <f t="shared" si="43"/>
        <v>0</v>
      </c>
      <c r="C502" s="67" t="str">
        <f t="shared" si="44"/>
        <v/>
      </c>
      <c r="D502" s="67" t="str">
        <f t="shared" si="47"/>
        <v/>
      </c>
      <c r="E502" s="67" t="str">
        <f t="shared" si="45"/>
        <v/>
      </c>
      <c r="F502" s="67" t="str">
        <f t="shared" si="46"/>
        <v/>
      </c>
      <c r="G502" s="67" t="str">
        <f t="shared" si="48"/>
        <v/>
      </c>
      <c r="H502" s="159" t="str">
        <f>IF(AND(M502&gt;0,M502&lt;=STATS!$C$22),1,"")</f>
        <v/>
      </c>
      <c r="J502" s="161">
        <v>501</v>
      </c>
      <c r="K502"/>
      <c r="L502"/>
      <c r="R502" s="16"/>
      <c r="S502" s="16"/>
      <c r="T502" s="16"/>
      <c r="U502" s="16"/>
      <c r="V502" s="16"/>
      <c r="W502" s="16"/>
      <c r="FD502" s="156"/>
      <c r="FE502" s="156"/>
      <c r="FF502" s="156"/>
      <c r="FG502" s="156"/>
      <c r="FH502" s="156"/>
    </row>
    <row r="503" spans="2:164" x14ac:dyDescent="0.25">
      <c r="B503" s="67">
        <f t="shared" si="43"/>
        <v>0</v>
      </c>
      <c r="C503" s="67" t="str">
        <f t="shared" si="44"/>
        <v/>
      </c>
      <c r="D503" s="67" t="str">
        <f t="shared" si="47"/>
        <v/>
      </c>
      <c r="E503" s="67" t="str">
        <f t="shared" si="45"/>
        <v/>
      </c>
      <c r="F503" s="67" t="str">
        <f t="shared" si="46"/>
        <v/>
      </c>
      <c r="G503" s="67" t="str">
        <f t="shared" si="48"/>
        <v/>
      </c>
      <c r="H503" s="159" t="str">
        <f>IF(AND(M503&gt;0,M503&lt;=STATS!$C$22),1,"")</f>
        <v/>
      </c>
      <c r="J503" s="161">
        <v>502</v>
      </c>
      <c r="K503"/>
      <c r="L503"/>
      <c r="R503" s="16"/>
      <c r="S503" s="16"/>
      <c r="T503" s="16"/>
      <c r="U503" s="16"/>
      <c r="V503" s="16"/>
      <c r="W503" s="16"/>
      <c r="FD503" s="156"/>
      <c r="FE503" s="156"/>
      <c r="FF503" s="156"/>
      <c r="FG503" s="156"/>
      <c r="FH503" s="156"/>
    </row>
    <row r="504" spans="2:164" x14ac:dyDescent="0.25">
      <c r="B504" s="67">
        <f t="shared" si="43"/>
        <v>0</v>
      </c>
      <c r="C504" s="67" t="str">
        <f t="shared" si="44"/>
        <v/>
      </c>
      <c r="D504" s="67" t="str">
        <f t="shared" si="47"/>
        <v/>
      </c>
      <c r="E504" s="67" t="str">
        <f t="shared" si="45"/>
        <v/>
      </c>
      <c r="F504" s="67" t="str">
        <f t="shared" si="46"/>
        <v/>
      </c>
      <c r="G504" s="67" t="str">
        <f t="shared" si="48"/>
        <v/>
      </c>
      <c r="H504" s="159" t="str">
        <f>IF(AND(M504&gt;0,M504&lt;=STATS!$C$22),1,"")</f>
        <v/>
      </c>
      <c r="J504" s="161">
        <v>503</v>
      </c>
      <c r="K504"/>
      <c r="L504"/>
      <c r="R504" s="16"/>
      <c r="S504" s="16"/>
      <c r="T504" s="16"/>
      <c r="U504" s="16"/>
      <c r="V504" s="16"/>
      <c r="W504" s="16"/>
      <c r="FD504" s="156"/>
      <c r="FE504" s="156"/>
      <c r="FF504" s="156"/>
      <c r="FG504" s="156"/>
      <c r="FH504" s="156"/>
    </row>
    <row r="505" spans="2:164" x14ac:dyDescent="0.25">
      <c r="B505" s="67">
        <f t="shared" si="43"/>
        <v>0</v>
      </c>
      <c r="C505" s="67" t="str">
        <f t="shared" si="44"/>
        <v/>
      </c>
      <c r="D505" s="67" t="str">
        <f t="shared" si="47"/>
        <v/>
      </c>
      <c r="E505" s="67" t="str">
        <f t="shared" si="45"/>
        <v/>
      </c>
      <c r="F505" s="67" t="str">
        <f t="shared" si="46"/>
        <v/>
      </c>
      <c r="G505" s="67" t="str">
        <f t="shared" si="48"/>
        <v/>
      </c>
      <c r="H505" s="159" t="str">
        <f>IF(AND(M505&gt;0,M505&lt;=STATS!$C$22),1,"")</f>
        <v/>
      </c>
      <c r="J505" s="161">
        <v>504</v>
      </c>
      <c r="K505"/>
      <c r="L505"/>
      <c r="R505" s="16"/>
      <c r="S505" s="16"/>
      <c r="T505" s="16"/>
      <c r="U505" s="16"/>
      <c r="V505" s="16"/>
      <c r="W505" s="16"/>
      <c r="FD505" s="156"/>
      <c r="FE505" s="156"/>
      <c r="FF505" s="156"/>
      <c r="FG505" s="156"/>
      <c r="FH505" s="156"/>
    </row>
    <row r="506" spans="2:164" x14ac:dyDescent="0.25">
      <c r="B506" s="67">
        <f t="shared" si="43"/>
        <v>0</v>
      </c>
      <c r="C506" s="67" t="str">
        <f t="shared" si="44"/>
        <v/>
      </c>
      <c r="D506" s="67" t="str">
        <f t="shared" si="47"/>
        <v/>
      </c>
      <c r="E506" s="67" t="str">
        <f t="shared" si="45"/>
        <v/>
      </c>
      <c r="F506" s="67" t="str">
        <f t="shared" si="46"/>
        <v/>
      </c>
      <c r="G506" s="67" t="str">
        <f t="shared" si="48"/>
        <v/>
      </c>
      <c r="H506" s="159" t="str">
        <f>IF(AND(M506&gt;0,M506&lt;=STATS!$C$22),1,"")</f>
        <v/>
      </c>
      <c r="J506" s="161">
        <v>505</v>
      </c>
      <c r="K506"/>
      <c r="L506"/>
      <c r="R506" s="16"/>
      <c r="S506" s="16"/>
      <c r="T506" s="16"/>
      <c r="U506" s="16"/>
      <c r="V506" s="16"/>
      <c r="W506" s="16"/>
      <c r="FD506" s="156"/>
      <c r="FE506" s="156"/>
      <c r="FF506" s="156"/>
      <c r="FG506" s="156"/>
      <c r="FH506" s="156"/>
    </row>
    <row r="507" spans="2:164" x14ac:dyDescent="0.25">
      <c r="B507" s="67">
        <f t="shared" si="43"/>
        <v>0</v>
      </c>
      <c r="C507" s="67" t="str">
        <f t="shared" si="44"/>
        <v/>
      </c>
      <c r="D507" s="67" t="str">
        <f t="shared" si="47"/>
        <v/>
      </c>
      <c r="E507" s="67" t="str">
        <f t="shared" si="45"/>
        <v/>
      </c>
      <c r="F507" s="67" t="str">
        <f t="shared" si="46"/>
        <v/>
      </c>
      <c r="G507" s="67" t="str">
        <f t="shared" si="48"/>
        <v/>
      </c>
      <c r="H507" s="159" t="str">
        <f>IF(AND(M507&gt;0,M507&lt;=STATS!$C$22),1,"")</f>
        <v/>
      </c>
      <c r="J507" s="161">
        <v>506</v>
      </c>
      <c r="K507"/>
      <c r="L507"/>
      <c r="R507" s="16"/>
      <c r="S507" s="16"/>
      <c r="T507" s="16"/>
      <c r="U507" s="16"/>
      <c r="V507" s="16"/>
      <c r="W507" s="16"/>
      <c r="FD507" s="156"/>
      <c r="FE507" s="156"/>
      <c r="FF507" s="156"/>
      <c r="FG507" s="156"/>
      <c r="FH507" s="156"/>
    </row>
    <row r="508" spans="2:164" x14ac:dyDescent="0.25">
      <c r="B508" s="67">
        <f t="shared" si="43"/>
        <v>0</v>
      </c>
      <c r="C508" s="67" t="str">
        <f t="shared" si="44"/>
        <v/>
      </c>
      <c r="D508" s="67" t="str">
        <f t="shared" si="47"/>
        <v/>
      </c>
      <c r="E508" s="67" t="str">
        <f t="shared" si="45"/>
        <v/>
      </c>
      <c r="F508" s="67" t="str">
        <f t="shared" si="46"/>
        <v/>
      </c>
      <c r="G508" s="67" t="str">
        <f t="shared" si="48"/>
        <v/>
      </c>
      <c r="H508" s="159" t="str">
        <f>IF(AND(M508&gt;0,M508&lt;=STATS!$C$22),1,"")</f>
        <v/>
      </c>
      <c r="J508" s="161">
        <v>507</v>
      </c>
      <c r="K508"/>
      <c r="L508"/>
      <c r="R508" s="16"/>
      <c r="S508" s="16"/>
      <c r="T508" s="16"/>
      <c r="U508" s="16"/>
      <c r="V508" s="16"/>
      <c r="W508" s="16"/>
      <c r="FD508" s="156"/>
      <c r="FE508" s="156"/>
      <c r="FF508" s="156"/>
      <c r="FG508" s="156"/>
      <c r="FH508" s="156"/>
    </row>
    <row r="509" spans="2:164" x14ac:dyDescent="0.25">
      <c r="B509" s="67">
        <f t="shared" si="43"/>
        <v>0</v>
      </c>
      <c r="C509" s="67" t="str">
        <f t="shared" si="44"/>
        <v/>
      </c>
      <c r="D509" s="67" t="str">
        <f t="shared" si="47"/>
        <v/>
      </c>
      <c r="E509" s="67" t="str">
        <f t="shared" si="45"/>
        <v/>
      </c>
      <c r="F509" s="67" t="str">
        <f t="shared" si="46"/>
        <v/>
      </c>
      <c r="G509" s="67" t="str">
        <f t="shared" si="48"/>
        <v/>
      </c>
      <c r="H509" s="159" t="str">
        <f>IF(AND(M509&gt;0,M509&lt;=STATS!$C$22),1,"")</f>
        <v/>
      </c>
      <c r="J509" s="161">
        <v>508</v>
      </c>
      <c r="K509"/>
      <c r="L509"/>
      <c r="R509" s="16"/>
      <c r="S509" s="16"/>
      <c r="T509" s="16"/>
      <c r="U509" s="16"/>
      <c r="V509" s="16"/>
      <c r="W509" s="16"/>
      <c r="FD509" s="156"/>
      <c r="FE509" s="156"/>
      <c r="FF509" s="156"/>
      <c r="FG509" s="156"/>
      <c r="FH509" s="156"/>
    </row>
    <row r="510" spans="2:164" x14ac:dyDescent="0.25">
      <c r="B510" s="67">
        <f t="shared" si="43"/>
        <v>0</v>
      </c>
      <c r="C510" s="67" t="str">
        <f t="shared" si="44"/>
        <v/>
      </c>
      <c r="D510" s="67" t="str">
        <f t="shared" si="47"/>
        <v/>
      </c>
      <c r="E510" s="67" t="str">
        <f t="shared" si="45"/>
        <v/>
      </c>
      <c r="F510" s="67" t="str">
        <f t="shared" si="46"/>
        <v/>
      </c>
      <c r="G510" s="67" t="str">
        <f t="shared" si="48"/>
        <v/>
      </c>
      <c r="H510" s="159" t="str">
        <f>IF(AND(M510&gt;0,M510&lt;=STATS!$C$22),1,"")</f>
        <v/>
      </c>
      <c r="J510" s="161">
        <v>509</v>
      </c>
      <c r="K510"/>
      <c r="L510"/>
      <c r="R510" s="16"/>
      <c r="S510" s="16"/>
      <c r="T510" s="16"/>
      <c r="U510" s="16"/>
      <c r="V510" s="16"/>
      <c r="W510" s="16"/>
      <c r="FD510" s="156"/>
      <c r="FE510" s="156"/>
      <c r="FF510" s="156"/>
      <c r="FG510" s="156"/>
      <c r="FH510" s="156"/>
    </row>
    <row r="511" spans="2:164" x14ac:dyDescent="0.25">
      <c r="B511" s="67">
        <f t="shared" si="43"/>
        <v>0</v>
      </c>
      <c r="C511" s="67" t="str">
        <f t="shared" si="44"/>
        <v/>
      </c>
      <c r="D511" s="67" t="str">
        <f t="shared" si="47"/>
        <v/>
      </c>
      <c r="E511" s="67" t="str">
        <f t="shared" si="45"/>
        <v/>
      </c>
      <c r="F511" s="67" t="str">
        <f t="shared" si="46"/>
        <v/>
      </c>
      <c r="G511" s="67" t="str">
        <f t="shared" si="48"/>
        <v/>
      </c>
      <c r="H511" s="159" t="str">
        <f>IF(AND(M511&gt;0,M511&lt;=STATS!$C$22),1,"")</f>
        <v/>
      </c>
      <c r="J511" s="161">
        <v>510</v>
      </c>
      <c r="K511"/>
      <c r="L511"/>
      <c r="R511" s="16"/>
      <c r="S511" s="16"/>
      <c r="T511" s="16"/>
      <c r="U511" s="16"/>
      <c r="V511" s="16"/>
      <c r="W511" s="16"/>
      <c r="FD511" s="156"/>
      <c r="FE511" s="156"/>
      <c r="FF511" s="156"/>
      <c r="FG511" s="156"/>
      <c r="FH511" s="156"/>
    </row>
    <row r="512" spans="2:164" x14ac:dyDescent="0.25">
      <c r="B512" s="67">
        <f t="shared" si="43"/>
        <v>0</v>
      </c>
      <c r="C512" s="67" t="str">
        <f t="shared" si="44"/>
        <v/>
      </c>
      <c r="D512" s="67" t="str">
        <f t="shared" si="47"/>
        <v/>
      </c>
      <c r="E512" s="67" t="str">
        <f t="shared" si="45"/>
        <v/>
      </c>
      <c r="F512" s="67" t="str">
        <f t="shared" si="46"/>
        <v/>
      </c>
      <c r="G512" s="67" t="str">
        <f t="shared" si="48"/>
        <v/>
      </c>
      <c r="H512" s="159" t="str">
        <f>IF(AND(M512&gt;0,M512&lt;=STATS!$C$22),1,"")</f>
        <v/>
      </c>
      <c r="J512" s="161">
        <v>511</v>
      </c>
      <c r="K512"/>
      <c r="L512"/>
      <c r="R512" s="16"/>
      <c r="S512" s="16"/>
      <c r="T512" s="16"/>
      <c r="U512" s="16"/>
      <c r="V512" s="16"/>
      <c r="W512" s="16"/>
      <c r="FD512" s="156"/>
      <c r="FE512" s="156"/>
      <c r="FF512" s="156"/>
      <c r="FG512" s="156"/>
      <c r="FH512" s="156"/>
    </row>
    <row r="513" spans="2:164" x14ac:dyDescent="0.25">
      <c r="B513" s="67">
        <f t="shared" si="43"/>
        <v>0</v>
      </c>
      <c r="C513" s="67" t="str">
        <f t="shared" si="44"/>
        <v/>
      </c>
      <c r="D513" s="67" t="str">
        <f t="shared" si="47"/>
        <v/>
      </c>
      <c r="E513" s="67" t="str">
        <f t="shared" si="45"/>
        <v/>
      </c>
      <c r="F513" s="67" t="str">
        <f t="shared" si="46"/>
        <v/>
      </c>
      <c r="G513" s="67" t="str">
        <f t="shared" si="48"/>
        <v/>
      </c>
      <c r="H513" s="159" t="str">
        <f>IF(AND(M513&gt;0,M513&lt;=STATS!$C$22),1,"")</f>
        <v/>
      </c>
      <c r="J513" s="161">
        <v>512</v>
      </c>
      <c r="K513"/>
      <c r="L513"/>
      <c r="R513" s="16"/>
      <c r="S513" s="16"/>
      <c r="T513" s="16"/>
      <c r="U513" s="16"/>
      <c r="V513" s="16"/>
      <c r="W513" s="16"/>
      <c r="FD513" s="156"/>
      <c r="FE513" s="156"/>
      <c r="FF513" s="156"/>
      <c r="FG513" s="156"/>
      <c r="FH513" s="156"/>
    </row>
    <row r="514" spans="2:164" x14ac:dyDescent="0.25">
      <c r="B514" s="67">
        <f t="shared" ref="B514:B577" si="49">COUNT(R514:FC514,FI514:FQ514)</f>
        <v>0</v>
      </c>
      <c r="C514" s="67" t="str">
        <f t="shared" ref="C514:C577" si="50">IF(COUNT(R514:FC514,FI514:FQ514)&gt;0,COUNT(R514:FC514,FI514:FQ514),"")</f>
        <v/>
      </c>
      <c r="D514" s="67" t="str">
        <f t="shared" si="47"/>
        <v/>
      </c>
      <c r="E514" s="67" t="str">
        <f t="shared" ref="E514:E577" si="51">IF(H514=1,COUNT(R514:FC514,FI514:FQ514),"")</f>
        <v/>
      </c>
      <c r="F514" s="67" t="str">
        <f t="shared" ref="F514:F577" si="52">IF(H514=1,COUNT(X514:BN514,BP514:BX514,BZ514:CF514,CH514:FC514,FI514:FQ514),"")</f>
        <v/>
      </c>
      <c r="G514" s="67" t="str">
        <f t="shared" si="48"/>
        <v/>
      </c>
      <c r="H514" s="159" t="str">
        <f>IF(AND(M514&gt;0,M514&lt;=STATS!$C$22),1,"")</f>
        <v/>
      </c>
      <c r="J514" s="161">
        <v>513</v>
      </c>
      <c r="K514"/>
      <c r="L514"/>
      <c r="R514" s="16"/>
      <c r="S514" s="16"/>
      <c r="T514" s="16"/>
      <c r="U514" s="16"/>
      <c r="V514" s="16"/>
      <c r="W514" s="16"/>
      <c r="FD514" s="156"/>
      <c r="FE514" s="156"/>
      <c r="FF514" s="156"/>
      <c r="FG514" s="156"/>
      <c r="FH514" s="156"/>
    </row>
    <row r="515" spans="2:164" x14ac:dyDescent="0.25">
      <c r="B515" s="67">
        <f t="shared" si="49"/>
        <v>0</v>
      </c>
      <c r="C515" s="67" t="str">
        <f t="shared" si="50"/>
        <v/>
      </c>
      <c r="D515" s="67" t="str">
        <f t="shared" ref="D515:D578" si="53">IF(COUNT(R515:FC515,FI515:FQ515)&gt;0,COUNT(X515:BN515,BP515:BX515,BZ515:CF515,CH515:FC515,FI515:FQ515),"")</f>
        <v/>
      </c>
      <c r="E515" s="67" t="str">
        <f t="shared" si="51"/>
        <v/>
      </c>
      <c r="F515" s="67" t="str">
        <f t="shared" si="52"/>
        <v/>
      </c>
      <c r="G515" s="67" t="str">
        <f t="shared" si="48"/>
        <v/>
      </c>
      <c r="H515" s="159" t="str">
        <f>IF(AND(M515&gt;0,M515&lt;=STATS!$C$22),1,"")</f>
        <v/>
      </c>
      <c r="J515" s="161">
        <v>514</v>
      </c>
      <c r="K515"/>
      <c r="L515"/>
      <c r="R515" s="16"/>
      <c r="S515" s="16"/>
      <c r="T515" s="16"/>
      <c r="U515" s="16"/>
      <c r="V515" s="16"/>
      <c r="W515" s="16"/>
      <c r="FD515" s="156"/>
      <c r="FE515" s="156"/>
      <c r="FF515" s="156"/>
      <c r="FG515" s="156"/>
      <c r="FH515" s="156"/>
    </row>
    <row r="516" spans="2:164" x14ac:dyDescent="0.25">
      <c r="B516" s="67">
        <f t="shared" si="49"/>
        <v>0</v>
      </c>
      <c r="C516" s="67" t="str">
        <f t="shared" si="50"/>
        <v/>
      </c>
      <c r="D516" s="67" t="str">
        <f t="shared" si="53"/>
        <v/>
      </c>
      <c r="E516" s="67" t="str">
        <f t="shared" si="51"/>
        <v/>
      </c>
      <c r="F516" s="67" t="str">
        <f t="shared" si="52"/>
        <v/>
      </c>
      <c r="G516" s="67" t="str">
        <f t="shared" si="48"/>
        <v/>
      </c>
      <c r="H516" s="159" t="str">
        <f>IF(AND(M516&gt;0,M516&lt;=STATS!$C$22),1,"")</f>
        <v/>
      </c>
      <c r="J516" s="161">
        <v>515</v>
      </c>
      <c r="K516"/>
      <c r="L516"/>
      <c r="R516" s="16"/>
      <c r="S516" s="16"/>
      <c r="T516" s="16"/>
      <c r="U516" s="16"/>
      <c r="V516" s="16"/>
      <c r="W516" s="16"/>
      <c r="FD516" s="156"/>
      <c r="FE516" s="156"/>
      <c r="FF516" s="156"/>
      <c r="FG516" s="156"/>
      <c r="FH516" s="156"/>
    </row>
    <row r="517" spans="2:164" x14ac:dyDescent="0.25">
      <c r="B517" s="67">
        <f t="shared" si="49"/>
        <v>0</v>
      </c>
      <c r="C517" s="67" t="str">
        <f t="shared" si="50"/>
        <v/>
      </c>
      <c r="D517" s="67" t="str">
        <f t="shared" si="53"/>
        <v/>
      </c>
      <c r="E517" s="67" t="str">
        <f t="shared" si="51"/>
        <v/>
      </c>
      <c r="F517" s="67" t="str">
        <f t="shared" si="52"/>
        <v/>
      </c>
      <c r="G517" s="67" t="str">
        <f t="shared" si="48"/>
        <v/>
      </c>
      <c r="H517" s="159" t="str">
        <f>IF(AND(M517&gt;0,M517&lt;=STATS!$C$22),1,"")</f>
        <v/>
      </c>
      <c r="J517" s="161">
        <v>516</v>
      </c>
      <c r="K517"/>
      <c r="L517"/>
      <c r="R517" s="16"/>
      <c r="S517" s="16"/>
      <c r="T517" s="16"/>
      <c r="U517" s="16"/>
      <c r="V517" s="16"/>
      <c r="W517" s="16"/>
      <c r="FD517" s="156"/>
      <c r="FE517" s="156"/>
      <c r="FF517" s="156"/>
      <c r="FG517" s="156"/>
      <c r="FH517" s="156"/>
    </row>
    <row r="518" spans="2:164" x14ac:dyDescent="0.25">
      <c r="B518" s="67">
        <f t="shared" si="49"/>
        <v>0</v>
      </c>
      <c r="C518" s="67" t="str">
        <f t="shared" si="50"/>
        <v/>
      </c>
      <c r="D518" s="67" t="str">
        <f t="shared" si="53"/>
        <v/>
      </c>
      <c r="E518" s="67" t="str">
        <f t="shared" si="51"/>
        <v/>
      </c>
      <c r="F518" s="67" t="str">
        <f t="shared" si="52"/>
        <v/>
      </c>
      <c r="G518" s="67" t="str">
        <f t="shared" si="48"/>
        <v/>
      </c>
      <c r="H518" s="159" t="str">
        <f>IF(AND(M518&gt;0,M518&lt;=STATS!$C$22),1,"")</f>
        <v/>
      </c>
      <c r="J518" s="161">
        <v>517</v>
      </c>
      <c r="K518"/>
      <c r="L518"/>
      <c r="R518" s="16"/>
      <c r="S518" s="16"/>
      <c r="T518" s="16"/>
      <c r="U518" s="16"/>
      <c r="V518" s="16"/>
      <c r="W518" s="16"/>
      <c r="FD518" s="156"/>
      <c r="FE518" s="156"/>
      <c r="FF518" s="156"/>
      <c r="FG518" s="156"/>
      <c r="FH518" s="156"/>
    </row>
    <row r="519" spans="2:164" x14ac:dyDescent="0.25">
      <c r="B519" s="67">
        <f t="shared" si="49"/>
        <v>0</v>
      </c>
      <c r="C519" s="67" t="str">
        <f t="shared" si="50"/>
        <v/>
      </c>
      <c r="D519" s="67" t="str">
        <f t="shared" si="53"/>
        <v/>
      </c>
      <c r="E519" s="67" t="str">
        <f t="shared" si="51"/>
        <v/>
      </c>
      <c r="F519" s="67" t="str">
        <f t="shared" si="52"/>
        <v/>
      </c>
      <c r="G519" s="67" t="str">
        <f t="shared" si="48"/>
        <v/>
      </c>
      <c r="H519" s="159" t="str">
        <f>IF(AND(M519&gt;0,M519&lt;=STATS!$C$22),1,"")</f>
        <v/>
      </c>
      <c r="J519" s="161">
        <v>518</v>
      </c>
      <c r="K519"/>
      <c r="L519"/>
      <c r="R519" s="16"/>
      <c r="S519" s="16"/>
      <c r="T519" s="16"/>
      <c r="U519" s="16"/>
      <c r="V519" s="16"/>
      <c r="W519" s="16"/>
      <c r="FD519" s="156"/>
      <c r="FE519" s="156"/>
      <c r="FF519" s="156"/>
      <c r="FG519" s="156"/>
      <c r="FH519" s="156"/>
    </row>
    <row r="520" spans="2:164" x14ac:dyDescent="0.25">
      <c r="B520" s="67">
        <f t="shared" si="49"/>
        <v>0</v>
      </c>
      <c r="C520" s="67" t="str">
        <f t="shared" si="50"/>
        <v/>
      </c>
      <c r="D520" s="67" t="str">
        <f t="shared" si="53"/>
        <v/>
      </c>
      <c r="E520" s="67" t="str">
        <f t="shared" si="51"/>
        <v/>
      </c>
      <c r="F520" s="67" t="str">
        <f t="shared" si="52"/>
        <v/>
      </c>
      <c r="G520" s="67" t="str">
        <f t="shared" si="48"/>
        <v/>
      </c>
      <c r="H520" s="159" t="str">
        <f>IF(AND(M520&gt;0,M520&lt;=STATS!$C$22),1,"")</f>
        <v/>
      </c>
      <c r="J520" s="161">
        <v>519</v>
      </c>
      <c r="K520"/>
      <c r="L520"/>
      <c r="R520" s="16"/>
      <c r="S520" s="16"/>
      <c r="T520" s="16"/>
      <c r="U520" s="16"/>
      <c r="V520" s="16"/>
      <c r="W520" s="16"/>
      <c r="FD520" s="156"/>
      <c r="FE520" s="156"/>
      <c r="FF520" s="156"/>
      <c r="FG520" s="156"/>
      <c r="FH520" s="156"/>
    </row>
    <row r="521" spans="2:164" x14ac:dyDescent="0.25">
      <c r="B521" s="67">
        <f t="shared" si="49"/>
        <v>0</v>
      </c>
      <c r="C521" s="67" t="str">
        <f t="shared" si="50"/>
        <v/>
      </c>
      <c r="D521" s="67" t="str">
        <f t="shared" si="53"/>
        <v/>
      </c>
      <c r="E521" s="67" t="str">
        <f t="shared" si="51"/>
        <v/>
      </c>
      <c r="F521" s="67" t="str">
        <f t="shared" si="52"/>
        <v/>
      </c>
      <c r="G521" s="67" t="str">
        <f t="shared" si="48"/>
        <v/>
      </c>
      <c r="H521" s="159" t="str">
        <f>IF(AND(M521&gt;0,M521&lt;=STATS!$C$22),1,"")</f>
        <v/>
      </c>
      <c r="J521" s="161">
        <v>520</v>
      </c>
      <c r="K521"/>
      <c r="L521"/>
      <c r="R521" s="16"/>
      <c r="S521" s="16"/>
      <c r="T521" s="16"/>
      <c r="U521" s="16"/>
      <c r="V521" s="16"/>
      <c r="W521" s="16"/>
      <c r="FD521" s="156"/>
      <c r="FE521" s="156"/>
      <c r="FF521" s="156"/>
      <c r="FG521" s="156"/>
      <c r="FH521" s="156"/>
    </row>
    <row r="522" spans="2:164" x14ac:dyDescent="0.25">
      <c r="B522" s="67">
        <f t="shared" si="49"/>
        <v>0</v>
      </c>
      <c r="C522" s="67" t="str">
        <f t="shared" si="50"/>
        <v/>
      </c>
      <c r="D522" s="67" t="str">
        <f t="shared" si="53"/>
        <v/>
      </c>
      <c r="E522" s="67" t="str">
        <f t="shared" si="51"/>
        <v/>
      </c>
      <c r="F522" s="67" t="str">
        <f t="shared" si="52"/>
        <v/>
      </c>
      <c r="G522" s="67" t="str">
        <f t="shared" si="48"/>
        <v/>
      </c>
      <c r="H522" s="159" t="str">
        <f>IF(AND(M522&gt;0,M522&lt;=STATS!$C$22),1,"")</f>
        <v/>
      </c>
      <c r="J522" s="161">
        <v>521</v>
      </c>
      <c r="K522"/>
      <c r="L522"/>
      <c r="R522" s="16"/>
      <c r="S522" s="16"/>
      <c r="T522" s="16"/>
      <c r="U522" s="16"/>
      <c r="V522" s="16"/>
      <c r="W522" s="16"/>
      <c r="FD522" s="156"/>
      <c r="FE522" s="156"/>
      <c r="FF522" s="156"/>
      <c r="FG522" s="156"/>
      <c r="FH522" s="156"/>
    </row>
    <row r="523" spans="2:164" x14ac:dyDescent="0.25">
      <c r="B523" s="67">
        <f t="shared" si="49"/>
        <v>0</v>
      </c>
      <c r="C523" s="67" t="str">
        <f t="shared" si="50"/>
        <v/>
      </c>
      <c r="D523" s="67" t="str">
        <f t="shared" si="53"/>
        <v/>
      </c>
      <c r="E523" s="67" t="str">
        <f t="shared" si="51"/>
        <v/>
      </c>
      <c r="F523" s="67" t="str">
        <f t="shared" si="52"/>
        <v/>
      </c>
      <c r="G523" s="67" t="str">
        <f t="shared" si="48"/>
        <v/>
      </c>
      <c r="H523" s="159" t="str">
        <f>IF(AND(M523&gt;0,M523&lt;=STATS!$C$22),1,"")</f>
        <v/>
      </c>
      <c r="J523" s="161">
        <v>522</v>
      </c>
      <c r="K523"/>
      <c r="L523"/>
      <c r="R523" s="16"/>
      <c r="S523" s="16"/>
      <c r="T523" s="16"/>
      <c r="U523" s="16"/>
      <c r="V523" s="16"/>
      <c r="W523" s="16"/>
      <c r="FD523" s="156"/>
      <c r="FE523" s="156"/>
      <c r="FF523" s="156"/>
      <c r="FG523" s="156"/>
      <c r="FH523" s="156"/>
    </row>
    <row r="524" spans="2:164" x14ac:dyDescent="0.25">
      <c r="B524" s="67">
        <f t="shared" si="49"/>
        <v>0</v>
      </c>
      <c r="C524" s="67" t="str">
        <f t="shared" si="50"/>
        <v/>
      </c>
      <c r="D524" s="67" t="str">
        <f t="shared" si="53"/>
        <v/>
      </c>
      <c r="E524" s="67" t="str">
        <f t="shared" si="51"/>
        <v/>
      </c>
      <c r="F524" s="67" t="str">
        <f t="shared" si="52"/>
        <v/>
      </c>
      <c r="G524" s="67" t="str">
        <f t="shared" si="48"/>
        <v/>
      </c>
      <c r="H524" s="159" t="str">
        <f>IF(AND(M524&gt;0,M524&lt;=STATS!$C$22),1,"")</f>
        <v/>
      </c>
      <c r="J524" s="161">
        <v>523</v>
      </c>
      <c r="K524"/>
      <c r="L524"/>
      <c r="R524" s="16"/>
      <c r="S524" s="16"/>
      <c r="T524" s="16"/>
      <c r="U524" s="16"/>
      <c r="V524" s="16"/>
      <c r="W524" s="16"/>
      <c r="FD524" s="156"/>
      <c r="FE524" s="156"/>
      <c r="FF524" s="156"/>
      <c r="FG524" s="156"/>
      <c r="FH524" s="156"/>
    </row>
    <row r="525" spans="2:164" x14ac:dyDescent="0.25">
      <c r="B525" s="67">
        <f t="shared" si="49"/>
        <v>0</v>
      </c>
      <c r="C525" s="67" t="str">
        <f t="shared" si="50"/>
        <v/>
      </c>
      <c r="D525" s="67" t="str">
        <f t="shared" si="53"/>
        <v/>
      </c>
      <c r="E525" s="67" t="str">
        <f t="shared" si="51"/>
        <v/>
      </c>
      <c r="F525" s="67" t="str">
        <f t="shared" si="52"/>
        <v/>
      </c>
      <c r="G525" s="67" t="str">
        <f t="shared" si="48"/>
        <v/>
      </c>
      <c r="H525" s="159" t="str">
        <f>IF(AND(M525&gt;0,M525&lt;=STATS!$C$22),1,"")</f>
        <v/>
      </c>
      <c r="J525" s="161">
        <v>524</v>
      </c>
      <c r="K525"/>
      <c r="L525"/>
      <c r="R525" s="16"/>
      <c r="S525" s="16"/>
      <c r="T525" s="16"/>
      <c r="U525" s="16"/>
      <c r="V525" s="16"/>
      <c r="W525" s="16"/>
      <c r="FD525" s="156"/>
      <c r="FE525" s="156"/>
      <c r="FF525" s="156"/>
      <c r="FG525" s="156"/>
      <c r="FH525" s="156"/>
    </row>
    <row r="526" spans="2:164" x14ac:dyDescent="0.25">
      <c r="B526" s="67">
        <f t="shared" si="49"/>
        <v>0</v>
      </c>
      <c r="C526" s="67" t="str">
        <f t="shared" si="50"/>
        <v/>
      </c>
      <c r="D526" s="67" t="str">
        <f t="shared" si="53"/>
        <v/>
      </c>
      <c r="E526" s="67" t="str">
        <f t="shared" si="51"/>
        <v/>
      </c>
      <c r="F526" s="67" t="str">
        <f t="shared" si="52"/>
        <v/>
      </c>
      <c r="G526" s="67" t="str">
        <f t="shared" si="48"/>
        <v/>
      </c>
      <c r="H526" s="159" t="str">
        <f>IF(AND(M526&gt;0,M526&lt;=STATS!$C$22),1,"")</f>
        <v/>
      </c>
      <c r="J526" s="161">
        <v>525</v>
      </c>
      <c r="K526"/>
      <c r="L526"/>
      <c r="R526" s="16"/>
      <c r="S526" s="16"/>
      <c r="T526" s="16"/>
      <c r="U526" s="16"/>
      <c r="V526" s="16"/>
      <c r="W526" s="16"/>
      <c r="FD526" s="156"/>
      <c r="FE526" s="156"/>
      <c r="FF526" s="156"/>
      <c r="FG526" s="156"/>
      <c r="FH526" s="156"/>
    </row>
    <row r="527" spans="2:164" x14ac:dyDescent="0.25">
      <c r="B527" s="67">
        <f t="shared" si="49"/>
        <v>0</v>
      </c>
      <c r="C527" s="67" t="str">
        <f t="shared" si="50"/>
        <v/>
      </c>
      <c r="D527" s="67" t="str">
        <f t="shared" si="53"/>
        <v/>
      </c>
      <c r="E527" s="67" t="str">
        <f t="shared" si="51"/>
        <v/>
      </c>
      <c r="F527" s="67" t="str">
        <f t="shared" si="52"/>
        <v/>
      </c>
      <c r="G527" s="67" t="str">
        <f t="shared" si="48"/>
        <v/>
      </c>
      <c r="H527" s="159" t="str">
        <f>IF(AND(M527&gt;0,M527&lt;=STATS!$C$22),1,"")</f>
        <v/>
      </c>
      <c r="J527" s="161">
        <v>526</v>
      </c>
      <c r="K527"/>
      <c r="L527"/>
      <c r="R527" s="16"/>
      <c r="S527" s="16"/>
      <c r="T527" s="16"/>
      <c r="U527" s="16"/>
      <c r="V527" s="16"/>
      <c r="W527" s="16"/>
      <c r="FD527" s="156"/>
      <c r="FE527" s="156"/>
      <c r="FF527" s="156"/>
      <c r="FG527" s="156"/>
      <c r="FH527" s="156"/>
    </row>
    <row r="528" spans="2:164" x14ac:dyDescent="0.25">
      <c r="B528" s="67">
        <f t="shared" si="49"/>
        <v>0</v>
      </c>
      <c r="C528" s="67" t="str">
        <f t="shared" si="50"/>
        <v/>
      </c>
      <c r="D528" s="67" t="str">
        <f t="shared" si="53"/>
        <v/>
      </c>
      <c r="E528" s="67" t="str">
        <f t="shared" si="51"/>
        <v/>
      </c>
      <c r="F528" s="67" t="str">
        <f t="shared" si="52"/>
        <v/>
      </c>
      <c r="G528" s="67" t="str">
        <f t="shared" si="48"/>
        <v/>
      </c>
      <c r="H528" s="159" t="str">
        <f>IF(AND(M528&gt;0,M528&lt;=STATS!$C$22),1,"")</f>
        <v/>
      </c>
      <c r="J528" s="161">
        <v>527</v>
      </c>
      <c r="K528"/>
      <c r="L528"/>
      <c r="R528" s="16"/>
      <c r="S528" s="16"/>
      <c r="T528" s="16"/>
      <c r="U528" s="16"/>
      <c r="V528" s="16"/>
      <c r="W528" s="16"/>
      <c r="FD528" s="156"/>
      <c r="FE528" s="156"/>
      <c r="FF528" s="156"/>
      <c r="FG528" s="156"/>
      <c r="FH528" s="156"/>
    </row>
    <row r="529" spans="2:164" x14ac:dyDescent="0.25">
      <c r="B529" s="67">
        <f t="shared" si="49"/>
        <v>0</v>
      </c>
      <c r="C529" s="67" t="str">
        <f t="shared" si="50"/>
        <v/>
      </c>
      <c r="D529" s="67" t="str">
        <f t="shared" si="53"/>
        <v/>
      </c>
      <c r="E529" s="67" t="str">
        <f t="shared" si="51"/>
        <v/>
      </c>
      <c r="F529" s="67" t="str">
        <f t="shared" si="52"/>
        <v/>
      </c>
      <c r="G529" s="67" t="str">
        <f t="shared" si="48"/>
        <v/>
      </c>
      <c r="H529" s="159" t="str">
        <f>IF(AND(M529&gt;0,M529&lt;=STATS!$C$22),1,"")</f>
        <v/>
      </c>
      <c r="J529" s="161">
        <v>528</v>
      </c>
      <c r="K529"/>
      <c r="L529"/>
      <c r="R529" s="16"/>
      <c r="S529" s="16"/>
      <c r="T529" s="16"/>
      <c r="U529" s="16"/>
      <c r="V529" s="16"/>
      <c r="W529" s="16"/>
      <c r="FD529" s="156"/>
      <c r="FE529" s="156"/>
      <c r="FF529" s="156"/>
      <c r="FG529" s="156"/>
      <c r="FH529" s="156"/>
    </row>
    <row r="530" spans="2:164" x14ac:dyDescent="0.25">
      <c r="B530" s="67">
        <f t="shared" si="49"/>
        <v>0</v>
      </c>
      <c r="C530" s="67" t="str">
        <f t="shared" si="50"/>
        <v/>
      </c>
      <c r="D530" s="67" t="str">
        <f t="shared" si="53"/>
        <v/>
      </c>
      <c r="E530" s="67" t="str">
        <f t="shared" si="51"/>
        <v/>
      </c>
      <c r="F530" s="67" t="str">
        <f t="shared" si="52"/>
        <v/>
      </c>
      <c r="G530" s="67" t="str">
        <f t="shared" si="48"/>
        <v/>
      </c>
      <c r="H530" s="159" t="str">
        <f>IF(AND(M530&gt;0,M530&lt;=STATS!$C$22),1,"")</f>
        <v/>
      </c>
      <c r="J530" s="161">
        <v>529</v>
      </c>
      <c r="K530"/>
      <c r="L530"/>
      <c r="R530" s="16"/>
      <c r="S530" s="16"/>
      <c r="T530" s="16"/>
      <c r="U530" s="16"/>
      <c r="V530" s="16"/>
      <c r="W530" s="16"/>
      <c r="FD530" s="156"/>
      <c r="FE530" s="156"/>
      <c r="FF530" s="156"/>
      <c r="FG530" s="156"/>
      <c r="FH530" s="156"/>
    </row>
    <row r="531" spans="2:164" x14ac:dyDescent="0.25">
      <c r="B531" s="67">
        <f t="shared" si="49"/>
        <v>0</v>
      </c>
      <c r="C531" s="67" t="str">
        <f t="shared" si="50"/>
        <v/>
      </c>
      <c r="D531" s="67" t="str">
        <f t="shared" si="53"/>
        <v/>
      </c>
      <c r="E531" s="67" t="str">
        <f t="shared" si="51"/>
        <v/>
      </c>
      <c r="F531" s="67" t="str">
        <f t="shared" si="52"/>
        <v/>
      </c>
      <c r="G531" s="67" t="str">
        <f t="shared" si="48"/>
        <v/>
      </c>
      <c r="H531" s="159" t="str">
        <f>IF(AND(M531&gt;0,M531&lt;=STATS!$C$22),1,"")</f>
        <v/>
      </c>
      <c r="J531" s="161">
        <v>530</v>
      </c>
      <c r="K531"/>
      <c r="L531"/>
      <c r="R531" s="16"/>
      <c r="S531" s="16"/>
      <c r="T531" s="16"/>
      <c r="U531" s="16"/>
      <c r="V531" s="16"/>
      <c r="W531" s="16"/>
      <c r="FD531" s="156"/>
      <c r="FE531" s="156"/>
      <c r="FF531" s="156"/>
      <c r="FG531" s="156"/>
      <c r="FH531" s="156"/>
    </row>
    <row r="532" spans="2:164" x14ac:dyDescent="0.25">
      <c r="B532" s="67">
        <f t="shared" si="49"/>
        <v>0</v>
      </c>
      <c r="C532" s="67" t="str">
        <f t="shared" si="50"/>
        <v/>
      </c>
      <c r="D532" s="67" t="str">
        <f t="shared" si="53"/>
        <v/>
      </c>
      <c r="E532" s="67" t="str">
        <f t="shared" si="51"/>
        <v/>
      </c>
      <c r="F532" s="67" t="str">
        <f t="shared" si="52"/>
        <v/>
      </c>
      <c r="G532" s="67" t="str">
        <f t="shared" si="48"/>
        <v/>
      </c>
      <c r="H532" s="159" t="str">
        <f>IF(AND(M532&gt;0,M532&lt;=STATS!$C$22),1,"")</f>
        <v/>
      </c>
      <c r="J532" s="161">
        <v>531</v>
      </c>
      <c r="K532"/>
      <c r="L532"/>
      <c r="R532" s="16"/>
      <c r="S532" s="16"/>
      <c r="T532" s="16"/>
      <c r="U532" s="16"/>
      <c r="V532" s="16"/>
      <c r="W532" s="16"/>
      <c r="FD532" s="156"/>
      <c r="FE532" s="156"/>
      <c r="FF532" s="156"/>
      <c r="FG532" s="156"/>
      <c r="FH532" s="156"/>
    </row>
    <row r="533" spans="2:164" x14ac:dyDescent="0.25">
      <c r="B533" s="67">
        <f t="shared" si="49"/>
        <v>0</v>
      </c>
      <c r="C533" s="67" t="str">
        <f t="shared" si="50"/>
        <v/>
      </c>
      <c r="D533" s="67" t="str">
        <f t="shared" si="53"/>
        <v/>
      </c>
      <c r="E533" s="67" t="str">
        <f t="shared" si="51"/>
        <v/>
      </c>
      <c r="F533" s="67" t="str">
        <f t="shared" si="52"/>
        <v/>
      </c>
      <c r="G533" s="67" t="str">
        <f t="shared" si="48"/>
        <v/>
      </c>
      <c r="H533" s="159" t="str">
        <f>IF(AND(M533&gt;0,M533&lt;=STATS!$C$22),1,"")</f>
        <v/>
      </c>
      <c r="J533" s="161">
        <v>532</v>
      </c>
      <c r="K533"/>
      <c r="L533"/>
      <c r="R533" s="16"/>
      <c r="S533" s="16"/>
      <c r="T533" s="16"/>
      <c r="U533" s="16"/>
      <c r="V533" s="16"/>
      <c r="W533" s="16"/>
      <c r="FD533" s="156"/>
      <c r="FE533" s="156"/>
      <c r="FF533" s="156"/>
      <c r="FG533" s="156"/>
      <c r="FH533" s="156"/>
    </row>
    <row r="534" spans="2:164" x14ac:dyDescent="0.25">
      <c r="B534" s="67">
        <f t="shared" si="49"/>
        <v>0</v>
      </c>
      <c r="C534" s="67" t="str">
        <f t="shared" si="50"/>
        <v/>
      </c>
      <c r="D534" s="67" t="str">
        <f t="shared" si="53"/>
        <v/>
      </c>
      <c r="E534" s="67" t="str">
        <f t="shared" si="51"/>
        <v/>
      </c>
      <c r="F534" s="67" t="str">
        <f t="shared" si="52"/>
        <v/>
      </c>
      <c r="G534" s="67" t="str">
        <f t="shared" si="48"/>
        <v/>
      </c>
      <c r="H534" s="159" t="str">
        <f>IF(AND(M534&gt;0,M534&lt;=STATS!$C$22),1,"")</f>
        <v/>
      </c>
      <c r="J534" s="161">
        <v>533</v>
      </c>
      <c r="K534"/>
      <c r="L534"/>
      <c r="R534" s="16"/>
      <c r="S534" s="16"/>
      <c r="T534" s="16"/>
      <c r="U534" s="16"/>
      <c r="V534" s="16"/>
      <c r="W534" s="16"/>
      <c r="FD534" s="156"/>
      <c r="FE534" s="156"/>
      <c r="FF534" s="156"/>
      <c r="FG534" s="156"/>
      <c r="FH534" s="156"/>
    </row>
    <row r="535" spans="2:164" x14ac:dyDescent="0.25">
      <c r="B535" s="67">
        <f t="shared" si="49"/>
        <v>0</v>
      </c>
      <c r="C535" s="67" t="str">
        <f t="shared" si="50"/>
        <v/>
      </c>
      <c r="D535" s="67" t="str">
        <f t="shared" si="53"/>
        <v/>
      </c>
      <c r="E535" s="67" t="str">
        <f t="shared" si="51"/>
        <v/>
      </c>
      <c r="F535" s="67" t="str">
        <f t="shared" si="52"/>
        <v/>
      </c>
      <c r="G535" s="67" t="str">
        <f t="shared" si="48"/>
        <v/>
      </c>
      <c r="H535" s="159" t="str">
        <f>IF(AND(M535&gt;0,M535&lt;=STATS!$C$22),1,"")</f>
        <v/>
      </c>
      <c r="J535" s="161">
        <v>534</v>
      </c>
      <c r="K535"/>
      <c r="L535"/>
      <c r="R535" s="16"/>
      <c r="S535" s="16"/>
      <c r="T535" s="16"/>
      <c r="U535" s="16"/>
      <c r="V535" s="16"/>
      <c r="W535" s="16"/>
      <c r="FD535" s="156"/>
      <c r="FE535" s="156"/>
      <c r="FF535" s="156"/>
      <c r="FG535" s="156"/>
      <c r="FH535" s="156"/>
    </row>
    <row r="536" spans="2:164" x14ac:dyDescent="0.25">
      <c r="B536" s="67">
        <f t="shared" si="49"/>
        <v>0</v>
      </c>
      <c r="C536" s="67" t="str">
        <f t="shared" si="50"/>
        <v/>
      </c>
      <c r="D536" s="67" t="str">
        <f t="shared" si="53"/>
        <v/>
      </c>
      <c r="E536" s="67" t="str">
        <f t="shared" si="51"/>
        <v/>
      </c>
      <c r="F536" s="67" t="str">
        <f t="shared" si="52"/>
        <v/>
      </c>
      <c r="G536" s="67" t="str">
        <f t="shared" si="48"/>
        <v/>
      </c>
      <c r="H536" s="159" t="str">
        <f>IF(AND(M536&gt;0,M536&lt;=STATS!$C$22),1,"")</f>
        <v/>
      </c>
      <c r="J536" s="161">
        <v>535</v>
      </c>
      <c r="K536"/>
      <c r="L536"/>
      <c r="R536" s="16"/>
      <c r="S536" s="16"/>
      <c r="T536" s="16"/>
      <c r="U536" s="16"/>
      <c r="V536" s="16"/>
      <c r="W536" s="16"/>
      <c r="FD536" s="156"/>
      <c r="FE536" s="156"/>
      <c r="FF536" s="156"/>
      <c r="FG536" s="156"/>
      <c r="FH536" s="156"/>
    </row>
    <row r="537" spans="2:164" x14ac:dyDescent="0.25">
      <c r="B537" s="67">
        <f t="shared" si="49"/>
        <v>0</v>
      </c>
      <c r="C537" s="67" t="str">
        <f t="shared" si="50"/>
        <v/>
      </c>
      <c r="D537" s="67" t="str">
        <f t="shared" si="53"/>
        <v/>
      </c>
      <c r="E537" s="67" t="str">
        <f t="shared" si="51"/>
        <v/>
      </c>
      <c r="F537" s="67" t="str">
        <f t="shared" si="52"/>
        <v/>
      </c>
      <c r="G537" s="67" t="str">
        <f t="shared" si="48"/>
        <v/>
      </c>
      <c r="H537" s="159" t="str">
        <f>IF(AND(M537&gt;0,M537&lt;=STATS!$C$22),1,"")</f>
        <v/>
      </c>
      <c r="J537" s="161">
        <v>536</v>
      </c>
      <c r="K537"/>
      <c r="L537"/>
      <c r="R537" s="16"/>
      <c r="S537" s="16"/>
      <c r="T537" s="16"/>
      <c r="U537" s="16"/>
      <c r="V537" s="16"/>
      <c r="W537" s="16"/>
      <c r="FD537" s="156"/>
      <c r="FE537" s="156"/>
      <c r="FF537" s="156"/>
      <c r="FG537" s="156"/>
      <c r="FH537" s="156"/>
    </row>
    <row r="538" spans="2:164" x14ac:dyDescent="0.25">
      <c r="B538" s="67">
        <f t="shared" si="49"/>
        <v>0</v>
      </c>
      <c r="C538" s="67" t="str">
        <f t="shared" si="50"/>
        <v/>
      </c>
      <c r="D538" s="67" t="str">
        <f t="shared" si="53"/>
        <v/>
      </c>
      <c r="E538" s="67" t="str">
        <f t="shared" si="51"/>
        <v/>
      </c>
      <c r="F538" s="67" t="str">
        <f t="shared" si="52"/>
        <v/>
      </c>
      <c r="G538" s="67" t="str">
        <f t="shared" ref="G538:G601" si="54">IF($B538&gt;=1,$M538,"")</f>
        <v/>
      </c>
      <c r="H538" s="159" t="str">
        <f>IF(AND(M538&gt;0,M538&lt;=STATS!$C$22),1,"")</f>
        <v/>
      </c>
      <c r="J538" s="161">
        <v>537</v>
      </c>
      <c r="K538"/>
      <c r="L538"/>
      <c r="R538" s="16"/>
      <c r="S538" s="16"/>
      <c r="T538" s="16"/>
      <c r="U538" s="16"/>
      <c r="V538" s="16"/>
      <c r="W538" s="16"/>
      <c r="FD538" s="156"/>
      <c r="FE538" s="156"/>
      <c r="FF538" s="156"/>
      <c r="FG538" s="156"/>
      <c r="FH538" s="156"/>
    </row>
    <row r="539" spans="2:164" x14ac:dyDescent="0.25">
      <c r="B539" s="67">
        <f t="shared" si="49"/>
        <v>0</v>
      </c>
      <c r="C539" s="67" t="str">
        <f t="shared" si="50"/>
        <v/>
      </c>
      <c r="D539" s="67" t="str">
        <f t="shared" si="53"/>
        <v/>
      </c>
      <c r="E539" s="67" t="str">
        <f t="shared" si="51"/>
        <v/>
      </c>
      <c r="F539" s="67" t="str">
        <f t="shared" si="52"/>
        <v/>
      </c>
      <c r="G539" s="67" t="str">
        <f t="shared" si="54"/>
        <v/>
      </c>
      <c r="H539" s="159" t="str">
        <f>IF(AND(M539&gt;0,M539&lt;=STATS!$C$22),1,"")</f>
        <v/>
      </c>
      <c r="J539" s="161">
        <v>538</v>
      </c>
      <c r="K539"/>
      <c r="L539"/>
      <c r="R539" s="16"/>
      <c r="S539" s="16"/>
      <c r="T539" s="16"/>
      <c r="U539" s="16"/>
      <c r="V539" s="16"/>
      <c r="W539" s="16"/>
      <c r="FD539" s="156"/>
      <c r="FE539" s="156"/>
      <c r="FF539" s="156"/>
      <c r="FG539" s="156"/>
      <c r="FH539" s="156"/>
    </row>
    <row r="540" spans="2:164" x14ac:dyDescent="0.25">
      <c r="B540" s="67">
        <f t="shared" si="49"/>
        <v>0</v>
      </c>
      <c r="C540" s="67" t="str">
        <f t="shared" si="50"/>
        <v/>
      </c>
      <c r="D540" s="67" t="str">
        <f t="shared" si="53"/>
        <v/>
      </c>
      <c r="E540" s="67" t="str">
        <f t="shared" si="51"/>
        <v/>
      </c>
      <c r="F540" s="67" t="str">
        <f t="shared" si="52"/>
        <v/>
      </c>
      <c r="G540" s="67" t="str">
        <f t="shared" si="54"/>
        <v/>
      </c>
      <c r="H540" s="159" t="str">
        <f>IF(AND(M540&gt;0,M540&lt;=STATS!$C$22),1,"")</f>
        <v/>
      </c>
      <c r="J540" s="161">
        <v>539</v>
      </c>
      <c r="K540"/>
      <c r="L540"/>
      <c r="R540" s="16"/>
      <c r="S540" s="16"/>
      <c r="T540" s="16"/>
      <c r="U540" s="16"/>
      <c r="V540" s="16"/>
      <c r="W540" s="16"/>
      <c r="FD540" s="156"/>
      <c r="FE540" s="156"/>
      <c r="FF540" s="156"/>
      <c r="FG540" s="156"/>
      <c r="FH540" s="156"/>
    </row>
    <row r="541" spans="2:164" x14ac:dyDescent="0.25">
      <c r="B541" s="67">
        <f t="shared" si="49"/>
        <v>0</v>
      </c>
      <c r="C541" s="67" t="str">
        <f t="shared" si="50"/>
        <v/>
      </c>
      <c r="D541" s="67" t="str">
        <f t="shared" si="53"/>
        <v/>
      </c>
      <c r="E541" s="67" t="str">
        <f t="shared" si="51"/>
        <v/>
      </c>
      <c r="F541" s="67" t="str">
        <f t="shared" si="52"/>
        <v/>
      </c>
      <c r="G541" s="67" t="str">
        <f t="shared" si="54"/>
        <v/>
      </c>
      <c r="H541" s="159" t="str">
        <f>IF(AND(M541&gt;0,M541&lt;=STATS!$C$22),1,"")</f>
        <v/>
      </c>
      <c r="J541" s="161">
        <v>540</v>
      </c>
      <c r="K541"/>
      <c r="L541"/>
      <c r="R541" s="16"/>
      <c r="S541" s="16"/>
      <c r="T541" s="16"/>
      <c r="U541" s="16"/>
      <c r="V541" s="16"/>
      <c r="W541" s="16"/>
      <c r="FD541" s="156"/>
      <c r="FE541" s="156"/>
      <c r="FF541" s="156"/>
      <c r="FG541" s="156"/>
      <c r="FH541" s="156"/>
    </row>
    <row r="542" spans="2:164" x14ac:dyDescent="0.25">
      <c r="B542" s="67">
        <f t="shared" si="49"/>
        <v>0</v>
      </c>
      <c r="C542" s="67" t="str">
        <f t="shared" si="50"/>
        <v/>
      </c>
      <c r="D542" s="67" t="str">
        <f t="shared" si="53"/>
        <v/>
      </c>
      <c r="E542" s="67" t="str">
        <f t="shared" si="51"/>
        <v/>
      </c>
      <c r="F542" s="67" t="str">
        <f t="shared" si="52"/>
        <v/>
      </c>
      <c r="G542" s="67" t="str">
        <f t="shared" si="54"/>
        <v/>
      </c>
      <c r="H542" s="159" t="str">
        <f>IF(AND(M542&gt;0,M542&lt;=STATS!$C$22),1,"")</f>
        <v/>
      </c>
      <c r="J542" s="161">
        <v>541</v>
      </c>
      <c r="K542"/>
      <c r="L542"/>
      <c r="R542" s="16"/>
      <c r="S542" s="16"/>
      <c r="T542" s="16"/>
      <c r="U542" s="16"/>
      <c r="V542" s="16"/>
      <c r="W542" s="16"/>
      <c r="FD542" s="156"/>
      <c r="FE542" s="156"/>
      <c r="FF542" s="156"/>
      <c r="FG542" s="156"/>
      <c r="FH542" s="156"/>
    </row>
    <row r="543" spans="2:164" x14ac:dyDescent="0.25">
      <c r="B543" s="67">
        <f t="shared" si="49"/>
        <v>0</v>
      </c>
      <c r="C543" s="67" t="str">
        <f t="shared" si="50"/>
        <v/>
      </c>
      <c r="D543" s="67" t="str">
        <f t="shared" si="53"/>
        <v/>
      </c>
      <c r="E543" s="67" t="str">
        <f t="shared" si="51"/>
        <v/>
      </c>
      <c r="F543" s="67" t="str">
        <f t="shared" si="52"/>
        <v/>
      </c>
      <c r="G543" s="67" t="str">
        <f t="shared" si="54"/>
        <v/>
      </c>
      <c r="H543" s="159" t="str">
        <f>IF(AND(M543&gt;0,M543&lt;=STATS!$C$22),1,"")</f>
        <v/>
      </c>
      <c r="J543" s="161">
        <v>542</v>
      </c>
      <c r="K543"/>
      <c r="L543"/>
      <c r="R543" s="16"/>
      <c r="S543" s="16"/>
      <c r="T543" s="16"/>
      <c r="U543" s="16"/>
      <c r="V543" s="16"/>
      <c r="W543" s="16"/>
      <c r="FD543" s="156"/>
      <c r="FE543" s="156"/>
      <c r="FF543" s="156"/>
      <c r="FG543" s="156"/>
      <c r="FH543" s="156"/>
    </row>
    <row r="544" spans="2:164" x14ac:dyDescent="0.25">
      <c r="B544" s="67">
        <f t="shared" si="49"/>
        <v>0</v>
      </c>
      <c r="C544" s="67" t="str">
        <f t="shared" si="50"/>
        <v/>
      </c>
      <c r="D544" s="67" t="str">
        <f t="shared" si="53"/>
        <v/>
      </c>
      <c r="E544" s="67" t="str">
        <f t="shared" si="51"/>
        <v/>
      </c>
      <c r="F544" s="67" t="str">
        <f t="shared" si="52"/>
        <v/>
      </c>
      <c r="G544" s="67" t="str">
        <f t="shared" si="54"/>
        <v/>
      </c>
      <c r="H544" s="159" t="str">
        <f>IF(AND(M544&gt;0,M544&lt;=STATS!$C$22),1,"")</f>
        <v/>
      </c>
      <c r="J544" s="161">
        <v>543</v>
      </c>
      <c r="K544"/>
      <c r="L544"/>
      <c r="R544" s="16"/>
      <c r="S544" s="16"/>
      <c r="T544" s="16"/>
      <c r="U544" s="16"/>
      <c r="V544" s="16"/>
      <c r="W544" s="16"/>
      <c r="FD544" s="156"/>
      <c r="FE544" s="156"/>
      <c r="FF544" s="156"/>
      <c r="FG544" s="156"/>
      <c r="FH544" s="156"/>
    </row>
    <row r="545" spans="2:164" x14ac:dyDescent="0.25">
      <c r="B545" s="67">
        <f t="shared" si="49"/>
        <v>0</v>
      </c>
      <c r="C545" s="67" t="str">
        <f t="shared" si="50"/>
        <v/>
      </c>
      <c r="D545" s="67" t="str">
        <f t="shared" si="53"/>
        <v/>
      </c>
      <c r="E545" s="67" t="str">
        <f t="shared" si="51"/>
        <v/>
      </c>
      <c r="F545" s="67" t="str">
        <f t="shared" si="52"/>
        <v/>
      </c>
      <c r="G545" s="67" t="str">
        <f t="shared" si="54"/>
        <v/>
      </c>
      <c r="H545" s="159" t="str">
        <f>IF(AND(M545&gt;0,M545&lt;=STATS!$C$22),1,"")</f>
        <v/>
      </c>
      <c r="J545" s="161">
        <v>544</v>
      </c>
      <c r="K545"/>
      <c r="L545"/>
      <c r="R545" s="16"/>
      <c r="S545" s="16"/>
      <c r="T545" s="16"/>
      <c r="U545" s="16"/>
      <c r="V545" s="16"/>
      <c r="W545" s="16"/>
      <c r="FD545" s="156"/>
      <c r="FE545" s="156"/>
      <c r="FF545" s="156"/>
      <c r="FG545" s="156"/>
      <c r="FH545" s="156"/>
    </row>
    <row r="546" spans="2:164" x14ac:dyDescent="0.25">
      <c r="B546" s="67">
        <f t="shared" si="49"/>
        <v>0</v>
      </c>
      <c r="C546" s="67" t="str">
        <f t="shared" si="50"/>
        <v/>
      </c>
      <c r="D546" s="67" t="str">
        <f t="shared" si="53"/>
        <v/>
      </c>
      <c r="E546" s="67" t="str">
        <f t="shared" si="51"/>
        <v/>
      </c>
      <c r="F546" s="67" t="str">
        <f t="shared" si="52"/>
        <v/>
      </c>
      <c r="G546" s="67" t="str">
        <f t="shared" si="54"/>
        <v/>
      </c>
      <c r="H546" s="159" t="str">
        <f>IF(AND(M546&gt;0,M546&lt;=STATS!$C$22),1,"")</f>
        <v/>
      </c>
      <c r="J546" s="161">
        <v>545</v>
      </c>
      <c r="K546"/>
      <c r="L546"/>
      <c r="R546" s="16"/>
      <c r="S546" s="16"/>
      <c r="T546" s="16"/>
      <c r="U546" s="16"/>
      <c r="V546" s="16"/>
      <c r="W546" s="16"/>
      <c r="FD546" s="156"/>
      <c r="FE546" s="156"/>
      <c r="FF546" s="156"/>
      <c r="FG546" s="156"/>
      <c r="FH546" s="156"/>
    </row>
    <row r="547" spans="2:164" x14ac:dyDescent="0.25">
      <c r="B547" s="67">
        <f t="shared" si="49"/>
        <v>0</v>
      </c>
      <c r="C547" s="67" t="str">
        <f t="shared" si="50"/>
        <v/>
      </c>
      <c r="D547" s="67" t="str">
        <f t="shared" si="53"/>
        <v/>
      </c>
      <c r="E547" s="67" t="str">
        <f t="shared" si="51"/>
        <v/>
      </c>
      <c r="F547" s="67" t="str">
        <f t="shared" si="52"/>
        <v/>
      </c>
      <c r="G547" s="67" t="str">
        <f t="shared" si="54"/>
        <v/>
      </c>
      <c r="H547" s="159" t="str">
        <f>IF(AND(M547&gt;0,M547&lt;=STATS!$C$22),1,"")</f>
        <v/>
      </c>
      <c r="J547" s="161">
        <v>546</v>
      </c>
      <c r="K547"/>
      <c r="L547"/>
      <c r="R547" s="16"/>
      <c r="S547" s="16"/>
      <c r="T547" s="16"/>
      <c r="U547" s="16"/>
      <c r="V547" s="16"/>
      <c r="W547" s="16"/>
      <c r="FD547" s="156"/>
      <c r="FE547" s="156"/>
      <c r="FF547" s="156"/>
      <c r="FG547" s="156"/>
      <c r="FH547" s="156"/>
    </row>
    <row r="548" spans="2:164" x14ac:dyDescent="0.25">
      <c r="B548" s="67">
        <f t="shared" si="49"/>
        <v>0</v>
      </c>
      <c r="C548" s="67" t="str">
        <f t="shared" si="50"/>
        <v/>
      </c>
      <c r="D548" s="67" t="str">
        <f t="shared" si="53"/>
        <v/>
      </c>
      <c r="E548" s="67" t="str">
        <f t="shared" si="51"/>
        <v/>
      </c>
      <c r="F548" s="67" t="str">
        <f t="shared" si="52"/>
        <v/>
      </c>
      <c r="G548" s="67" t="str">
        <f t="shared" si="54"/>
        <v/>
      </c>
      <c r="H548" s="159" t="str">
        <f>IF(AND(M548&gt;0,M548&lt;=STATS!$C$22),1,"")</f>
        <v/>
      </c>
      <c r="J548" s="161">
        <v>547</v>
      </c>
      <c r="K548"/>
      <c r="L548"/>
      <c r="R548" s="16"/>
      <c r="S548" s="16"/>
      <c r="T548" s="16"/>
      <c r="U548" s="16"/>
      <c r="V548" s="16"/>
      <c r="W548" s="16"/>
      <c r="FD548" s="156"/>
      <c r="FE548" s="156"/>
      <c r="FF548" s="156"/>
      <c r="FG548" s="156"/>
      <c r="FH548" s="156"/>
    </row>
    <row r="549" spans="2:164" x14ac:dyDescent="0.25">
      <c r="B549" s="67">
        <f t="shared" si="49"/>
        <v>0</v>
      </c>
      <c r="C549" s="67" t="str">
        <f t="shared" si="50"/>
        <v/>
      </c>
      <c r="D549" s="67" t="str">
        <f t="shared" si="53"/>
        <v/>
      </c>
      <c r="E549" s="67" t="str">
        <f t="shared" si="51"/>
        <v/>
      </c>
      <c r="F549" s="67" t="str">
        <f t="shared" si="52"/>
        <v/>
      </c>
      <c r="G549" s="67" t="str">
        <f t="shared" si="54"/>
        <v/>
      </c>
      <c r="H549" s="159" t="str">
        <f>IF(AND(M549&gt;0,M549&lt;=STATS!$C$22),1,"")</f>
        <v/>
      </c>
      <c r="J549" s="161">
        <v>548</v>
      </c>
      <c r="K549"/>
      <c r="L549"/>
      <c r="R549" s="16"/>
      <c r="S549" s="16"/>
      <c r="T549" s="16"/>
      <c r="U549" s="16"/>
      <c r="V549" s="16"/>
      <c r="W549" s="16"/>
      <c r="FD549" s="156"/>
      <c r="FE549" s="156"/>
      <c r="FF549" s="156"/>
      <c r="FG549" s="156"/>
      <c r="FH549" s="156"/>
    </row>
    <row r="550" spans="2:164" x14ac:dyDescent="0.25">
      <c r="B550" s="67">
        <f t="shared" si="49"/>
        <v>0</v>
      </c>
      <c r="C550" s="67" t="str">
        <f t="shared" si="50"/>
        <v/>
      </c>
      <c r="D550" s="67" t="str">
        <f t="shared" si="53"/>
        <v/>
      </c>
      <c r="E550" s="67" t="str">
        <f t="shared" si="51"/>
        <v/>
      </c>
      <c r="F550" s="67" t="str">
        <f t="shared" si="52"/>
        <v/>
      </c>
      <c r="G550" s="67" t="str">
        <f t="shared" si="54"/>
        <v/>
      </c>
      <c r="H550" s="159" t="str">
        <f>IF(AND(M550&gt;0,M550&lt;=STATS!$C$22),1,"")</f>
        <v/>
      </c>
      <c r="J550" s="161">
        <v>549</v>
      </c>
      <c r="K550"/>
      <c r="L550"/>
      <c r="R550" s="16"/>
      <c r="S550" s="16"/>
      <c r="T550" s="16"/>
      <c r="U550" s="16"/>
      <c r="V550" s="16"/>
      <c r="W550" s="16"/>
      <c r="FD550" s="156"/>
      <c r="FE550" s="156"/>
      <c r="FF550" s="156"/>
      <c r="FG550" s="156"/>
      <c r="FH550" s="156"/>
    </row>
    <row r="551" spans="2:164" x14ac:dyDescent="0.25">
      <c r="B551" s="67">
        <f t="shared" si="49"/>
        <v>0</v>
      </c>
      <c r="C551" s="67" t="str">
        <f t="shared" si="50"/>
        <v/>
      </c>
      <c r="D551" s="67" t="str">
        <f t="shared" si="53"/>
        <v/>
      </c>
      <c r="E551" s="67" t="str">
        <f t="shared" si="51"/>
        <v/>
      </c>
      <c r="F551" s="67" t="str">
        <f t="shared" si="52"/>
        <v/>
      </c>
      <c r="G551" s="67" t="str">
        <f t="shared" si="54"/>
        <v/>
      </c>
      <c r="H551" s="159" t="str">
        <f>IF(AND(M551&gt;0,M551&lt;=STATS!$C$22),1,"")</f>
        <v/>
      </c>
      <c r="J551" s="161">
        <v>550</v>
      </c>
      <c r="K551"/>
      <c r="L551"/>
      <c r="R551" s="16"/>
      <c r="S551" s="16"/>
      <c r="T551" s="16"/>
      <c r="U551" s="16"/>
      <c r="V551" s="16"/>
      <c r="W551" s="16"/>
      <c r="FD551" s="156"/>
      <c r="FE551" s="156"/>
      <c r="FF551" s="156"/>
      <c r="FG551" s="156"/>
      <c r="FH551" s="156"/>
    </row>
    <row r="552" spans="2:164" x14ac:dyDescent="0.25">
      <c r="B552" s="67">
        <f t="shared" si="49"/>
        <v>0</v>
      </c>
      <c r="C552" s="67" t="str">
        <f t="shared" si="50"/>
        <v/>
      </c>
      <c r="D552" s="67" t="str">
        <f t="shared" si="53"/>
        <v/>
      </c>
      <c r="E552" s="67" t="str">
        <f t="shared" si="51"/>
        <v/>
      </c>
      <c r="F552" s="67" t="str">
        <f t="shared" si="52"/>
        <v/>
      </c>
      <c r="G552" s="67" t="str">
        <f t="shared" si="54"/>
        <v/>
      </c>
      <c r="H552" s="159" t="str">
        <f>IF(AND(M552&gt;0,M552&lt;=STATS!$C$22),1,"")</f>
        <v/>
      </c>
      <c r="J552" s="161">
        <v>551</v>
      </c>
      <c r="K552"/>
      <c r="L552"/>
      <c r="R552" s="16"/>
      <c r="S552" s="16"/>
      <c r="T552" s="16"/>
      <c r="U552" s="16"/>
      <c r="V552" s="16"/>
      <c r="W552" s="16"/>
      <c r="FD552" s="156"/>
      <c r="FE552" s="156"/>
      <c r="FF552" s="156"/>
      <c r="FG552" s="156"/>
      <c r="FH552" s="156"/>
    </row>
    <row r="553" spans="2:164" x14ac:dyDescent="0.25">
      <c r="B553" s="67">
        <f t="shared" si="49"/>
        <v>0</v>
      </c>
      <c r="C553" s="67" t="str">
        <f t="shared" si="50"/>
        <v/>
      </c>
      <c r="D553" s="67" t="str">
        <f t="shared" si="53"/>
        <v/>
      </c>
      <c r="E553" s="67" t="str">
        <f t="shared" si="51"/>
        <v/>
      </c>
      <c r="F553" s="67" t="str">
        <f t="shared" si="52"/>
        <v/>
      </c>
      <c r="G553" s="67" t="str">
        <f t="shared" si="54"/>
        <v/>
      </c>
      <c r="H553" s="159" t="str">
        <f>IF(AND(M553&gt;0,M553&lt;=STATS!$C$22),1,"")</f>
        <v/>
      </c>
      <c r="J553" s="161">
        <v>552</v>
      </c>
      <c r="K553"/>
      <c r="L553"/>
      <c r="R553" s="16"/>
      <c r="S553" s="16"/>
      <c r="T553" s="16"/>
      <c r="U553" s="16"/>
      <c r="V553" s="16"/>
      <c r="W553" s="16"/>
      <c r="FD553" s="156"/>
      <c r="FE553" s="156"/>
      <c r="FF553" s="156"/>
      <c r="FG553" s="156"/>
      <c r="FH553" s="156"/>
    </row>
    <row r="554" spans="2:164" x14ac:dyDescent="0.25">
      <c r="B554" s="67">
        <f t="shared" si="49"/>
        <v>0</v>
      </c>
      <c r="C554" s="67" t="str">
        <f t="shared" si="50"/>
        <v/>
      </c>
      <c r="D554" s="67" t="str">
        <f t="shared" si="53"/>
        <v/>
      </c>
      <c r="E554" s="67" t="str">
        <f t="shared" si="51"/>
        <v/>
      </c>
      <c r="F554" s="67" t="str">
        <f t="shared" si="52"/>
        <v/>
      </c>
      <c r="G554" s="67" t="str">
        <f t="shared" si="54"/>
        <v/>
      </c>
      <c r="H554" s="159" t="str">
        <f>IF(AND(M554&gt;0,M554&lt;=STATS!$C$22),1,"")</f>
        <v/>
      </c>
      <c r="J554" s="161">
        <v>553</v>
      </c>
      <c r="K554"/>
      <c r="L554"/>
      <c r="R554" s="16"/>
      <c r="S554" s="16"/>
      <c r="T554" s="16"/>
      <c r="U554" s="16"/>
      <c r="V554" s="16"/>
      <c r="W554" s="16"/>
      <c r="FD554" s="156"/>
      <c r="FE554" s="156"/>
      <c r="FF554" s="156"/>
      <c r="FG554" s="156"/>
      <c r="FH554" s="156"/>
    </row>
    <row r="555" spans="2:164" x14ac:dyDescent="0.25">
      <c r="B555" s="67">
        <f t="shared" si="49"/>
        <v>0</v>
      </c>
      <c r="C555" s="67" t="str">
        <f t="shared" si="50"/>
        <v/>
      </c>
      <c r="D555" s="67" t="str">
        <f t="shared" si="53"/>
        <v/>
      </c>
      <c r="E555" s="67" t="str">
        <f t="shared" si="51"/>
        <v/>
      </c>
      <c r="F555" s="67" t="str">
        <f t="shared" si="52"/>
        <v/>
      </c>
      <c r="G555" s="67" t="str">
        <f t="shared" si="54"/>
        <v/>
      </c>
      <c r="H555" s="159" t="str">
        <f>IF(AND(M555&gt;0,M555&lt;=STATS!$C$22),1,"")</f>
        <v/>
      </c>
      <c r="J555" s="161">
        <v>554</v>
      </c>
      <c r="K555"/>
      <c r="L555"/>
      <c r="R555" s="16"/>
      <c r="S555" s="16"/>
      <c r="T555" s="16"/>
      <c r="U555" s="16"/>
      <c r="V555" s="16"/>
      <c r="W555" s="16"/>
      <c r="FD555" s="156"/>
      <c r="FE555" s="156"/>
      <c r="FF555" s="156"/>
      <c r="FG555" s="156"/>
      <c r="FH555" s="156"/>
    </row>
    <row r="556" spans="2:164" x14ac:dyDescent="0.25">
      <c r="B556" s="67">
        <f t="shared" si="49"/>
        <v>0</v>
      </c>
      <c r="C556" s="67" t="str">
        <f t="shared" si="50"/>
        <v/>
      </c>
      <c r="D556" s="67" t="str">
        <f t="shared" si="53"/>
        <v/>
      </c>
      <c r="E556" s="67" t="str">
        <f t="shared" si="51"/>
        <v/>
      </c>
      <c r="F556" s="67" t="str">
        <f t="shared" si="52"/>
        <v/>
      </c>
      <c r="G556" s="67" t="str">
        <f t="shared" si="54"/>
        <v/>
      </c>
      <c r="H556" s="159" t="str">
        <f>IF(AND(M556&gt;0,M556&lt;=STATS!$C$22),1,"")</f>
        <v/>
      </c>
      <c r="J556" s="161">
        <v>555</v>
      </c>
      <c r="K556"/>
      <c r="L556"/>
      <c r="R556" s="16"/>
      <c r="S556" s="16"/>
      <c r="T556" s="16"/>
      <c r="U556" s="16"/>
      <c r="V556" s="16"/>
      <c r="W556" s="16"/>
      <c r="FD556" s="156"/>
      <c r="FE556" s="156"/>
      <c r="FF556" s="156"/>
      <c r="FG556" s="156"/>
      <c r="FH556" s="156"/>
    </row>
    <row r="557" spans="2:164" x14ac:dyDescent="0.25">
      <c r="B557" s="67">
        <f t="shared" si="49"/>
        <v>0</v>
      </c>
      <c r="C557" s="67" t="str">
        <f t="shared" si="50"/>
        <v/>
      </c>
      <c r="D557" s="67" t="str">
        <f t="shared" si="53"/>
        <v/>
      </c>
      <c r="E557" s="67" t="str">
        <f t="shared" si="51"/>
        <v/>
      </c>
      <c r="F557" s="67" t="str">
        <f t="shared" si="52"/>
        <v/>
      </c>
      <c r="G557" s="67" t="str">
        <f t="shared" si="54"/>
        <v/>
      </c>
      <c r="H557" s="159" t="str">
        <f>IF(AND(M557&gt;0,M557&lt;=STATS!$C$22),1,"")</f>
        <v/>
      </c>
      <c r="J557" s="161">
        <v>556</v>
      </c>
      <c r="K557"/>
      <c r="L557"/>
      <c r="R557" s="16"/>
      <c r="S557" s="16"/>
      <c r="T557" s="16"/>
      <c r="U557" s="16"/>
      <c r="V557" s="16"/>
      <c r="W557" s="16"/>
      <c r="FD557" s="156"/>
      <c r="FE557" s="156"/>
      <c r="FF557" s="156"/>
      <c r="FG557" s="156"/>
      <c r="FH557" s="156"/>
    </row>
    <row r="558" spans="2:164" x14ac:dyDescent="0.25">
      <c r="B558" s="67">
        <f t="shared" si="49"/>
        <v>0</v>
      </c>
      <c r="C558" s="67" t="str">
        <f t="shared" si="50"/>
        <v/>
      </c>
      <c r="D558" s="67" t="str">
        <f t="shared" si="53"/>
        <v/>
      </c>
      <c r="E558" s="67" t="str">
        <f t="shared" si="51"/>
        <v/>
      </c>
      <c r="F558" s="67" t="str">
        <f t="shared" si="52"/>
        <v/>
      </c>
      <c r="G558" s="67" t="str">
        <f t="shared" si="54"/>
        <v/>
      </c>
      <c r="H558" s="159" t="str">
        <f>IF(AND(M558&gt;0,M558&lt;=STATS!$C$22),1,"")</f>
        <v/>
      </c>
      <c r="J558" s="161">
        <v>557</v>
      </c>
      <c r="K558"/>
      <c r="L558"/>
      <c r="R558" s="16"/>
      <c r="S558" s="16"/>
      <c r="T558" s="16"/>
      <c r="U558" s="16"/>
      <c r="V558" s="16"/>
      <c r="W558" s="16"/>
      <c r="FD558" s="156"/>
      <c r="FE558" s="156"/>
      <c r="FF558" s="156"/>
      <c r="FG558" s="156"/>
      <c r="FH558" s="156"/>
    </row>
    <row r="559" spans="2:164" x14ac:dyDescent="0.25">
      <c r="B559" s="67">
        <f t="shared" si="49"/>
        <v>0</v>
      </c>
      <c r="C559" s="67" t="str">
        <f t="shared" si="50"/>
        <v/>
      </c>
      <c r="D559" s="67" t="str">
        <f t="shared" si="53"/>
        <v/>
      </c>
      <c r="E559" s="67" t="str">
        <f t="shared" si="51"/>
        <v/>
      </c>
      <c r="F559" s="67" t="str">
        <f t="shared" si="52"/>
        <v/>
      </c>
      <c r="G559" s="67" t="str">
        <f t="shared" si="54"/>
        <v/>
      </c>
      <c r="H559" s="159" t="str">
        <f>IF(AND(M559&gt;0,M559&lt;=STATS!$C$22),1,"")</f>
        <v/>
      </c>
      <c r="J559" s="161">
        <v>558</v>
      </c>
      <c r="K559"/>
      <c r="L559"/>
      <c r="R559" s="16"/>
      <c r="S559" s="16"/>
      <c r="T559" s="16"/>
      <c r="U559" s="16"/>
      <c r="V559" s="16"/>
      <c r="W559" s="16"/>
      <c r="FD559" s="156"/>
      <c r="FE559" s="156"/>
      <c r="FF559" s="156"/>
      <c r="FG559" s="156"/>
      <c r="FH559" s="156"/>
    </row>
    <row r="560" spans="2:164" x14ac:dyDescent="0.25">
      <c r="B560" s="67">
        <f t="shared" si="49"/>
        <v>0</v>
      </c>
      <c r="C560" s="67" t="str">
        <f t="shared" si="50"/>
        <v/>
      </c>
      <c r="D560" s="67" t="str">
        <f t="shared" si="53"/>
        <v/>
      </c>
      <c r="E560" s="67" t="str">
        <f t="shared" si="51"/>
        <v/>
      </c>
      <c r="F560" s="67" t="str">
        <f t="shared" si="52"/>
        <v/>
      </c>
      <c r="G560" s="67" t="str">
        <f t="shared" si="54"/>
        <v/>
      </c>
      <c r="H560" s="159" t="str">
        <f>IF(AND(M560&gt;0,M560&lt;=STATS!$C$22),1,"")</f>
        <v/>
      </c>
      <c r="J560" s="161">
        <v>559</v>
      </c>
      <c r="K560"/>
      <c r="L560"/>
      <c r="R560" s="16"/>
      <c r="S560" s="16"/>
      <c r="T560" s="16"/>
      <c r="U560" s="16"/>
      <c r="V560" s="16"/>
      <c r="W560" s="16"/>
      <c r="FD560" s="156"/>
      <c r="FE560" s="156"/>
      <c r="FF560" s="156"/>
      <c r="FG560" s="156"/>
      <c r="FH560" s="156"/>
    </row>
    <row r="561" spans="2:164" x14ac:dyDescent="0.25">
      <c r="B561" s="67">
        <f t="shared" si="49"/>
        <v>0</v>
      </c>
      <c r="C561" s="67" t="str">
        <f t="shared" si="50"/>
        <v/>
      </c>
      <c r="D561" s="67" t="str">
        <f t="shared" si="53"/>
        <v/>
      </c>
      <c r="E561" s="67" t="str">
        <f t="shared" si="51"/>
        <v/>
      </c>
      <c r="F561" s="67" t="str">
        <f t="shared" si="52"/>
        <v/>
      </c>
      <c r="G561" s="67" t="str">
        <f t="shared" si="54"/>
        <v/>
      </c>
      <c r="H561" s="159" t="str">
        <f>IF(AND(M561&gt;0,M561&lt;=STATS!$C$22),1,"")</f>
        <v/>
      </c>
      <c r="J561" s="161">
        <v>560</v>
      </c>
      <c r="K561"/>
      <c r="L561"/>
      <c r="R561" s="16"/>
      <c r="S561" s="16"/>
      <c r="T561" s="16"/>
      <c r="U561" s="16"/>
      <c r="V561" s="16"/>
      <c r="W561" s="16"/>
      <c r="FD561" s="156"/>
      <c r="FE561" s="156"/>
      <c r="FF561" s="156"/>
      <c r="FG561" s="156"/>
      <c r="FH561" s="156"/>
    </row>
    <row r="562" spans="2:164" x14ac:dyDescent="0.25">
      <c r="B562" s="67">
        <f t="shared" si="49"/>
        <v>0</v>
      </c>
      <c r="C562" s="67" t="str">
        <f t="shared" si="50"/>
        <v/>
      </c>
      <c r="D562" s="67" t="str">
        <f t="shared" si="53"/>
        <v/>
      </c>
      <c r="E562" s="67" t="str">
        <f t="shared" si="51"/>
        <v/>
      </c>
      <c r="F562" s="67" t="str">
        <f t="shared" si="52"/>
        <v/>
      </c>
      <c r="G562" s="67" t="str">
        <f t="shared" si="54"/>
        <v/>
      </c>
      <c r="H562" s="159" t="str">
        <f>IF(AND(M562&gt;0,M562&lt;=STATS!$C$22),1,"")</f>
        <v/>
      </c>
      <c r="J562" s="161">
        <v>561</v>
      </c>
      <c r="K562"/>
      <c r="L562"/>
      <c r="R562" s="16"/>
      <c r="S562" s="16"/>
      <c r="T562" s="16"/>
      <c r="U562" s="16"/>
      <c r="V562" s="16"/>
      <c r="W562" s="16"/>
      <c r="FD562" s="156"/>
      <c r="FE562" s="156"/>
      <c r="FF562" s="156"/>
      <c r="FG562" s="156"/>
      <c r="FH562" s="156"/>
    </row>
    <row r="563" spans="2:164" x14ac:dyDescent="0.25">
      <c r="B563" s="67">
        <f t="shared" si="49"/>
        <v>0</v>
      </c>
      <c r="C563" s="67" t="str">
        <f t="shared" si="50"/>
        <v/>
      </c>
      <c r="D563" s="67" t="str">
        <f t="shared" si="53"/>
        <v/>
      </c>
      <c r="E563" s="67" t="str">
        <f t="shared" si="51"/>
        <v/>
      </c>
      <c r="F563" s="67" t="str">
        <f t="shared" si="52"/>
        <v/>
      </c>
      <c r="G563" s="67" t="str">
        <f t="shared" si="54"/>
        <v/>
      </c>
      <c r="H563" s="159" t="str">
        <f>IF(AND(M563&gt;0,M563&lt;=STATS!$C$22),1,"")</f>
        <v/>
      </c>
      <c r="J563" s="161">
        <v>562</v>
      </c>
      <c r="K563"/>
      <c r="L563"/>
      <c r="R563" s="16"/>
      <c r="S563" s="16"/>
      <c r="T563" s="16"/>
      <c r="U563" s="16"/>
      <c r="V563" s="16"/>
      <c r="W563" s="16"/>
      <c r="FD563" s="156"/>
      <c r="FE563" s="156"/>
      <c r="FF563" s="156"/>
      <c r="FG563" s="156"/>
      <c r="FH563" s="156"/>
    </row>
    <row r="564" spans="2:164" x14ac:dyDescent="0.25">
      <c r="B564" s="67">
        <f t="shared" si="49"/>
        <v>0</v>
      </c>
      <c r="C564" s="67" t="str">
        <f t="shared" si="50"/>
        <v/>
      </c>
      <c r="D564" s="67" t="str">
        <f t="shared" si="53"/>
        <v/>
      </c>
      <c r="E564" s="67" t="str">
        <f t="shared" si="51"/>
        <v/>
      </c>
      <c r="F564" s="67" t="str">
        <f t="shared" si="52"/>
        <v/>
      </c>
      <c r="G564" s="67" t="str">
        <f t="shared" si="54"/>
        <v/>
      </c>
      <c r="H564" s="159" t="str">
        <f>IF(AND(M564&gt;0,M564&lt;=STATS!$C$22),1,"")</f>
        <v/>
      </c>
      <c r="J564" s="161">
        <v>563</v>
      </c>
      <c r="K564"/>
      <c r="L564"/>
      <c r="R564" s="16"/>
      <c r="S564" s="16"/>
      <c r="T564" s="16"/>
      <c r="U564" s="16"/>
      <c r="V564" s="16"/>
      <c r="W564" s="16"/>
      <c r="FD564" s="156"/>
      <c r="FE564" s="156"/>
      <c r="FF564" s="156"/>
      <c r="FG564" s="156"/>
      <c r="FH564" s="156"/>
    </row>
    <row r="565" spans="2:164" x14ac:dyDescent="0.25">
      <c r="B565" s="67">
        <f t="shared" si="49"/>
        <v>0</v>
      </c>
      <c r="C565" s="67" t="str">
        <f t="shared" si="50"/>
        <v/>
      </c>
      <c r="D565" s="67" t="str">
        <f t="shared" si="53"/>
        <v/>
      </c>
      <c r="E565" s="67" t="str">
        <f t="shared" si="51"/>
        <v/>
      </c>
      <c r="F565" s="67" t="str">
        <f t="shared" si="52"/>
        <v/>
      </c>
      <c r="G565" s="67" t="str">
        <f t="shared" si="54"/>
        <v/>
      </c>
      <c r="H565" s="159" t="str">
        <f>IF(AND(M565&gt;0,M565&lt;=STATS!$C$22),1,"")</f>
        <v/>
      </c>
      <c r="J565" s="161">
        <v>564</v>
      </c>
      <c r="K565"/>
      <c r="L565"/>
      <c r="R565" s="16"/>
      <c r="S565" s="16"/>
      <c r="T565" s="16"/>
      <c r="U565" s="16"/>
      <c r="V565" s="16"/>
      <c r="W565" s="16"/>
      <c r="FD565" s="156"/>
      <c r="FE565" s="156"/>
      <c r="FF565" s="156"/>
      <c r="FG565" s="156"/>
      <c r="FH565" s="156"/>
    </row>
    <row r="566" spans="2:164" x14ac:dyDescent="0.25">
      <c r="B566" s="67">
        <f t="shared" si="49"/>
        <v>0</v>
      </c>
      <c r="C566" s="67" t="str">
        <f t="shared" si="50"/>
        <v/>
      </c>
      <c r="D566" s="67" t="str">
        <f t="shared" si="53"/>
        <v/>
      </c>
      <c r="E566" s="67" t="str">
        <f t="shared" si="51"/>
        <v/>
      </c>
      <c r="F566" s="67" t="str">
        <f t="shared" si="52"/>
        <v/>
      </c>
      <c r="G566" s="67" t="str">
        <f t="shared" si="54"/>
        <v/>
      </c>
      <c r="H566" s="159" t="str">
        <f>IF(AND(M566&gt;0,M566&lt;=STATS!$C$22),1,"")</f>
        <v/>
      </c>
      <c r="J566" s="161">
        <v>565</v>
      </c>
      <c r="K566"/>
      <c r="L566"/>
      <c r="R566" s="16"/>
      <c r="S566" s="16"/>
      <c r="T566" s="16"/>
      <c r="U566" s="16"/>
      <c r="V566" s="16"/>
      <c r="W566" s="16"/>
      <c r="FD566" s="156"/>
      <c r="FE566" s="156"/>
      <c r="FF566" s="156"/>
      <c r="FG566" s="156"/>
      <c r="FH566" s="156"/>
    </row>
    <row r="567" spans="2:164" x14ac:dyDescent="0.25">
      <c r="B567" s="67">
        <f t="shared" si="49"/>
        <v>0</v>
      </c>
      <c r="C567" s="67" t="str">
        <f t="shared" si="50"/>
        <v/>
      </c>
      <c r="D567" s="67" t="str">
        <f t="shared" si="53"/>
        <v/>
      </c>
      <c r="E567" s="67" t="str">
        <f t="shared" si="51"/>
        <v/>
      </c>
      <c r="F567" s="67" t="str">
        <f t="shared" si="52"/>
        <v/>
      </c>
      <c r="G567" s="67" t="str">
        <f t="shared" si="54"/>
        <v/>
      </c>
      <c r="H567" s="159" t="str">
        <f>IF(AND(M567&gt;0,M567&lt;=STATS!$C$22),1,"")</f>
        <v/>
      </c>
      <c r="J567" s="161">
        <v>566</v>
      </c>
      <c r="K567"/>
      <c r="L567"/>
      <c r="R567" s="16"/>
      <c r="S567" s="16"/>
      <c r="T567" s="16"/>
      <c r="U567" s="16"/>
      <c r="V567" s="16"/>
      <c r="W567" s="16"/>
      <c r="FD567" s="156"/>
      <c r="FE567" s="156"/>
      <c r="FF567" s="156"/>
      <c r="FG567" s="156"/>
      <c r="FH567" s="156"/>
    </row>
    <row r="568" spans="2:164" x14ac:dyDescent="0.25">
      <c r="B568" s="67">
        <f t="shared" si="49"/>
        <v>0</v>
      </c>
      <c r="C568" s="67" t="str">
        <f t="shared" si="50"/>
        <v/>
      </c>
      <c r="D568" s="67" t="str">
        <f t="shared" si="53"/>
        <v/>
      </c>
      <c r="E568" s="67" t="str">
        <f t="shared" si="51"/>
        <v/>
      </c>
      <c r="F568" s="67" t="str">
        <f t="shared" si="52"/>
        <v/>
      </c>
      <c r="G568" s="67" t="str">
        <f t="shared" si="54"/>
        <v/>
      </c>
      <c r="H568" s="159" t="str">
        <f>IF(AND(M568&gt;0,M568&lt;=STATS!$C$22),1,"")</f>
        <v/>
      </c>
      <c r="J568" s="161">
        <v>567</v>
      </c>
      <c r="K568"/>
      <c r="L568"/>
      <c r="R568" s="16"/>
      <c r="S568" s="16"/>
      <c r="T568" s="16"/>
      <c r="U568" s="16"/>
      <c r="V568" s="16"/>
      <c r="W568" s="16"/>
      <c r="FD568" s="156"/>
      <c r="FE568" s="156"/>
      <c r="FF568" s="156"/>
      <c r="FG568" s="156"/>
      <c r="FH568" s="156"/>
    </row>
    <row r="569" spans="2:164" x14ac:dyDescent="0.25">
      <c r="B569" s="67">
        <f t="shared" si="49"/>
        <v>0</v>
      </c>
      <c r="C569" s="67" t="str">
        <f t="shared" si="50"/>
        <v/>
      </c>
      <c r="D569" s="67" t="str">
        <f t="shared" si="53"/>
        <v/>
      </c>
      <c r="E569" s="67" t="str">
        <f t="shared" si="51"/>
        <v/>
      </c>
      <c r="F569" s="67" t="str">
        <f t="shared" si="52"/>
        <v/>
      </c>
      <c r="G569" s="67" t="str">
        <f t="shared" si="54"/>
        <v/>
      </c>
      <c r="H569" s="159" t="str">
        <f>IF(AND(M569&gt;0,M569&lt;=STATS!$C$22),1,"")</f>
        <v/>
      </c>
      <c r="J569" s="161">
        <v>568</v>
      </c>
      <c r="K569"/>
      <c r="L569"/>
      <c r="R569" s="16"/>
      <c r="S569" s="16"/>
      <c r="T569" s="16"/>
      <c r="U569" s="16"/>
      <c r="V569" s="16"/>
      <c r="W569" s="16"/>
      <c r="FD569" s="156"/>
      <c r="FE569" s="156"/>
      <c r="FF569" s="156"/>
      <c r="FG569" s="156"/>
      <c r="FH569" s="156"/>
    </row>
    <row r="570" spans="2:164" x14ac:dyDescent="0.25">
      <c r="B570" s="67">
        <f t="shared" si="49"/>
        <v>0</v>
      </c>
      <c r="C570" s="67" t="str">
        <f t="shared" si="50"/>
        <v/>
      </c>
      <c r="D570" s="67" t="str">
        <f t="shared" si="53"/>
        <v/>
      </c>
      <c r="E570" s="67" t="str">
        <f t="shared" si="51"/>
        <v/>
      </c>
      <c r="F570" s="67" t="str">
        <f t="shared" si="52"/>
        <v/>
      </c>
      <c r="G570" s="67" t="str">
        <f t="shared" si="54"/>
        <v/>
      </c>
      <c r="H570" s="159" t="str">
        <f>IF(AND(M570&gt;0,M570&lt;=STATS!$C$22),1,"")</f>
        <v/>
      </c>
      <c r="J570" s="161">
        <v>569</v>
      </c>
      <c r="K570"/>
      <c r="L570"/>
      <c r="R570" s="16"/>
      <c r="S570" s="16"/>
      <c r="T570" s="16"/>
      <c r="U570" s="16"/>
      <c r="V570" s="16"/>
      <c r="W570" s="16"/>
      <c r="FD570" s="156"/>
      <c r="FE570" s="156"/>
      <c r="FF570" s="156"/>
      <c r="FG570" s="156"/>
      <c r="FH570" s="156"/>
    </row>
    <row r="571" spans="2:164" x14ac:dyDescent="0.25">
      <c r="B571" s="67">
        <f t="shared" si="49"/>
        <v>0</v>
      </c>
      <c r="C571" s="67" t="str">
        <f t="shared" si="50"/>
        <v/>
      </c>
      <c r="D571" s="67" t="str">
        <f t="shared" si="53"/>
        <v/>
      </c>
      <c r="E571" s="67" t="str">
        <f t="shared" si="51"/>
        <v/>
      </c>
      <c r="F571" s="67" t="str">
        <f t="shared" si="52"/>
        <v/>
      </c>
      <c r="G571" s="67" t="str">
        <f t="shared" si="54"/>
        <v/>
      </c>
      <c r="H571" s="159" t="str">
        <f>IF(AND(M571&gt;0,M571&lt;=STATS!$C$22),1,"")</f>
        <v/>
      </c>
      <c r="J571" s="161">
        <v>570</v>
      </c>
      <c r="K571"/>
      <c r="L571"/>
      <c r="R571" s="16"/>
      <c r="S571" s="16"/>
      <c r="T571" s="16"/>
      <c r="U571" s="16"/>
      <c r="V571" s="16"/>
      <c r="W571" s="16"/>
      <c r="FD571" s="156"/>
      <c r="FE571" s="156"/>
      <c r="FF571" s="156"/>
      <c r="FG571" s="156"/>
      <c r="FH571" s="156"/>
    </row>
    <row r="572" spans="2:164" x14ac:dyDescent="0.25">
      <c r="B572" s="67">
        <f t="shared" si="49"/>
        <v>0</v>
      </c>
      <c r="C572" s="67" t="str">
        <f t="shared" si="50"/>
        <v/>
      </c>
      <c r="D572" s="67" t="str">
        <f t="shared" si="53"/>
        <v/>
      </c>
      <c r="E572" s="67" t="str">
        <f t="shared" si="51"/>
        <v/>
      </c>
      <c r="F572" s="67" t="str">
        <f t="shared" si="52"/>
        <v/>
      </c>
      <c r="G572" s="67" t="str">
        <f t="shared" si="54"/>
        <v/>
      </c>
      <c r="H572" s="159" t="str">
        <f>IF(AND(M572&gt;0,M572&lt;=STATS!$C$22),1,"")</f>
        <v/>
      </c>
      <c r="J572" s="161">
        <v>571</v>
      </c>
      <c r="K572"/>
      <c r="L572"/>
      <c r="R572" s="16"/>
      <c r="S572" s="16"/>
      <c r="T572" s="16"/>
      <c r="U572" s="16"/>
      <c r="V572" s="16"/>
      <c r="W572" s="16"/>
      <c r="FD572" s="156"/>
      <c r="FE572" s="156"/>
      <c r="FF572" s="156"/>
      <c r="FG572" s="156"/>
      <c r="FH572" s="156"/>
    </row>
    <row r="573" spans="2:164" x14ac:dyDescent="0.25">
      <c r="B573" s="67">
        <f t="shared" si="49"/>
        <v>0</v>
      </c>
      <c r="C573" s="67" t="str">
        <f t="shared" si="50"/>
        <v/>
      </c>
      <c r="D573" s="67" t="str">
        <f t="shared" si="53"/>
        <v/>
      </c>
      <c r="E573" s="67" t="str">
        <f t="shared" si="51"/>
        <v/>
      </c>
      <c r="F573" s="67" t="str">
        <f t="shared" si="52"/>
        <v/>
      </c>
      <c r="G573" s="67" t="str">
        <f t="shared" si="54"/>
        <v/>
      </c>
      <c r="H573" s="159" t="str">
        <f>IF(AND(M573&gt;0,M573&lt;=STATS!$C$22),1,"")</f>
        <v/>
      </c>
      <c r="J573" s="161">
        <v>572</v>
      </c>
      <c r="K573"/>
      <c r="L573"/>
      <c r="R573" s="16"/>
      <c r="S573" s="16"/>
      <c r="T573" s="16"/>
      <c r="U573" s="16"/>
      <c r="V573" s="16"/>
      <c r="W573" s="16"/>
      <c r="FD573" s="156"/>
      <c r="FE573" s="156"/>
      <c r="FF573" s="156"/>
      <c r="FG573" s="156"/>
      <c r="FH573" s="156"/>
    </row>
    <row r="574" spans="2:164" x14ac:dyDescent="0.25">
      <c r="B574" s="67">
        <f t="shared" si="49"/>
        <v>0</v>
      </c>
      <c r="C574" s="67" t="str">
        <f t="shared" si="50"/>
        <v/>
      </c>
      <c r="D574" s="67" t="str">
        <f t="shared" si="53"/>
        <v/>
      </c>
      <c r="E574" s="67" t="str">
        <f t="shared" si="51"/>
        <v/>
      </c>
      <c r="F574" s="67" t="str">
        <f t="shared" si="52"/>
        <v/>
      </c>
      <c r="G574" s="67" t="str">
        <f t="shared" si="54"/>
        <v/>
      </c>
      <c r="H574" s="159" t="str">
        <f>IF(AND(M574&gt;0,M574&lt;=STATS!$C$22),1,"")</f>
        <v/>
      </c>
      <c r="J574" s="161">
        <v>573</v>
      </c>
      <c r="K574"/>
      <c r="L574"/>
      <c r="R574" s="16"/>
      <c r="S574" s="16"/>
      <c r="T574" s="16"/>
      <c r="U574" s="16"/>
      <c r="V574" s="16"/>
      <c r="W574" s="16"/>
      <c r="FD574" s="156"/>
      <c r="FE574" s="156"/>
      <c r="FF574" s="156"/>
      <c r="FG574" s="156"/>
      <c r="FH574" s="156"/>
    </row>
    <row r="575" spans="2:164" x14ac:dyDescent="0.25">
      <c r="B575" s="67">
        <f t="shared" si="49"/>
        <v>0</v>
      </c>
      <c r="C575" s="67" t="str">
        <f t="shared" si="50"/>
        <v/>
      </c>
      <c r="D575" s="67" t="str">
        <f t="shared" si="53"/>
        <v/>
      </c>
      <c r="E575" s="67" t="str">
        <f t="shared" si="51"/>
        <v/>
      </c>
      <c r="F575" s="67" t="str">
        <f t="shared" si="52"/>
        <v/>
      </c>
      <c r="G575" s="67" t="str">
        <f t="shared" si="54"/>
        <v/>
      </c>
      <c r="H575" s="159" t="str">
        <f>IF(AND(M575&gt;0,M575&lt;=STATS!$C$22),1,"")</f>
        <v/>
      </c>
      <c r="J575" s="161">
        <v>574</v>
      </c>
      <c r="K575"/>
      <c r="L575"/>
      <c r="R575" s="16"/>
      <c r="S575" s="16"/>
      <c r="T575" s="16"/>
      <c r="U575" s="16"/>
      <c r="V575" s="16"/>
      <c r="W575" s="16"/>
      <c r="FD575" s="156"/>
      <c r="FE575" s="156"/>
      <c r="FF575" s="156"/>
      <c r="FG575" s="156"/>
      <c r="FH575" s="156"/>
    </row>
    <row r="576" spans="2:164" x14ac:dyDescent="0.25">
      <c r="B576" s="67">
        <f t="shared" si="49"/>
        <v>0</v>
      </c>
      <c r="C576" s="67" t="str">
        <f t="shared" si="50"/>
        <v/>
      </c>
      <c r="D576" s="67" t="str">
        <f t="shared" si="53"/>
        <v/>
      </c>
      <c r="E576" s="67" t="str">
        <f t="shared" si="51"/>
        <v/>
      </c>
      <c r="F576" s="67" t="str">
        <f t="shared" si="52"/>
        <v/>
      </c>
      <c r="G576" s="67" t="str">
        <f t="shared" si="54"/>
        <v/>
      </c>
      <c r="H576" s="159" t="str">
        <f>IF(AND(M576&gt;0,M576&lt;=STATS!$C$22),1,"")</f>
        <v/>
      </c>
      <c r="J576" s="161">
        <v>575</v>
      </c>
      <c r="K576"/>
      <c r="L576"/>
      <c r="R576" s="16"/>
      <c r="S576" s="16"/>
      <c r="T576" s="16"/>
      <c r="U576" s="16"/>
      <c r="V576" s="16"/>
      <c r="W576" s="16"/>
      <c r="FD576" s="156"/>
      <c r="FE576" s="156"/>
      <c r="FF576" s="156"/>
      <c r="FG576" s="156"/>
      <c r="FH576" s="156"/>
    </row>
    <row r="577" spans="2:164" x14ac:dyDescent="0.25">
      <c r="B577" s="67">
        <f t="shared" si="49"/>
        <v>0</v>
      </c>
      <c r="C577" s="67" t="str">
        <f t="shared" si="50"/>
        <v/>
      </c>
      <c r="D577" s="67" t="str">
        <f t="shared" si="53"/>
        <v/>
      </c>
      <c r="E577" s="67" t="str">
        <f t="shared" si="51"/>
        <v/>
      </c>
      <c r="F577" s="67" t="str">
        <f t="shared" si="52"/>
        <v/>
      </c>
      <c r="G577" s="67" t="str">
        <f t="shared" si="54"/>
        <v/>
      </c>
      <c r="H577" s="159" t="str">
        <f>IF(AND(M577&gt;0,M577&lt;=STATS!$C$22),1,"")</f>
        <v/>
      </c>
      <c r="J577" s="161">
        <v>576</v>
      </c>
      <c r="K577"/>
      <c r="L577"/>
      <c r="R577" s="16"/>
      <c r="S577" s="16"/>
      <c r="T577" s="16"/>
      <c r="U577" s="16"/>
      <c r="V577" s="16"/>
      <c r="W577" s="16"/>
      <c r="FD577" s="156"/>
      <c r="FE577" s="156"/>
      <c r="FF577" s="156"/>
      <c r="FG577" s="156"/>
      <c r="FH577" s="156"/>
    </row>
    <row r="578" spans="2:164" x14ac:dyDescent="0.25">
      <c r="B578" s="67">
        <f t="shared" ref="B578:B641" si="55">COUNT(R578:FC578,FI578:FQ578)</f>
        <v>0</v>
      </c>
      <c r="C578" s="67" t="str">
        <f t="shared" ref="C578:C641" si="56">IF(COUNT(R578:FC578,FI578:FQ578)&gt;0,COUNT(R578:FC578,FI578:FQ578),"")</f>
        <v/>
      </c>
      <c r="D578" s="67" t="str">
        <f t="shared" si="53"/>
        <v/>
      </c>
      <c r="E578" s="67" t="str">
        <f t="shared" ref="E578:E641" si="57">IF(H578=1,COUNT(R578:FC578,FI578:FQ578),"")</f>
        <v/>
      </c>
      <c r="F578" s="67" t="str">
        <f t="shared" ref="F578:F641" si="58">IF(H578=1,COUNT(X578:BN578,BP578:BX578,BZ578:CF578,CH578:FC578,FI578:FQ578),"")</f>
        <v/>
      </c>
      <c r="G578" s="67" t="str">
        <f t="shared" si="54"/>
        <v/>
      </c>
      <c r="H578" s="159" t="str">
        <f>IF(AND(M578&gt;0,M578&lt;=STATS!$C$22),1,"")</f>
        <v/>
      </c>
      <c r="J578" s="161">
        <v>577</v>
      </c>
      <c r="K578"/>
      <c r="L578"/>
      <c r="R578" s="16"/>
      <c r="S578" s="16"/>
      <c r="T578" s="16"/>
      <c r="U578" s="16"/>
      <c r="V578" s="16"/>
      <c r="W578" s="16"/>
      <c r="FD578" s="156"/>
      <c r="FE578" s="156"/>
      <c r="FF578" s="156"/>
      <c r="FG578" s="156"/>
      <c r="FH578" s="156"/>
    </row>
    <row r="579" spans="2:164" x14ac:dyDescent="0.25">
      <c r="B579" s="67">
        <f t="shared" si="55"/>
        <v>0</v>
      </c>
      <c r="C579" s="67" t="str">
        <f t="shared" si="56"/>
        <v/>
      </c>
      <c r="D579" s="67" t="str">
        <f t="shared" ref="D579:D642" si="59">IF(COUNT(R579:FC579,FI579:FQ579)&gt;0,COUNT(X579:BN579,BP579:BX579,BZ579:CF579,CH579:FC579,FI579:FQ579),"")</f>
        <v/>
      </c>
      <c r="E579" s="67" t="str">
        <f t="shared" si="57"/>
        <v/>
      </c>
      <c r="F579" s="67" t="str">
        <f t="shared" si="58"/>
        <v/>
      </c>
      <c r="G579" s="67" t="str">
        <f t="shared" si="54"/>
        <v/>
      </c>
      <c r="H579" s="159" t="str">
        <f>IF(AND(M579&gt;0,M579&lt;=STATS!$C$22),1,"")</f>
        <v/>
      </c>
      <c r="J579" s="161">
        <v>578</v>
      </c>
      <c r="K579"/>
      <c r="L579"/>
      <c r="R579" s="16"/>
      <c r="S579" s="16"/>
      <c r="T579" s="16"/>
      <c r="U579" s="16"/>
      <c r="V579" s="16"/>
      <c r="W579" s="16"/>
      <c r="FD579" s="156"/>
      <c r="FE579" s="156"/>
      <c r="FF579" s="156"/>
      <c r="FG579" s="156"/>
      <c r="FH579" s="156"/>
    </row>
    <row r="580" spans="2:164" x14ac:dyDescent="0.25">
      <c r="B580" s="67">
        <f t="shared" si="55"/>
        <v>0</v>
      </c>
      <c r="C580" s="67" t="str">
        <f t="shared" si="56"/>
        <v/>
      </c>
      <c r="D580" s="67" t="str">
        <f t="shared" si="59"/>
        <v/>
      </c>
      <c r="E580" s="67" t="str">
        <f t="shared" si="57"/>
        <v/>
      </c>
      <c r="F580" s="67" t="str">
        <f t="shared" si="58"/>
        <v/>
      </c>
      <c r="G580" s="67" t="str">
        <f t="shared" si="54"/>
        <v/>
      </c>
      <c r="H580" s="159" t="str">
        <f>IF(AND(M580&gt;0,M580&lt;=STATS!$C$22),1,"")</f>
        <v/>
      </c>
      <c r="J580" s="161">
        <v>579</v>
      </c>
      <c r="K580"/>
      <c r="L580"/>
      <c r="R580" s="16"/>
      <c r="S580" s="16"/>
      <c r="T580" s="16"/>
      <c r="U580" s="16"/>
      <c r="V580" s="16"/>
      <c r="W580" s="16"/>
      <c r="FD580" s="156"/>
      <c r="FE580" s="156"/>
      <c r="FF580" s="156"/>
      <c r="FG580" s="156"/>
      <c r="FH580" s="156"/>
    </row>
    <row r="581" spans="2:164" x14ac:dyDescent="0.25">
      <c r="B581" s="67">
        <f t="shared" si="55"/>
        <v>0</v>
      </c>
      <c r="C581" s="67" t="str">
        <f t="shared" si="56"/>
        <v/>
      </c>
      <c r="D581" s="67" t="str">
        <f t="shared" si="59"/>
        <v/>
      </c>
      <c r="E581" s="67" t="str">
        <f t="shared" si="57"/>
        <v/>
      </c>
      <c r="F581" s="67" t="str">
        <f t="shared" si="58"/>
        <v/>
      </c>
      <c r="G581" s="67" t="str">
        <f t="shared" si="54"/>
        <v/>
      </c>
      <c r="H581" s="159" t="str">
        <f>IF(AND(M581&gt;0,M581&lt;=STATS!$C$22),1,"")</f>
        <v/>
      </c>
      <c r="J581" s="161">
        <v>580</v>
      </c>
      <c r="K581"/>
      <c r="L581"/>
      <c r="R581" s="16"/>
      <c r="S581" s="16"/>
      <c r="T581" s="16"/>
      <c r="U581" s="16"/>
      <c r="V581" s="16"/>
      <c r="W581" s="16"/>
      <c r="FD581" s="156"/>
      <c r="FE581" s="156"/>
      <c r="FF581" s="156"/>
      <c r="FG581" s="156"/>
      <c r="FH581" s="156"/>
    </row>
    <row r="582" spans="2:164" x14ac:dyDescent="0.25">
      <c r="B582" s="67">
        <f t="shared" si="55"/>
        <v>0</v>
      </c>
      <c r="C582" s="67" t="str">
        <f t="shared" si="56"/>
        <v/>
      </c>
      <c r="D582" s="67" t="str">
        <f t="shared" si="59"/>
        <v/>
      </c>
      <c r="E582" s="67" t="str">
        <f t="shared" si="57"/>
        <v/>
      </c>
      <c r="F582" s="67" t="str">
        <f t="shared" si="58"/>
        <v/>
      </c>
      <c r="G582" s="67" t="str">
        <f t="shared" si="54"/>
        <v/>
      </c>
      <c r="H582" s="159" t="str">
        <f>IF(AND(M582&gt;0,M582&lt;=STATS!$C$22),1,"")</f>
        <v/>
      </c>
      <c r="J582" s="161">
        <v>581</v>
      </c>
      <c r="K582"/>
      <c r="L582"/>
      <c r="R582" s="16"/>
      <c r="S582" s="16"/>
      <c r="T582" s="16"/>
      <c r="U582" s="16"/>
      <c r="V582" s="16"/>
      <c r="W582" s="16"/>
      <c r="FD582" s="156"/>
      <c r="FE582" s="156"/>
      <c r="FF582" s="156"/>
      <c r="FG582" s="156"/>
      <c r="FH582" s="156"/>
    </row>
    <row r="583" spans="2:164" x14ac:dyDescent="0.25">
      <c r="B583" s="67">
        <f t="shared" si="55"/>
        <v>0</v>
      </c>
      <c r="C583" s="67" t="str">
        <f t="shared" si="56"/>
        <v/>
      </c>
      <c r="D583" s="67" t="str">
        <f t="shared" si="59"/>
        <v/>
      </c>
      <c r="E583" s="67" t="str">
        <f t="shared" si="57"/>
        <v/>
      </c>
      <c r="F583" s="67" t="str">
        <f t="shared" si="58"/>
        <v/>
      </c>
      <c r="G583" s="67" t="str">
        <f t="shared" si="54"/>
        <v/>
      </c>
      <c r="H583" s="159" t="str">
        <f>IF(AND(M583&gt;0,M583&lt;=STATS!$C$22),1,"")</f>
        <v/>
      </c>
      <c r="J583" s="161">
        <v>582</v>
      </c>
      <c r="K583"/>
      <c r="L583"/>
      <c r="R583" s="16"/>
      <c r="S583" s="16"/>
      <c r="T583" s="16"/>
      <c r="U583" s="16"/>
      <c r="V583" s="16"/>
      <c r="W583" s="16"/>
      <c r="FD583" s="156"/>
      <c r="FE583" s="156"/>
      <c r="FF583" s="156"/>
      <c r="FG583" s="156"/>
      <c r="FH583" s="156"/>
    </row>
    <row r="584" spans="2:164" x14ac:dyDescent="0.25">
      <c r="B584" s="67">
        <f t="shared" si="55"/>
        <v>0</v>
      </c>
      <c r="C584" s="67" t="str">
        <f t="shared" si="56"/>
        <v/>
      </c>
      <c r="D584" s="67" t="str">
        <f t="shared" si="59"/>
        <v/>
      </c>
      <c r="E584" s="67" t="str">
        <f t="shared" si="57"/>
        <v/>
      </c>
      <c r="F584" s="67" t="str">
        <f t="shared" si="58"/>
        <v/>
      </c>
      <c r="G584" s="67" t="str">
        <f t="shared" si="54"/>
        <v/>
      </c>
      <c r="H584" s="159" t="str">
        <f>IF(AND(M584&gt;0,M584&lt;=STATS!$C$22),1,"")</f>
        <v/>
      </c>
      <c r="J584" s="161">
        <v>583</v>
      </c>
      <c r="K584"/>
      <c r="L584"/>
      <c r="R584" s="16"/>
      <c r="S584" s="16"/>
      <c r="T584" s="16"/>
      <c r="U584" s="16"/>
      <c r="V584" s="16"/>
      <c r="W584" s="16"/>
      <c r="FD584" s="156"/>
      <c r="FE584" s="156"/>
      <c r="FF584" s="156"/>
      <c r="FG584" s="156"/>
      <c r="FH584" s="156"/>
    </row>
    <row r="585" spans="2:164" x14ac:dyDescent="0.25">
      <c r="B585" s="67">
        <f t="shared" si="55"/>
        <v>0</v>
      </c>
      <c r="C585" s="67" t="str">
        <f t="shared" si="56"/>
        <v/>
      </c>
      <c r="D585" s="67" t="str">
        <f t="shared" si="59"/>
        <v/>
      </c>
      <c r="E585" s="67" t="str">
        <f t="shared" si="57"/>
        <v/>
      </c>
      <c r="F585" s="67" t="str">
        <f t="shared" si="58"/>
        <v/>
      </c>
      <c r="G585" s="67" t="str">
        <f t="shared" si="54"/>
        <v/>
      </c>
      <c r="H585" s="159" t="str">
        <f>IF(AND(M585&gt;0,M585&lt;=STATS!$C$22),1,"")</f>
        <v/>
      </c>
      <c r="J585" s="161">
        <v>584</v>
      </c>
      <c r="K585"/>
      <c r="L585"/>
      <c r="R585" s="16"/>
      <c r="S585" s="16"/>
      <c r="T585" s="16"/>
      <c r="U585" s="16"/>
      <c r="V585" s="16"/>
      <c r="W585" s="16"/>
      <c r="FD585" s="156"/>
      <c r="FE585" s="156"/>
      <c r="FF585" s="156"/>
      <c r="FG585" s="156"/>
      <c r="FH585" s="156"/>
    </row>
    <row r="586" spans="2:164" x14ac:dyDescent="0.25">
      <c r="B586" s="67">
        <f t="shared" si="55"/>
        <v>0</v>
      </c>
      <c r="C586" s="67" t="str">
        <f t="shared" si="56"/>
        <v/>
      </c>
      <c r="D586" s="67" t="str">
        <f t="shared" si="59"/>
        <v/>
      </c>
      <c r="E586" s="67" t="str">
        <f t="shared" si="57"/>
        <v/>
      </c>
      <c r="F586" s="67" t="str">
        <f t="shared" si="58"/>
        <v/>
      </c>
      <c r="G586" s="67" t="str">
        <f t="shared" si="54"/>
        <v/>
      </c>
      <c r="H586" s="159" t="str">
        <f>IF(AND(M586&gt;0,M586&lt;=STATS!$C$22),1,"")</f>
        <v/>
      </c>
      <c r="J586" s="161">
        <v>585</v>
      </c>
      <c r="K586"/>
      <c r="L586"/>
      <c r="R586" s="16"/>
      <c r="S586" s="16"/>
      <c r="T586" s="16"/>
      <c r="U586" s="16"/>
      <c r="V586" s="16"/>
      <c r="W586" s="16"/>
      <c r="FD586" s="156"/>
      <c r="FE586" s="156"/>
      <c r="FF586" s="156"/>
      <c r="FG586" s="156"/>
      <c r="FH586" s="156"/>
    </row>
    <row r="587" spans="2:164" x14ac:dyDescent="0.25">
      <c r="B587" s="67">
        <f t="shared" si="55"/>
        <v>0</v>
      </c>
      <c r="C587" s="67" t="str">
        <f t="shared" si="56"/>
        <v/>
      </c>
      <c r="D587" s="67" t="str">
        <f t="shared" si="59"/>
        <v/>
      </c>
      <c r="E587" s="67" t="str">
        <f t="shared" si="57"/>
        <v/>
      </c>
      <c r="F587" s="67" t="str">
        <f t="shared" si="58"/>
        <v/>
      </c>
      <c r="G587" s="67" t="str">
        <f t="shared" si="54"/>
        <v/>
      </c>
      <c r="H587" s="159" t="str">
        <f>IF(AND(M587&gt;0,M587&lt;=STATS!$C$22),1,"")</f>
        <v/>
      </c>
      <c r="J587" s="161">
        <v>586</v>
      </c>
      <c r="K587"/>
      <c r="L587"/>
      <c r="R587" s="16"/>
      <c r="S587" s="16"/>
      <c r="T587" s="16"/>
      <c r="U587" s="16"/>
      <c r="V587" s="16"/>
      <c r="W587" s="16"/>
      <c r="FD587" s="156"/>
      <c r="FE587" s="156"/>
      <c r="FF587" s="156"/>
      <c r="FG587" s="156"/>
      <c r="FH587" s="156"/>
    </row>
    <row r="588" spans="2:164" x14ac:dyDescent="0.25">
      <c r="B588" s="67">
        <f t="shared" si="55"/>
        <v>0</v>
      </c>
      <c r="C588" s="67" t="str">
        <f t="shared" si="56"/>
        <v/>
      </c>
      <c r="D588" s="67" t="str">
        <f t="shared" si="59"/>
        <v/>
      </c>
      <c r="E588" s="67" t="str">
        <f t="shared" si="57"/>
        <v/>
      </c>
      <c r="F588" s="67" t="str">
        <f t="shared" si="58"/>
        <v/>
      </c>
      <c r="G588" s="67" t="str">
        <f t="shared" si="54"/>
        <v/>
      </c>
      <c r="H588" s="159" t="str">
        <f>IF(AND(M588&gt;0,M588&lt;=STATS!$C$22),1,"")</f>
        <v/>
      </c>
      <c r="J588" s="161">
        <v>587</v>
      </c>
      <c r="K588"/>
      <c r="L588"/>
      <c r="R588" s="16"/>
      <c r="S588" s="16"/>
      <c r="T588" s="16"/>
      <c r="U588" s="16"/>
      <c r="V588" s="16"/>
      <c r="W588" s="16"/>
      <c r="FD588" s="156"/>
      <c r="FE588" s="156"/>
      <c r="FF588" s="156"/>
      <c r="FG588" s="156"/>
      <c r="FH588" s="156"/>
    </row>
    <row r="589" spans="2:164" x14ac:dyDescent="0.25">
      <c r="B589" s="67">
        <f t="shared" si="55"/>
        <v>0</v>
      </c>
      <c r="C589" s="67" t="str">
        <f t="shared" si="56"/>
        <v/>
      </c>
      <c r="D589" s="67" t="str">
        <f t="shared" si="59"/>
        <v/>
      </c>
      <c r="E589" s="67" t="str">
        <f t="shared" si="57"/>
        <v/>
      </c>
      <c r="F589" s="67" t="str">
        <f t="shared" si="58"/>
        <v/>
      </c>
      <c r="G589" s="67" t="str">
        <f t="shared" si="54"/>
        <v/>
      </c>
      <c r="H589" s="159" t="str">
        <f>IF(AND(M589&gt;0,M589&lt;=STATS!$C$22),1,"")</f>
        <v/>
      </c>
      <c r="J589" s="161">
        <v>588</v>
      </c>
      <c r="K589"/>
      <c r="L589"/>
      <c r="R589" s="16"/>
      <c r="S589" s="16"/>
      <c r="T589" s="16"/>
      <c r="U589" s="16"/>
      <c r="V589" s="16"/>
      <c r="W589" s="16"/>
      <c r="FD589" s="156"/>
      <c r="FE589" s="156"/>
      <c r="FF589" s="156"/>
      <c r="FG589" s="156"/>
      <c r="FH589" s="156"/>
    </row>
    <row r="590" spans="2:164" x14ac:dyDescent="0.25">
      <c r="B590" s="67">
        <f t="shared" si="55"/>
        <v>0</v>
      </c>
      <c r="C590" s="67" t="str">
        <f t="shared" si="56"/>
        <v/>
      </c>
      <c r="D590" s="67" t="str">
        <f t="shared" si="59"/>
        <v/>
      </c>
      <c r="E590" s="67" t="str">
        <f t="shared" si="57"/>
        <v/>
      </c>
      <c r="F590" s="67" t="str">
        <f t="shared" si="58"/>
        <v/>
      </c>
      <c r="G590" s="67" t="str">
        <f t="shared" si="54"/>
        <v/>
      </c>
      <c r="H590" s="159" t="str">
        <f>IF(AND(M590&gt;0,M590&lt;=STATS!$C$22),1,"")</f>
        <v/>
      </c>
      <c r="J590" s="161">
        <v>589</v>
      </c>
      <c r="K590"/>
      <c r="L590"/>
      <c r="R590" s="16"/>
      <c r="S590" s="16"/>
      <c r="T590" s="16"/>
      <c r="U590" s="16"/>
      <c r="V590" s="16"/>
      <c r="W590" s="16"/>
      <c r="FD590" s="156"/>
      <c r="FE590" s="156"/>
      <c r="FF590" s="156"/>
      <c r="FG590" s="156"/>
      <c r="FH590" s="156"/>
    </row>
    <row r="591" spans="2:164" x14ac:dyDescent="0.25">
      <c r="B591" s="67">
        <f t="shared" si="55"/>
        <v>0</v>
      </c>
      <c r="C591" s="67" t="str">
        <f t="shared" si="56"/>
        <v/>
      </c>
      <c r="D591" s="67" t="str">
        <f t="shared" si="59"/>
        <v/>
      </c>
      <c r="E591" s="67" t="str">
        <f t="shared" si="57"/>
        <v/>
      </c>
      <c r="F591" s="67" t="str">
        <f t="shared" si="58"/>
        <v/>
      </c>
      <c r="G591" s="67" t="str">
        <f t="shared" si="54"/>
        <v/>
      </c>
      <c r="H591" s="159" t="str">
        <f>IF(AND(M591&gt;0,M591&lt;=STATS!$C$22),1,"")</f>
        <v/>
      </c>
      <c r="J591" s="161">
        <v>590</v>
      </c>
      <c r="K591"/>
      <c r="L591"/>
      <c r="R591" s="16"/>
      <c r="S591" s="16"/>
      <c r="T591" s="16"/>
      <c r="U591" s="16"/>
      <c r="V591" s="16"/>
      <c r="W591" s="16"/>
      <c r="FD591" s="156"/>
      <c r="FE591" s="156"/>
      <c r="FF591" s="156"/>
      <c r="FG591" s="156"/>
      <c r="FH591" s="156"/>
    </row>
    <row r="592" spans="2:164" x14ac:dyDescent="0.25">
      <c r="B592" s="67">
        <f t="shared" si="55"/>
        <v>0</v>
      </c>
      <c r="C592" s="67" t="str">
        <f t="shared" si="56"/>
        <v/>
      </c>
      <c r="D592" s="67" t="str">
        <f t="shared" si="59"/>
        <v/>
      </c>
      <c r="E592" s="67" t="str">
        <f t="shared" si="57"/>
        <v/>
      </c>
      <c r="F592" s="67" t="str">
        <f t="shared" si="58"/>
        <v/>
      </c>
      <c r="G592" s="67" t="str">
        <f t="shared" si="54"/>
        <v/>
      </c>
      <c r="H592" s="159" t="str">
        <f>IF(AND(M592&gt;0,M592&lt;=STATS!$C$22),1,"")</f>
        <v/>
      </c>
      <c r="J592" s="161">
        <v>591</v>
      </c>
      <c r="K592"/>
      <c r="L592"/>
      <c r="R592" s="16"/>
      <c r="S592" s="16"/>
      <c r="T592" s="16"/>
      <c r="U592" s="16"/>
      <c r="V592" s="16"/>
      <c r="W592" s="16"/>
      <c r="FD592" s="156"/>
      <c r="FE592" s="156"/>
      <c r="FF592" s="156"/>
      <c r="FG592" s="156"/>
      <c r="FH592" s="156"/>
    </row>
    <row r="593" spans="2:164" x14ac:dyDescent="0.25">
      <c r="B593" s="67">
        <f t="shared" si="55"/>
        <v>0</v>
      </c>
      <c r="C593" s="67" t="str">
        <f t="shared" si="56"/>
        <v/>
      </c>
      <c r="D593" s="67" t="str">
        <f t="shared" si="59"/>
        <v/>
      </c>
      <c r="E593" s="67" t="str">
        <f t="shared" si="57"/>
        <v/>
      </c>
      <c r="F593" s="67" t="str">
        <f t="shared" si="58"/>
        <v/>
      </c>
      <c r="G593" s="67" t="str">
        <f t="shared" si="54"/>
        <v/>
      </c>
      <c r="H593" s="159" t="str">
        <f>IF(AND(M593&gt;0,M593&lt;=STATS!$C$22),1,"")</f>
        <v/>
      </c>
      <c r="J593" s="161">
        <v>592</v>
      </c>
      <c r="K593"/>
      <c r="L593"/>
      <c r="R593" s="16"/>
      <c r="S593" s="16"/>
      <c r="T593" s="16"/>
      <c r="U593" s="16"/>
      <c r="V593" s="16"/>
      <c r="W593" s="16"/>
      <c r="FD593" s="156"/>
      <c r="FE593" s="156"/>
      <c r="FF593" s="156"/>
      <c r="FG593" s="156"/>
      <c r="FH593" s="156"/>
    </row>
    <row r="594" spans="2:164" x14ac:dyDescent="0.25">
      <c r="B594" s="67">
        <f t="shared" si="55"/>
        <v>0</v>
      </c>
      <c r="C594" s="67" t="str">
        <f t="shared" si="56"/>
        <v/>
      </c>
      <c r="D594" s="67" t="str">
        <f t="shared" si="59"/>
        <v/>
      </c>
      <c r="E594" s="67" t="str">
        <f t="shared" si="57"/>
        <v/>
      </c>
      <c r="F594" s="67" t="str">
        <f t="shared" si="58"/>
        <v/>
      </c>
      <c r="G594" s="67" t="str">
        <f t="shared" si="54"/>
        <v/>
      </c>
      <c r="H594" s="159" t="str">
        <f>IF(AND(M594&gt;0,M594&lt;=STATS!$C$22),1,"")</f>
        <v/>
      </c>
      <c r="J594" s="161">
        <v>593</v>
      </c>
      <c r="K594"/>
      <c r="L594"/>
      <c r="R594" s="16"/>
      <c r="S594" s="16"/>
      <c r="T594" s="16"/>
      <c r="U594" s="16"/>
      <c r="V594" s="16"/>
      <c r="W594" s="16"/>
      <c r="FD594" s="156"/>
      <c r="FE594" s="156"/>
      <c r="FF594" s="156"/>
      <c r="FG594" s="156"/>
      <c r="FH594" s="156"/>
    </row>
    <row r="595" spans="2:164" x14ac:dyDescent="0.25">
      <c r="B595" s="67">
        <f t="shared" si="55"/>
        <v>0</v>
      </c>
      <c r="C595" s="67" t="str">
        <f t="shared" si="56"/>
        <v/>
      </c>
      <c r="D595" s="67" t="str">
        <f t="shared" si="59"/>
        <v/>
      </c>
      <c r="E595" s="67" t="str">
        <f t="shared" si="57"/>
        <v/>
      </c>
      <c r="F595" s="67" t="str">
        <f t="shared" si="58"/>
        <v/>
      </c>
      <c r="G595" s="67" t="str">
        <f t="shared" si="54"/>
        <v/>
      </c>
      <c r="H595" s="159" t="str">
        <f>IF(AND(M595&gt;0,M595&lt;=STATS!$C$22),1,"")</f>
        <v/>
      </c>
      <c r="J595" s="161">
        <v>594</v>
      </c>
      <c r="K595"/>
      <c r="L595"/>
      <c r="R595" s="16"/>
      <c r="S595" s="16"/>
      <c r="T595" s="16"/>
      <c r="U595" s="16"/>
      <c r="V595" s="16"/>
      <c r="W595" s="16"/>
      <c r="FD595" s="156"/>
      <c r="FE595" s="156"/>
      <c r="FF595" s="156"/>
      <c r="FG595" s="156"/>
      <c r="FH595" s="156"/>
    </row>
    <row r="596" spans="2:164" x14ac:dyDescent="0.25">
      <c r="B596" s="67">
        <f t="shared" si="55"/>
        <v>0</v>
      </c>
      <c r="C596" s="67" t="str">
        <f t="shared" si="56"/>
        <v/>
      </c>
      <c r="D596" s="67" t="str">
        <f t="shared" si="59"/>
        <v/>
      </c>
      <c r="E596" s="67" t="str">
        <f t="shared" si="57"/>
        <v/>
      </c>
      <c r="F596" s="67" t="str">
        <f t="shared" si="58"/>
        <v/>
      </c>
      <c r="G596" s="67" t="str">
        <f t="shared" si="54"/>
        <v/>
      </c>
      <c r="H596" s="159" t="str">
        <f>IF(AND(M596&gt;0,M596&lt;=STATS!$C$22),1,"")</f>
        <v/>
      </c>
      <c r="J596" s="161">
        <v>595</v>
      </c>
      <c r="K596"/>
      <c r="L596"/>
      <c r="R596" s="16"/>
      <c r="S596" s="16"/>
      <c r="T596" s="16"/>
      <c r="U596" s="16"/>
      <c r="V596" s="16"/>
      <c r="W596" s="16"/>
      <c r="FD596" s="156"/>
      <c r="FE596" s="156"/>
      <c r="FF596" s="156"/>
      <c r="FG596" s="156"/>
      <c r="FH596" s="156"/>
    </row>
    <row r="597" spans="2:164" x14ac:dyDescent="0.25">
      <c r="B597" s="67">
        <f t="shared" si="55"/>
        <v>0</v>
      </c>
      <c r="C597" s="67" t="str">
        <f t="shared" si="56"/>
        <v/>
      </c>
      <c r="D597" s="67" t="str">
        <f t="shared" si="59"/>
        <v/>
      </c>
      <c r="E597" s="67" t="str">
        <f t="shared" si="57"/>
        <v/>
      </c>
      <c r="F597" s="67" t="str">
        <f t="shared" si="58"/>
        <v/>
      </c>
      <c r="G597" s="67" t="str">
        <f t="shared" si="54"/>
        <v/>
      </c>
      <c r="H597" s="159" t="str">
        <f>IF(AND(M597&gt;0,M597&lt;=STATS!$C$22),1,"")</f>
        <v/>
      </c>
      <c r="J597" s="161">
        <v>596</v>
      </c>
      <c r="K597"/>
      <c r="L597"/>
      <c r="R597" s="16"/>
      <c r="S597" s="16"/>
      <c r="T597" s="16"/>
      <c r="U597" s="16"/>
      <c r="V597" s="16"/>
      <c r="W597" s="16"/>
      <c r="FD597" s="156"/>
      <c r="FE597" s="156"/>
      <c r="FF597" s="156"/>
      <c r="FG597" s="156"/>
      <c r="FH597" s="156"/>
    </row>
    <row r="598" spans="2:164" x14ac:dyDescent="0.25">
      <c r="B598" s="67">
        <f t="shared" si="55"/>
        <v>0</v>
      </c>
      <c r="C598" s="67" t="str">
        <f t="shared" si="56"/>
        <v/>
      </c>
      <c r="D598" s="67" t="str">
        <f t="shared" si="59"/>
        <v/>
      </c>
      <c r="E598" s="67" t="str">
        <f t="shared" si="57"/>
        <v/>
      </c>
      <c r="F598" s="67" t="str">
        <f t="shared" si="58"/>
        <v/>
      </c>
      <c r="G598" s="67" t="str">
        <f t="shared" si="54"/>
        <v/>
      </c>
      <c r="H598" s="159" t="str">
        <f>IF(AND(M598&gt;0,M598&lt;=STATS!$C$22),1,"")</f>
        <v/>
      </c>
      <c r="J598" s="161">
        <v>597</v>
      </c>
      <c r="K598"/>
      <c r="L598"/>
      <c r="R598" s="16"/>
      <c r="S598" s="16"/>
      <c r="T598" s="16"/>
      <c r="U598" s="16"/>
      <c r="V598" s="16"/>
      <c r="W598" s="16"/>
      <c r="FD598" s="156"/>
      <c r="FE598" s="156"/>
      <c r="FF598" s="156"/>
      <c r="FG598" s="156"/>
      <c r="FH598" s="156"/>
    </row>
    <row r="599" spans="2:164" x14ac:dyDescent="0.25">
      <c r="B599" s="67">
        <f t="shared" si="55"/>
        <v>0</v>
      </c>
      <c r="C599" s="67" t="str">
        <f t="shared" si="56"/>
        <v/>
      </c>
      <c r="D599" s="67" t="str">
        <f t="shared" si="59"/>
        <v/>
      </c>
      <c r="E599" s="67" t="str">
        <f t="shared" si="57"/>
        <v/>
      </c>
      <c r="F599" s="67" t="str">
        <f t="shared" si="58"/>
        <v/>
      </c>
      <c r="G599" s="67" t="str">
        <f t="shared" si="54"/>
        <v/>
      </c>
      <c r="H599" s="159" t="str">
        <f>IF(AND(M599&gt;0,M599&lt;=STATS!$C$22),1,"")</f>
        <v/>
      </c>
      <c r="J599" s="161">
        <v>598</v>
      </c>
      <c r="K599"/>
      <c r="L599"/>
      <c r="R599" s="16"/>
      <c r="S599" s="16"/>
      <c r="T599" s="16"/>
      <c r="U599" s="16"/>
      <c r="V599" s="16"/>
      <c r="W599" s="16"/>
      <c r="FD599" s="156"/>
      <c r="FE599" s="156"/>
      <c r="FF599" s="156"/>
      <c r="FG599" s="156"/>
      <c r="FH599" s="156"/>
    </row>
    <row r="600" spans="2:164" x14ac:dyDescent="0.25">
      <c r="B600" s="67">
        <f t="shared" si="55"/>
        <v>0</v>
      </c>
      <c r="C600" s="67" t="str">
        <f t="shared" si="56"/>
        <v/>
      </c>
      <c r="D600" s="67" t="str">
        <f t="shared" si="59"/>
        <v/>
      </c>
      <c r="E600" s="67" t="str">
        <f t="shared" si="57"/>
        <v/>
      </c>
      <c r="F600" s="67" t="str">
        <f t="shared" si="58"/>
        <v/>
      </c>
      <c r="G600" s="67" t="str">
        <f t="shared" si="54"/>
        <v/>
      </c>
      <c r="H600" s="159" t="str">
        <f>IF(AND(M600&gt;0,M600&lt;=STATS!$C$22),1,"")</f>
        <v/>
      </c>
      <c r="J600" s="161">
        <v>599</v>
      </c>
      <c r="K600"/>
      <c r="L600"/>
      <c r="R600" s="16"/>
      <c r="S600" s="16"/>
      <c r="T600" s="16"/>
      <c r="U600" s="16"/>
      <c r="V600" s="16"/>
      <c r="W600" s="16"/>
      <c r="FD600" s="156"/>
      <c r="FE600" s="156"/>
      <c r="FF600" s="156"/>
      <c r="FG600" s="156"/>
      <c r="FH600" s="156"/>
    </row>
    <row r="601" spans="2:164" x14ac:dyDescent="0.25">
      <c r="B601" s="67">
        <f t="shared" si="55"/>
        <v>0</v>
      </c>
      <c r="C601" s="67" t="str">
        <f t="shared" si="56"/>
        <v/>
      </c>
      <c r="D601" s="67" t="str">
        <f t="shared" si="59"/>
        <v/>
      </c>
      <c r="E601" s="67" t="str">
        <f t="shared" si="57"/>
        <v/>
      </c>
      <c r="F601" s="67" t="str">
        <f t="shared" si="58"/>
        <v/>
      </c>
      <c r="G601" s="67" t="str">
        <f t="shared" si="54"/>
        <v/>
      </c>
      <c r="H601" s="159" t="str">
        <f>IF(AND(M601&gt;0,M601&lt;=STATS!$C$22),1,"")</f>
        <v/>
      </c>
      <c r="J601" s="161">
        <v>600</v>
      </c>
      <c r="K601"/>
      <c r="L601"/>
      <c r="R601" s="16"/>
      <c r="S601" s="16"/>
      <c r="T601" s="16"/>
      <c r="U601" s="16"/>
      <c r="V601" s="16"/>
      <c r="W601" s="16"/>
      <c r="FD601" s="156"/>
      <c r="FE601" s="156"/>
      <c r="FF601" s="156"/>
      <c r="FG601" s="156"/>
      <c r="FH601" s="156"/>
    </row>
    <row r="602" spans="2:164" x14ac:dyDescent="0.25">
      <c r="B602" s="67">
        <f t="shared" si="55"/>
        <v>0</v>
      </c>
      <c r="C602" s="67" t="str">
        <f t="shared" si="56"/>
        <v/>
      </c>
      <c r="D602" s="67" t="str">
        <f t="shared" si="59"/>
        <v/>
      </c>
      <c r="E602" s="67" t="str">
        <f t="shared" si="57"/>
        <v/>
      </c>
      <c r="F602" s="67" t="str">
        <f t="shared" si="58"/>
        <v/>
      </c>
      <c r="G602" s="67" t="str">
        <f t="shared" ref="G602:G665" si="60">IF($B602&gt;=1,$M602,"")</f>
        <v/>
      </c>
      <c r="H602" s="159" t="str">
        <f>IF(AND(M602&gt;0,M602&lt;=STATS!$C$22),1,"")</f>
        <v/>
      </c>
      <c r="J602" s="161">
        <v>601</v>
      </c>
      <c r="K602"/>
      <c r="L602"/>
      <c r="R602" s="16"/>
      <c r="S602" s="16"/>
      <c r="T602" s="16"/>
      <c r="U602" s="16"/>
      <c r="V602" s="16"/>
      <c r="W602" s="16"/>
      <c r="FD602" s="156"/>
      <c r="FE602" s="156"/>
      <c r="FF602" s="156"/>
      <c r="FG602" s="156"/>
      <c r="FH602" s="156"/>
    </row>
    <row r="603" spans="2:164" x14ac:dyDescent="0.25">
      <c r="B603" s="67">
        <f t="shared" si="55"/>
        <v>0</v>
      </c>
      <c r="C603" s="67" t="str">
        <f t="shared" si="56"/>
        <v/>
      </c>
      <c r="D603" s="67" t="str">
        <f t="shared" si="59"/>
        <v/>
      </c>
      <c r="E603" s="67" t="str">
        <f t="shared" si="57"/>
        <v/>
      </c>
      <c r="F603" s="67" t="str">
        <f t="shared" si="58"/>
        <v/>
      </c>
      <c r="G603" s="67" t="str">
        <f t="shared" si="60"/>
        <v/>
      </c>
      <c r="H603" s="159" t="str">
        <f>IF(AND(M603&gt;0,M603&lt;=STATS!$C$22),1,"")</f>
        <v/>
      </c>
      <c r="J603" s="161">
        <v>602</v>
      </c>
      <c r="K603"/>
      <c r="L603"/>
      <c r="R603" s="16"/>
      <c r="S603" s="16"/>
      <c r="T603" s="16"/>
      <c r="U603" s="16"/>
      <c r="V603" s="16"/>
      <c r="W603" s="16"/>
      <c r="FD603" s="156"/>
      <c r="FE603" s="156"/>
      <c r="FF603" s="156"/>
      <c r="FG603" s="156"/>
      <c r="FH603" s="156"/>
    </row>
    <row r="604" spans="2:164" x14ac:dyDescent="0.25">
      <c r="B604" s="67">
        <f t="shared" si="55"/>
        <v>0</v>
      </c>
      <c r="C604" s="67" t="str">
        <f t="shared" si="56"/>
        <v/>
      </c>
      <c r="D604" s="67" t="str">
        <f t="shared" si="59"/>
        <v/>
      </c>
      <c r="E604" s="67" t="str">
        <f t="shared" si="57"/>
        <v/>
      </c>
      <c r="F604" s="67" t="str">
        <f t="shared" si="58"/>
        <v/>
      </c>
      <c r="G604" s="67" t="str">
        <f t="shared" si="60"/>
        <v/>
      </c>
      <c r="H604" s="159" t="str">
        <f>IF(AND(M604&gt;0,M604&lt;=STATS!$C$22),1,"")</f>
        <v/>
      </c>
      <c r="J604" s="161">
        <v>603</v>
      </c>
      <c r="K604"/>
      <c r="L604"/>
      <c r="R604" s="16"/>
      <c r="S604" s="16"/>
      <c r="T604" s="16"/>
      <c r="U604" s="16"/>
      <c r="V604" s="16"/>
      <c r="W604" s="16"/>
      <c r="FD604" s="156"/>
      <c r="FE604" s="156"/>
      <c r="FF604" s="156"/>
      <c r="FG604" s="156"/>
      <c r="FH604" s="156"/>
    </row>
    <row r="605" spans="2:164" x14ac:dyDescent="0.25">
      <c r="B605" s="67">
        <f t="shared" si="55"/>
        <v>0</v>
      </c>
      <c r="C605" s="67" t="str">
        <f t="shared" si="56"/>
        <v/>
      </c>
      <c r="D605" s="67" t="str">
        <f t="shared" si="59"/>
        <v/>
      </c>
      <c r="E605" s="67" t="str">
        <f t="shared" si="57"/>
        <v/>
      </c>
      <c r="F605" s="67" t="str">
        <f t="shared" si="58"/>
        <v/>
      </c>
      <c r="G605" s="67" t="str">
        <f t="shared" si="60"/>
        <v/>
      </c>
      <c r="H605" s="159" t="str">
        <f>IF(AND(M605&gt;0,M605&lt;=STATS!$C$22),1,"")</f>
        <v/>
      </c>
      <c r="J605" s="161">
        <v>604</v>
      </c>
      <c r="K605"/>
      <c r="L605"/>
      <c r="R605" s="16"/>
      <c r="S605" s="16"/>
      <c r="T605" s="16"/>
      <c r="U605" s="16"/>
      <c r="V605" s="16"/>
      <c r="W605" s="16"/>
      <c r="FD605" s="156"/>
      <c r="FE605" s="156"/>
      <c r="FF605" s="156"/>
      <c r="FG605" s="156"/>
      <c r="FH605" s="156"/>
    </row>
    <row r="606" spans="2:164" x14ac:dyDescent="0.25">
      <c r="B606" s="67">
        <f t="shared" si="55"/>
        <v>0</v>
      </c>
      <c r="C606" s="67" t="str">
        <f t="shared" si="56"/>
        <v/>
      </c>
      <c r="D606" s="67" t="str">
        <f t="shared" si="59"/>
        <v/>
      </c>
      <c r="E606" s="67" t="str">
        <f t="shared" si="57"/>
        <v/>
      </c>
      <c r="F606" s="67" t="str">
        <f t="shared" si="58"/>
        <v/>
      </c>
      <c r="G606" s="67" t="str">
        <f t="shared" si="60"/>
        <v/>
      </c>
      <c r="H606" s="159" t="str">
        <f>IF(AND(M606&gt;0,M606&lt;=STATS!$C$22),1,"")</f>
        <v/>
      </c>
      <c r="J606" s="161">
        <v>605</v>
      </c>
      <c r="K606"/>
      <c r="L606"/>
      <c r="R606" s="16"/>
      <c r="S606" s="16"/>
      <c r="T606" s="16"/>
      <c r="U606" s="16"/>
      <c r="V606" s="16"/>
      <c r="W606" s="16"/>
      <c r="FD606" s="156"/>
      <c r="FE606" s="156"/>
      <c r="FF606" s="156"/>
      <c r="FG606" s="156"/>
      <c r="FH606" s="156"/>
    </row>
    <row r="607" spans="2:164" x14ac:dyDescent="0.25">
      <c r="B607" s="67">
        <f t="shared" si="55"/>
        <v>0</v>
      </c>
      <c r="C607" s="67" t="str">
        <f t="shared" si="56"/>
        <v/>
      </c>
      <c r="D607" s="67" t="str">
        <f t="shared" si="59"/>
        <v/>
      </c>
      <c r="E607" s="67" t="str">
        <f t="shared" si="57"/>
        <v/>
      </c>
      <c r="F607" s="67" t="str">
        <f t="shared" si="58"/>
        <v/>
      </c>
      <c r="G607" s="67" t="str">
        <f t="shared" si="60"/>
        <v/>
      </c>
      <c r="H607" s="159" t="str">
        <f>IF(AND(M607&gt;0,M607&lt;=STATS!$C$22),1,"")</f>
        <v/>
      </c>
      <c r="J607" s="161">
        <v>606</v>
      </c>
      <c r="K607"/>
      <c r="L607"/>
      <c r="R607" s="16"/>
      <c r="S607" s="16"/>
      <c r="T607" s="16"/>
      <c r="U607" s="16"/>
      <c r="V607" s="16"/>
      <c r="W607" s="16"/>
      <c r="FD607" s="156"/>
      <c r="FE607" s="156"/>
      <c r="FF607" s="156"/>
      <c r="FG607" s="156"/>
      <c r="FH607" s="156"/>
    </row>
    <row r="608" spans="2:164" x14ac:dyDescent="0.25">
      <c r="B608" s="67">
        <f t="shared" si="55"/>
        <v>0</v>
      </c>
      <c r="C608" s="67" t="str">
        <f t="shared" si="56"/>
        <v/>
      </c>
      <c r="D608" s="67" t="str">
        <f t="shared" si="59"/>
        <v/>
      </c>
      <c r="E608" s="67" t="str">
        <f t="shared" si="57"/>
        <v/>
      </c>
      <c r="F608" s="67" t="str">
        <f t="shared" si="58"/>
        <v/>
      </c>
      <c r="G608" s="67" t="str">
        <f t="shared" si="60"/>
        <v/>
      </c>
      <c r="H608" s="159" t="str">
        <f>IF(AND(M608&gt;0,M608&lt;=STATS!$C$22),1,"")</f>
        <v/>
      </c>
      <c r="J608" s="161">
        <v>607</v>
      </c>
      <c r="K608"/>
      <c r="L608"/>
      <c r="R608" s="16"/>
      <c r="S608" s="16"/>
      <c r="T608" s="16"/>
      <c r="U608" s="16"/>
      <c r="V608" s="16"/>
      <c r="W608" s="16"/>
      <c r="FD608" s="156"/>
      <c r="FE608" s="156"/>
      <c r="FF608" s="156"/>
      <c r="FG608" s="156"/>
      <c r="FH608" s="156"/>
    </row>
    <row r="609" spans="2:164" x14ac:dyDescent="0.25">
      <c r="B609" s="67">
        <f t="shared" si="55"/>
        <v>0</v>
      </c>
      <c r="C609" s="67" t="str">
        <f t="shared" si="56"/>
        <v/>
      </c>
      <c r="D609" s="67" t="str">
        <f t="shared" si="59"/>
        <v/>
      </c>
      <c r="E609" s="67" t="str">
        <f t="shared" si="57"/>
        <v/>
      </c>
      <c r="F609" s="67" t="str">
        <f t="shared" si="58"/>
        <v/>
      </c>
      <c r="G609" s="67" t="str">
        <f t="shared" si="60"/>
        <v/>
      </c>
      <c r="H609" s="159" t="str">
        <f>IF(AND(M609&gt;0,M609&lt;=STATS!$C$22),1,"")</f>
        <v/>
      </c>
      <c r="J609" s="161">
        <v>608</v>
      </c>
      <c r="K609"/>
      <c r="L609"/>
      <c r="R609" s="16"/>
      <c r="S609" s="16"/>
      <c r="T609" s="16"/>
      <c r="U609" s="16"/>
      <c r="V609" s="16"/>
      <c r="W609" s="16"/>
      <c r="FD609" s="156"/>
      <c r="FE609" s="156"/>
      <c r="FF609" s="156"/>
      <c r="FG609" s="156"/>
      <c r="FH609" s="156"/>
    </row>
    <row r="610" spans="2:164" x14ac:dyDescent="0.25">
      <c r="B610" s="67">
        <f t="shared" si="55"/>
        <v>0</v>
      </c>
      <c r="C610" s="67" t="str">
        <f t="shared" si="56"/>
        <v/>
      </c>
      <c r="D610" s="67" t="str">
        <f t="shared" si="59"/>
        <v/>
      </c>
      <c r="E610" s="67" t="str">
        <f t="shared" si="57"/>
        <v/>
      </c>
      <c r="F610" s="67" t="str">
        <f t="shared" si="58"/>
        <v/>
      </c>
      <c r="G610" s="67" t="str">
        <f t="shared" si="60"/>
        <v/>
      </c>
      <c r="H610" s="159" t="str">
        <f>IF(AND(M610&gt;0,M610&lt;=STATS!$C$22),1,"")</f>
        <v/>
      </c>
      <c r="J610" s="161">
        <v>609</v>
      </c>
      <c r="K610"/>
      <c r="L610"/>
      <c r="R610" s="16"/>
      <c r="S610" s="16"/>
      <c r="T610" s="16"/>
      <c r="U610" s="16"/>
      <c r="V610" s="16"/>
      <c r="W610" s="16"/>
      <c r="FD610" s="156"/>
      <c r="FE610" s="156"/>
      <c r="FF610" s="156"/>
      <c r="FG610" s="156"/>
      <c r="FH610" s="156"/>
    </row>
    <row r="611" spans="2:164" x14ac:dyDescent="0.25">
      <c r="B611" s="67">
        <f t="shared" si="55"/>
        <v>0</v>
      </c>
      <c r="C611" s="67" t="str">
        <f t="shared" si="56"/>
        <v/>
      </c>
      <c r="D611" s="67" t="str">
        <f t="shared" si="59"/>
        <v/>
      </c>
      <c r="E611" s="67" t="str">
        <f t="shared" si="57"/>
        <v/>
      </c>
      <c r="F611" s="67" t="str">
        <f t="shared" si="58"/>
        <v/>
      </c>
      <c r="G611" s="67" t="str">
        <f t="shared" si="60"/>
        <v/>
      </c>
      <c r="H611" s="159" t="str">
        <f>IF(AND(M611&gt;0,M611&lt;=STATS!$C$22),1,"")</f>
        <v/>
      </c>
      <c r="J611" s="161">
        <v>610</v>
      </c>
      <c r="K611"/>
      <c r="L611"/>
      <c r="R611" s="16"/>
      <c r="S611" s="16"/>
      <c r="T611" s="16"/>
      <c r="U611" s="16"/>
      <c r="V611" s="16"/>
      <c r="W611" s="16"/>
      <c r="FD611" s="156"/>
      <c r="FE611" s="156"/>
      <c r="FF611" s="156"/>
      <c r="FG611" s="156"/>
      <c r="FH611" s="156"/>
    </row>
    <row r="612" spans="2:164" x14ac:dyDescent="0.25">
      <c r="B612" s="67">
        <f t="shared" si="55"/>
        <v>0</v>
      </c>
      <c r="C612" s="67" t="str">
        <f t="shared" si="56"/>
        <v/>
      </c>
      <c r="D612" s="67" t="str">
        <f t="shared" si="59"/>
        <v/>
      </c>
      <c r="E612" s="67" t="str">
        <f t="shared" si="57"/>
        <v/>
      </c>
      <c r="F612" s="67" t="str">
        <f t="shared" si="58"/>
        <v/>
      </c>
      <c r="G612" s="67" t="str">
        <f t="shared" si="60"/>
        <v/>
      </c>
      <c r="H612" s="159" t="str">
        <f>IF(AND(M612&gt;0,M612&lt;=STATS!$C$22),1,"")</f>
        <v/>
      </c>
      <c r="J612" s="161">
        <v>611</v>
      </c>
      <c r="K612"/>
      <c r="L612"/>
      <c r="R612" s="16"/>
      <c r="S612" s="16"/>
      <c r="T612" s="16"/>
      <c r="U612" s="16"/>
      <c r="V612" s="16"/>
      <c r="W612" s="16"/>
      <c r="FD612" s="156"/>
      <c r="FE612" s="156"/>
      <c r="FF612" s="156"/>
      <c r="FG612" s="156"/>
      <c r="FH612" s="156"/>
    </row>
    <row r="613" spans="2:164" x14ac:dyDescent="0.25">
      <c r="B613" s="67">
        <f t="shared" si="55"/>
        <v>0</v>
      </c>
      <c r="C613" s="67" t="str">
        <f t="shared" si="56"/>
        <v/>
      </c>
      <c r="D613" s="67" t="str">
        <f t="shared" si="59"/>
        <v/>
      </c>
      <c r="E613" s="67" t="str">
        <f t="shared" si="57"/>
        <v/>
      </c>
      <c r="F613" s="67" t="str">
        <f t="shared" si="58"/>
        <v/>
      </c>
      <c r="G613" s="67" t="str">
        <f t="shared" si="60"/>
        <v/>
      </c>
      <c r="H613" s="159" t="str">
        <f>IF(AND(M613&gt;0,M613&lt;=STATS!$C$22),1,"")</f>
        <v/>
      </c>
      <c r="J613" s="161">
        <v>612</v>
      </c>
      <c r="K613"/>
      <c r="L613"/>
      <c r="R613" s="16"/>
      <c r="S613" s="16"/>
      <c r="T613" s="16"/>
      <c r="U613" s="16"/>
      <c r="V613" s="16"/>
      <c r="W613" s="16"/>
      <c r="FD613" s="156"/>
      <c r="FE613" s="156"/>
      <c r="FF613" s="156"/>
      <c r="FG613" s="156"/>
      <c r="FH613" s="156"/>
    </row>
    <row r="614" spans="2:164" x14ac:dyDescent="0.25">
      <c r="B614" s="67">
        <f t="shared" si="55"/>
        <v>0</v>
      </c>
      <c r="C614" s="67" t="str">
        <f t="shared" si="56"/>
        <v/>
      </c>
      <c r="D614" s="67" t="str">
        <f t="shared" si="59"/>
        <v/>
      </c>
      <c r="E614" s="67" t="str">
        <f t="shared" si="57"/>
        <v/>
      </c>
      <c r="F614" s="67" t="str">
        <f t="shared" si="58"/>
        <v/>
      </c>
      <c r="G614" s="67" t="str">
        <f t="shared" si="60"/>
        <v/>
      </c>
      <c r="H614" s="159" t="str">
        <f>IF(AND(M614&gt;0,M614&lt;=STATS!$C$22),1,"")</f>
        <v/>
      </c>
      <c r="J614" s="161">
        <v>613</v>
      </c>
      <c r="K614"/>
      <c r="L614"/>
      <c r="R614" s="16"/>
      <c r="S614" s="16"/>
      <c r="T614" s="16"/>
      <c r="U614" s="16"/>
      <c r="V614" s="16"/>
      <c r="W614" s="16"/>
      <c r="FD614" s="156"/>
      <c r="FE614" s="156"/>
      <c r="FF614" s="156"/>
      <c r="FG614" s="156"/>
      <c r="FH614" s="156"/>
    </row>
    <row r="615" spans="2:164" x14ac:dyDescent="0.25">
      <c r="B615" s="67">
        <f t="shared" si="55"/>
        <v>0</v>
      </c>
      <c r="C615" s="67" t="str">
        <f t="shared" si="56"/>
        <v/>
      </c>
      <c r="D615" s="67" t="str">
        <f t="shared" si="59"/>
        <v/>
      </c>
      <c r="E615" s="67" t="str">
        <f t="shared" si="57"/>
        <v/>
      </c>
      <c r="F615" s="67" t="str">
        <f t="shared" si="58"/>
        <v/>
      </c>
      <c r="G615" s="67" t="str">
        <f t="shared" si="60"/>
        <v/>
      </c>
      <c r="H615" s="159" t="str">
        <f>IF(AND(M615&gt;0,M615&lt;=STATS!$C$22),1,"")</f>
        <v/>
      </c>
      <c r="J615" s="161">
        <v>614</v>
      </c>
      <c r="K615"/>
      <c r="L615"/>
      <c r="R615" s="16"/>
      <c r="S615" s="16"/>
      <c r="T615" s="16"/>
      <c r="U615" s="16"/>
      <c r="V615" s="16"/>
      <c r="W615" s="16"/>
      <c r="FD615" s="156"/>
      <c r="FE615" s="156"/>
      <c r="FF615" s="156"/>
      <c r="FG615" s="156"/>
      <c r="FH615" s="156"/>
    </row>
    <row r="616" spans="2:164" x14ac:dyDescent="0.25">
      <c r="B616" s="67">
        <f t="shared" si="55"/>
        <v>0</v>
      </c>
      <c r="C616" s="67" t="str">
        <f t="shared" si="56"/>
        <v/>
      </c>
      <c r="D616" s="67" t="str">
        <f t="shared" si="59"/>
        <v/>
      </c>
      <c r="E616" s="67" t="str">
        <f t="shared" si="57"/>
        <v/>
      </c>
      <c r="F616" s="67" t="str">
        <f t="shared" si="58"/>
        <v/>
      </c>
      <c r="G616" s="67" t="str">
        <f t="shared" si="60"/>
        <v/>
      </c>
      <c r="H616" s="159" t="str">
        <f>IF(AND(M616&gt;0,M616&lt;=STATS!$C$22),1,"")</f>
        <v/>
      </c>
      <c r="J616" s="161">
        <v>615</v>
      </c>
      <c r="K616"/>
      <c r="L616"/>
      <c r="R616" s="16"/>
      <c r="S616" s="16"/>
      <c r="T616" s="16"/>
      <c r="U616" s="16"/>
      <c r="V616" s="16"/>
      <c r="W616" s="16"/>
      <c r="FD616" s="156"/>
      <c r="FE616" s="156"/>
      <c r="FF616" s="156"/>
      <c r="FG616" s="156"/>
      <c r="FH616" s="156"/>
    </row>
    <row r="617" spans="2:164" x14ac:dyDescent="0.25">
      <c r="B617" s="67">
        <f t="shared" si="55"/>
        <v>0</v>
      </c>
      <c r="C617" s="67" t="str">
        <f t="shared" si="56"/>
        <v/>
      </c>
      <c r="D617" s="67" t="str">
        <f t="shared" si="59"/>
        <v/>
      </c>
      <c r="E617" s="67" t="str">
        <f t="shared" si="57"/>
        <v/>
      </c>
      <c r="F617" s="67" t="str">
        <f t="shared" si="58"/>
        <v/>
      </c>
      <c r="G617" s="67" t="str">
        <f t="shared" si="60"/>
        <v/>
      </c>
      <c r="H617" s="159" t="str">
        <f>IF(AND(M617&gt;0,M617&lt;=STATS!$C$22),1,"")</f>
        <v/>
      </c>
      <c r="J617" s="161">
        <v>616</v>
      </c>
      <c r="K617"/>
      <c r="L617"/>
      <c r="R617" s="16"/>
      <c r="S617" s="16"/>
      <c r="T617" s="16"/>
      <c r="U617" s="16"/>
      <c r="V617" s="16"/>
      <c r="W617" s="16"/>
      <c r="FD617" s="156"/>
      <c r="FE617" s="156"/>
      <c r="FF617" s="156"/>
      <c r="FG617" s="156"/>
      <c r="FH617" s="156"/>
    </row>
    <row r="618" spans="2:164" x14ac:dyDescent="0.25">
      <c r="B618" s="67">
        <f t="shared" si="55"/>
        <v>0</v>
      </c>
      <c r="C618" s="67" t="str">
        <f t="shared" si="56"/>
        <v/>
      </c>
      <c r="D618" s="67" t="str">
        <f t="shared" si="59"/>
        <v/>
      </c>
      <c r="E618" s="67" t="str">
        <f t="shared" si="57"/>
        <v/>
      </c>
      <c r="F618" s="67" t="str">
        <f t="shared" si="58"/>
        <v/>
      </c>
      <c r="G618" s="67" t="str">
        <f t="shared" si="60"/>
        <v/>
      </c>
      <c r="H618" s="159" t="str">
        <f>IF(AND(M618&gt;0,M618&lt;=STATS!$C$22),1,"")</f>
        <v/>
      </c>
      <c r="J618" s="161">
        <v>617</v>
      </c>
      <c r="K618"/>
      <c r="L618"/>
      <c r="R618" s="16"/>
      <c r="S618" s="16"/>
      <c r="T618" s="16"/>
      <c r="U618" s="16"/>
      <c r="V618" s="16"/>
      <c r="W618" s="16"/>
      <c r="FD618" s="156"/>
      <c r="FE618" s="156"/>
      <c r="FF618" s="156"/>
      <c r="FG618" s="156"/>
      <c r="FH618" s="156"/>
    </row>
    <row r="619" spans="2:164" x14ac:dyDescent="0.25">
      <c r="B619" s="67">
        <f t="shared" si="55"/>
        <v>0</v>
      </c>
      <c r="C619" s="67" t="str">
        <f t="shared" si="56"/>
        <v/>
      </c>
      <c r="D619" s="67" t="str">
        <f t="shared" si="59"/>
        <v/>
      </c>
      <c r="E619" s="67" t="str">
        <f t="shared" si="57"/>
        <v/>
      </c>
      <c r="F619" s="67" t="str">
        <f t="shared" si="58"/>
        <v/>
      </c>
      <c r="G619" s="67" t="str">
        <f t="shared" si="60"/>
        <v/>
      </c>
      <c r="H619" s="159" t="str">
        <f>IF(AND(M619&gt;0,M619&lt;=STATS!$C$22),1,"")</f>
        <v/>
      </c>
      <c r="J619" s="161">
        <v>618</v>
      </c>
      <c r="K619"/>
      <c r="L619"/>
      <c r="R619" s="16"/>
      <c r="S619" s="16"/>
      <c r="T619" s="16"/>
      <c r="U619" s="16"/>
      <c r="V619" s="16"/>
      <c r="W619" s="16"/>
      <c r="FD619" s="156"/>
      <c r="FE619" s="156"/>
      <c r="FF619" s="156"/>
      <c r="FG619" s="156"/>
      <c r="FH619" s="156"/>
    </row>
    <row r="620" spans="2:164" x14ac:dyDescent="0.25">
      <c r="B620" s="67">
        <f t="shared" si="55"/>
        <v>0</v>
      </c>
      <c r="C620" s="67" t="str">
        <f t="shared" si="56"/>
        <v/>
      </c>
      <c r="D620" s="67" t="str">
        <f t="shared" si="59"/>
        <v/>
      </c>
      <c r="E620" s="67" t="str">
        <f t="shared" si="57"/>
        <v/>
      </c>
      <c r="F620" s="67" t="str">
        <f t="shared" si="58"/>
        <v/>
      </c>
      <c r="G620" s="67" t="str">
        <f t="shared" si="60"/>
        <v/>
      </c>
      <c r="H620" s="159" t="str">
        <f>IF(AND(M620&gt;0,M620&lt;=STATS!$C$22),1,"")</f>
        <v/>
      </c>
      <c r="J620" s="161">
        <v>619</v>
      </c>
      <c r="K620"/>
      <c r="L620"/>
      <c r="R620" s="16"/>
      <c r="S620" s="16"/>
      <c r="T620" s="16"/>
      <c r="U620" s="16"/>
      <c r="V620" s="16"/>
      <c r="W620" s="16"/>
      <c r="FD620" s="156"/>
      <c r="FE620" s="156"/>
      <c r="FF620" s="156"/>
      <c r="FG620" s="156"/>
      <c r="FH620" s="156"/>
    </row>
    <row r="621" spans="2:164" x14ac:dyDescent="0.25">
      <c r="B621" s="67">
        <f t="shared" si="55"/>
        <v>0</v>
      </c>
      <c r="C621" s="67" t="str">
        <f t="shared" si="56"/>
        <v/>
      </c>
      <c r="D621" s="67" t="str">
        <f t="shared" si="59"/>
        <v/>
      </c>
      <c r="E621" s="67" t="str">
        <f t="shared" si="57"/>
        <v/>
      </c>
      <c r="F621" s="67" t="str">
        <f t="shared" si="58"/>
        <v/>
      </c>
      <c r="G621" s="67" t="str">
        <f t="shared" si="60"/>
        <v/>
      </c>
      <c r="H621" s="159" t="str">
        <f>IF(AND(M621&gt;0,M621&lt;=STATS!$C$22),1,"")</f>
        <v/>
      </c>
      <c r="J621" s="161">
        <v>620</v>
      </c>
      <c r="K621"/>
      <c r="L621"/>
      <c r="R621" s="16"/>
      <c r="S621" s="16"/>
      <c r="T621" s="16"/>
      <c r="U621" s="16"/>
      <c r="V621" s="16"/>
      <c r="W621" s="16"/>
      <c r="FD621" s="156"/>
      <c r="FE621" s="156"/>
      <c r="FF621" s="156"/>
      <c r="FG621" s="156"/>
      <c r="FH621" s="156"/>
    </row>
    <row r="622" spans="2:164" x14ac:dyDescent="0.25">
      <c r="B622" s="67">
        <f t="shared" si="55"/>
        <v>0</v>
      </c>
      <c r="C622" s="67" t="str">
        <f t="shared" si="56"/>
        <v/>
      </c>
      <c r="D622" s="67" t="str">
        <f t="shared" si="59"/>
        <v/>
      </c>
      <c r="E622" s="67" t="str">
        <f t="shared" si="57"/>
        <v/>
      </c>
      <c r="F622" s="67" t="str">
        <f t="shared" si="58"/>
        <v/>
      </c>
      <c r="G622" s="67" t="str">
        <f t="shared" si="60"/>
        <v/>
      </c>
      <c r="H622" s="159" t="str">
        <f>IF(AND(M622&gt;0,M622&lt;=STATS!$C$22),1,"")</f>
        <v/>
      </c>
      <c r="J622" s="161">
        <v>621</v>
      </c>
      <c r="K622"/>
      <c r="L622"/>
      <c r="R622" s="16"/>
      <c r="S622" s="16"/>
      <c r="T622" s="16"/>
      <c r="U622" s="16"/>
      <c r="V622" s="16"/>
      <c r="W622" s="16"/>
      <c r="FD622" s="156"/>
      <c r="FE622" s="156"/>
      <c r="FF622" s="156"/>
      <c r="FG622" s="156"/>
      <c r="FH622" s="156"/>
    </row>
    <row r="623" spans="2:164" x14ac:dyDescent="0.25">
      <c r="B623" s="67">
        <f t="shared" si="55"/>
        <v>0</v>
      </c>
      <c r="C623" s="67" t="str">
        <f t="shared" si="56"/>
        <v/>
      </c>
      <c r="D623" s="67" t="str">
        <f t="shared" si="59"/>
        <v/>
      </c>
      <c r="E623" s="67" t="str">
        <f t="shared" si="57"/>
        <v/>
      </c>
      <c r="F623" s="67" t="str">
        <f t="shared" si="58"/>
        <v/>
      </c>
      <c r="G623" s="67" t="str">
        <f t="shared" si="60"/>
        <v/>
      </c>
      <c r="H623" s="159" t="str">
        <f>IF(AND(M623&gt;0,M623&lt;=STATS!$C$22),1,"")</f>
        <v/>
      </c>
      <c r="J623" s="161">
        <v>622</v>
      </c>
      <c r="K623"/>
      <c r="L623"/>
      <c r="R623" s="16"/>
      <c r="S623" s="16"/>
      <c r="T623" s="16"/>
      <c r="U623" s="16"/>
      <c r="V623" s="16"/>
      <c r="W623" s="16"/>
      <c r="FD623" s="156"/>
      <c r="FE623" s="156"/>
      <c r="FF623" s="156"/>
      <c r="FG623" s="156"/>
      <c r="FH623" s="156"/>
    </row>
    <row r="624" spans="2:164" x14ac:dyDescent="0.25">
      <c r="B624" s="67">
        <f t="shared" si="55"/>
        <v>0</v>
      </c>
      <c r="C624" s="67" t="str">
        <f t="shared" si="56"/>
        <v/>
      </c>
      <c r="D624" s="67" t="str">
        <f t="shared" si="59"/>
        <v/>
      </c>
      <c r="E624" s="67" t="str">
        <f t="shared" si="57"/>
        <v/>
      </c>
      <c r="F624" s="67" t="str">
        <f t="shared" si="58"/>
        <v/>
      </c>
      <c r="G624" s="67" t="str">
        <f t="shared" si="60"/>
        <v/>
      </c>
      <c r="H624" s="159" t="str">
        <f>IF(AND(M624&gt;0,M624&lt;=STATS!$C$22),1,"")</f>
        <v/>
      </c>
      <c r="J624" s="161">
        <v>623</v>
      </c>
      <c r="K624"/>
      <c r="L624"/>
      <c r="R624" s="16"/>
      <c r="S624" s="16"/>
      <c r="T624" s="16"/>
      <c r="U624" s="16"/>
      <c r="V624" s="16"/>
      <c r="W624" s="16"/>
      <c r="FD624" s="156"/>
      <c r="FE624" s="156"/>
      <c r="FF624" s="156"/>
      <c r="FG624" s="156"/>
      <c r="FH624" s="156"/>
    </row>
    <row r="625" spans="2:164" x14ac:dyDescent="0.25">
      <c r="B625" s="67">
        <f t="shared" si="55"/>
        <v>0</v>
      </c>
      <c r="C625" s="67" t="str">
        <f t="shared" si="56"/>
        <v/>
      </c>
      <c r="D625" s="67" t="str">
        <f t="shared" si="59"/>
        <v/>
      </c>
      <c r="E625" s="67" t="str">
        <f t="shared" si="57"/>
        <v/>
      </c>
      <c r="F625" s="67" t="str">
        <f t="shared" si="58"/>
        <v/>
      </c>
      <c r="G625" s="67" t="str">
        <f t="shared" si="60"/>
        <v/>
      </c>
      <c r="H625" s="159" t="str">
        <f>IF(AND(M625&gt;0,M625&lt;=STATS!$C$22),1,"")</f>
        <v/>
      </c>
      <c r="J625" s="161">
        <v>624</v>
      </c>
      <c r="K625"/>
      <c r="L625"/>
      <c r="R625" s="16"/>
      <c r="S625" s="16"/>
      <c r="T625" s="16"/>
      <c r="U625" s="16"/>
      <c r="V625" s="16"/>
      <c r="W625" s="16"/>
      <c r="FD625" s="156"/>
      <c r="FE625" s="156"/>
      <c r="FF625" s="156"/>
      <c r="FG625" s="156"/>
      <c r="FH625" s="156"/>
    </row>
    <row r="626" spans="2:164" x14ac:dyDescent="0.25">
      <c r="B626" s="67">
        <f t="shared" si="55"/>
        <v>0</v>
      </c>
      <c r="C626" s="67" t="str">
        <f t="shared" si="56"/>
        <v/>
      </c>
      <c r="D626" s="67" t="str">
        <f t="shared" si="59"/>
        <v/>
      </c>
      <c r="E626" s="67" t="str">
        <f t="shared" si="57"/>
        <v/>
      </c>
      <c r="F626" s="67" t="str">
        <f t="shared" si="58"/>
        <v/>
      </c>
      <c r="G626" s="67" t="str">
        <f t="shared" si="60"/>
        <v/>
      </c>
      <c r="H626" s="159" t="str">
        <f>IF(AND(M626&gt;0,M626&lt;=STATS!$C$22),1,"")</f>
        <v/>
      </c>
      <c r="J626" s="161">
        <v>625</v>
      </c>
      <c r="K626"/>
      <c r="L626"/>
      <c r="R626" s="16"/>
      <c r="S626" s="16"/>
      <c r="T626" s="16"/>
      <c r="U626" s="16"/>
      <c r="V626" s="16"/>
      <c r="W626" s="16"/>
      <c r="FD626" s="156"/>
      <c r="FE626" s="156"/>
      <c r="FF626" s="156"/>
      <c r="FG626" s="156"/>
      <c r="FH626" s="156"/>
    </row>
    <row r="627" spans="2:164" x14ac:dyDescent="0.25">
      <c r="B627" s="67">
        <f t="shared" si="55"/>
        <v>0</v>
      </c>
      <c r="C627" s="67" t="str">
        <f t="shared" si="56"/>
        <v/>
      </c>
      <c r="D627" s="67" t="str">
        <f t="shared" si="59"/>
        <v/>
      </c>
      <c r="E627" s="67" t="str">
        <f t="shared" si="57"/>
        <v/>
      </c>
      <c r="F627" s="67" t="str">
        <f t="shared" si="58"/>
        <v/>
      </c>
      <c r="G627" s="67" t="str">
        <f t="shared" si="60"/>
        <v/>
      </c>
      <c r="H627" s="159" t="str">
        <f>IF(AND(M627&gt;0,M627&lt;=STATS!$C$22),1,"")</f>
        <v/>
      </c>
      <c r="J627" s="161">
        <v>626</v>
      </c>
      <c r="K627"/>
      <c r="L627"/>
      <c r="R627" s="16"/>
      <c r="S627" s="16"/>
      <c r="T627" s="16"/>
      <c r="U627" s="16"/>
      <c r="V627" s="16"/>
      <c r="W627" s="16"/>
      <c r="FD627" s="156"/>
      <c r="FE627" s="156"/>
      <c r="FF627" s="156"/>
      <c r="FG627" s="156"/>
      <c r="FH627" s="156"/>
    </row>
    <row r="628" spans="2:164" x14ac:dyDescent="0.25">
      <c r="B628" s="67">
        <f t="shared" si="55"/>
        <v>0</v>
      </c>
      <c r="C628" s="67" t="str">
        <f t="shared" si="56"/>
        <v/>
      </c>
      <c r="D628" s="67" t="str">
        <f t="shared" si="59"/>
        <v/>
      </c>
      <c r="E628" s="67" t="str">
        <f t="shared" si="57"/>
        <v/>
      </c>
      <c r="F628" s="67" t="str">
        <f t="shared" si="58"/>
        <v/>
      </c>
      <c r="G628" s="67" t="str">
        <f t="shared" si="60"/>
        <v/>
      </c>
      <c r="H628" s="159" t="str">
        <f>IF(AND(M628&gt;0,M628&lt;=STATS!$C$22),1,"")</f>
        <v/>
      </c>
      <c r="J628" s="161">
        <v>627</v>
      </c>
      <c r="K628"/>
      <c r="L628"/>
      <c r="R628" s="16"/>
      <c r="S628" s="16"/>
      <c r="T628" s="16"/>
      <c r="U628" s="16"/>
      <c r="V628" s="16"/>
      <c r="W628" s="16"/>
      <c r="FD628" s="156"/>
      <c r="FE628" s="156"/>
      <c r="FF628" s="156"/>
      <c r="FG628" s="156"/>
      <c r="FH628" s="156"/>
    </row>
    <row r="629" spans="2:164" x14ac:dyDescent="0.25">
      <c r="B629" s="67">
        <f t="shared" si="55"/>
        <v>0</v>
      </c>
      <c r="C629" s="67" t="str">
        <f t="shared" si="56"/>
        <v/>
      </c>
      <c r="D629" s="67" t="str">
        <f t="shared" si="59"/>
        <v/>
      </c>
      <c r="E629" s="67" t="str">
        <f t="shared" si="57"/>
        <v/>
      </c>
      <c r="F629" s="67" t="str">
        <f t="shared" si="58"/>
        <v/>
      </c>
      <c r="G629" s="67" t="str">
        <f t="shared" si="60"/>
        <v/>
      </c>
      <c r="H629" s="159" t="str">
        <f>IF(AND(M629&gt;0,M629&lt;=STATS!$C$22),1,"")</f>
        <v/>
      </c>
      <c r="J629" s="161">
        <v>628</v>
      </c>
      <c r="K629"/>
      <c r="L629"/>
      <c r="R629" s="16"/>
      <c r="S629" s="16"/>
      <c r="T629" s="16"/>
      <c r="U629" s="16"/>
      <c r="V629" s="16"/>
      <c r="W629" s="16"/>
      <c r="FD629" s="156"/>
      <c r="FE629" s="156"/>
      <c r="FF629" s="156"/>
      <c r="FG629" s="156"/>
      <c r="FH629" s="156"/>
    </row>
    <row r="630" spans="2:164" x14ac:dyDescent="0.25">
      <c r="B630" s="67">
        <f t="shared" si="55"/>
        <v>0</v>
      </c>
      <c r="C630" s="67" t="str">
        <f t="shared" si="56"/>
        <v/>
      </c>
      <c r="D630" s="67" t="str">
        <f t="shared" si="59"/>
        <v/>
      </c>
      <c r="E630" s="67" t="str">
        <f t="shared" si="57"/>
        <v/>
      </c>
      <c r="F630" s="67" t="str">
        <f t="shared" si="58"/>
        <v/>
      </c>
      <c r="G630" s="67" t="str">
        <f t="shared" si="60"/>
        <v/>
      </c>
      <c r="H630" s="159" t="str">
        <f>IF(AND(M630&gt;0,M630&lt;=STATS!$C$22),1,"")</f>
        <v/>
      </c>
      <c r="J630" s="161">
        <v>629</v>
      </c>
      <c r="K630"/>
      <c r="L630"/>
      <c r="R630" s="16"/>
      <c r="S630" s="16"/>
      <c r="T630" s="16"/>
      <c r="U630" s="16"/>
      <c r="V630" s="16"/>
      <c r="W630" s="16"/>
      <c r="FD630" s="156"/>
      <c r="FE630" s="156"/>
      <c r="FF630" s="156"/>
      <c r="FG630" s="156"/>
      <c r="FH630" s="156"/>
    </row>
    <row r="631" spans="2:164" x14ac:dyDescent="0.25">
      <c r="B631" s="67">
        <f t="shared" si="55"/>
        <v>0</v>
      </c>
      <c r="C631" s="67" t="str">
        <f t="shared" si="56"/>
        <v/>
      </c>
      <c r="D631" s="67" t="str">
        <f t="shared" si="59"/>
        <v/>
      </c>
      <c r="E631" s="67" t="str">
        <f t="shared" si="57"/>
        <v/>
      </c>
      <c r="F631" s="67" t="str">
        <f t="shared" si="58"/>
        <v/>
      </c>
      <c r="G631" s="67" t="str">
        <f t="shared" si="60"/>
        <v/>
      </c>
      <c r="H631" s="159" t="str">
        <f>IF(AND(M631&gt;0,M631&lt;=STATS!$C$22),1,"")</f>
        <v/>
      </c>
      <c r="J631" s="161">
        <v>630</v>
      </c>
      <c r="K631"/>
      <c r="L631"/>
      <c r="R631" s="16"/>
      <c r="S631" s="16"/>
      <c r="T631" s="16"/>
      <c r="U631" s="16"/>
      <c r="V631" s="16"/>
      <c r="W631" s="16"/>
      <c r="FD631" s="156"/>
      <c r="FE631" s="156"/>
      <c r="FF631" s="156"/>
      <c r="FG631" s="156"/>
      <c r="FH631" s="156"/>
    </row>
    <row r="632" spans="2:164" x14ac:dyDescent="0.25">
      <c r="B632" s="67">
        <f t="shared" si="55"/>
        <v>0</v>
      </c>
      <c r="C632" s="67" t="str">
        <f t="shared" si="56"/>
        <v/>
      </c>
      <c r="D632" s="67" t="str">
        <f t="shared" si="59"/>
        <v/>
      </c>
      <c r="E632" s="67" t="str">
        <f t="shared" si="57"/>
        <v/>
      </c>
      <c r="F632" s="67" t="str">
        <f t="shared" si="58"/>
        <v/>
      </c>
      <c r="G632" s="67" t="str">
        <f t="shared" si="60"/>
        <v/>
      </c>
      <c r="H632" s="159" t="str">
        <f>IF(AND(M632&gt;0,M632&lt;=STATS!$C$22),1,"")</f>
        <v/>
      </c>
      <c r="J632" s="161">
        <v>631</v>
      </c>
      <c r="K632"/>
      <c r="L632"/>
      <c r="R632" s="16"/>
      <c r="S632" s="16"/>
      <c r="T632" s="16"/>
      <c r="U632" s="16"/>
      <c r="V632" s="16"/>
      <c r="W632" s="16"/>
      <c r="FD632" s="156"/>
      <c r="FE632" s="156"/>
      <c r="FF632" s="156"/>
      <c r="FG632" s="156"/>
      <c r="FH632" s="156"/>
    </row>
    <row r="633" spans="2:164" x14ac:dyDescent="0.25">
      <c r="B633" s="67">
        <f t="shared" si="55"/>
        <v>0</v>
      </c>
      <c r="C633" s="67" t="str">
        <f t="shared" si="56"/>
        <v/>
      </c>
      <c r="D633" s="67" t="str">
        <f t="shared" si="59"/>
        <v/>
      </c>
      <c r="E633" s="67" t="str">
        <f t="shared" si="57"/>
        <v/>
      </c>
      <c r="F633" s="67" t="str">
        <f t="shared" si="58"/>
        <v/>
      </c>
      <c r="G633" s="67" t="str">
        <f t="shared" si="60"/>
        <v/>
      </c>
      <c r="H633" s="159" t="str">
        <f>IF(AND(M633&gt;0,M633&lt;=STATS!$C$22),1,"")</f>
        <v/>
      </c>
      <c r="J633" s="161">
        <v>632</v>
      </c>
      <c r="K633"/>
      <c r="L633"/>
      <c r="R633" s="16"/>
      <c r="S633" s="16"/>
      <c r="T633" s="16"/>
      <c r="U633" s="16"/>
      <c r="V633" s="16"/>
      <c r="W633" s="16"/>
      <c r="FD633" s="156"/>
      <c r="FE633" s="156"/>
      <c r="FF633" s="156"/>
      <c r="FG633" s="156"/>
      <c r="FH633" s="156"/>
    </row>
    <row r="634" spans="2:164" x14ac:dyDescent="0.25">
      <c r="B634" s="67">
        <f t="shared" si="55"/>
        <v>0</v>
      </c>
      <c r="C634" s="67" t="str">
        <f t="shared" si="56"/>
        <v/>
      </c>
      <c r="D634" s="67" t="str">
        <f t="shared" si="59"/>
        <v/>
      </c>
      <c r="E634" s="67" t="str">
        <f t="shared" si="57"/>
        <v/>
      </c>
      <c r="F634" s="67" t="str">
        <f t="shared" si="58"/>
        <v/>
      </c>
      <c r="G634" s="67" t="str">
        <f t="shared" si="60"/>
        <v/>
      </c>
      <c r="H634" s="159" t="str">
        <f>IF(AND(M634&gt;0,M634&lt;=STATS!$C$22),1,"")</f>
        <v/>
      </c>
      <c r="J634" s="161">
        <v>633</v>
      </c>
      <c r="K634"/>
      <c r="L634"/>
      <c r="R634" s="16"/>
      <c r="S634" s="16"/>
      <c r="T634" s="16"/>
      <c r="U634" s="16"/>
      <c r="V634" s="16"/>
      <c r="W634" s="16"/>
      <c r="FD634" s="156"/>
      <c r="FE634" s="156"/>
      <c r="FF634" s="156"/>
      <c r="FG634" s="156"/>
      <c r="FH634" s="156"/>
    </row>
    <row r="635" spans="2:164" x14ac:dyDescent="0.25">
      <c r="B635" s="67">
        <f t="shared" si="55"/>
        <v>0</v>
      </c>
      <c r="C635" s="67" t="str">
        <f t="shared" si="56"/>
        <v/>
      </c>
      <c r="D635" s="67" t="str">
        <f t="shared" si="59"/>
        <v/>
      </c>
      <c r="E635" s="67" t="str">
        <f t="shared" si="57"/>
        <v/>
      </c>
      <c r="F635" s="67" t="str">
        <f t="shared" si="58"/>
        <v/>
      </c>
      <c r="G635" s="67" t="str">
        <f t="shared" si="60"/>
        <v/>
      </c>
      <c r="H635" s="159" t="str">
        <f>IF(AND(M635&gt;0,M635&lt;=STATS!$C$22),1,"")</f>
        <v/>
      </c>
      <c r="J635" s="161">
        <v>634</v>
      </c>
      <c r="K635"/>
      <c r="L635"/>
      <c r="R635" s="16"/>
      <c r="S635" s="16"/>
      <c r="T635" s="16"/>
      <c r="U635" s="16"/>
      <c r="V635" s="16"/>
      <c r="W635" s="16"/>
      <c r="FD635" s="156"/>
      <c r="FE635" s="156"/>
      <c r="FF635" s="156"/>
      <c r="FG635" s="156"/>
      <c r="FH635" s="156"/>
    </row>
    <row r="636" spans="2:164" x14ac:dyDescent="0.25">
      <c r="B636" s="67">
        <f t="shared" si="55"/>
        <v>0</v>
      </c>
      <c r="C636" s="67" t="str">
        <f t="shared" si="56"/>
        <v/>
      </c>
      <c r="D636" s="67" t="str">
        <f t="shared" si="59"/>
        <v/>
      </c>
      <c r="E636" s="67" t="str">
        <f t="shared" si="57"/>
        <v/>
      </c>
      <c r="F636" s="67" t="str">
        <f t="shared" si="58"/>
        <v/>
      </c>
      <c r="G636" s="67" t="str">
        <f t="shared" si="60"/>
        <v/>
      </c>
      <c r="H636" s="159" t="str">
        <f>IF(AND(M636&gt;0,M636&lt;=STATS!$C$22),1,"")</f>
        <v/>
      </c>
      <c r="J636" s="161">
        <v>635</v>
      </c>
      <c r="K636"/>
      <c r="L636"/>
      <c r="R636" s="16"/>
      <c r="S636" s="16"/>
      <c r="T636" s="16"/>
      <c r="U636" s="16"/>
      <c r="V636" s="16"/>
      <c r="W636" s="16"/>
      <c r="FD636" s="156"/>
      <c r="FE636" s="156"/>
      <c r="FF636" s="156"/>
      <c r="FG636" s="156"/>
      <c r="FH636" s="156"/>
    </row>
    <row r="637" spans="2:164" x14ac:dyDescent="0.25">
      <c r="B637" s="67">
        <f t="shared" si="55"/>
        <v>0</v>
      </c>
      <c r="C637" s="67" t="str">
        <f t="shared" si="56"/>
        <v/>
      </c>
      <c r="D637" s="67" t="str">
        <f t="shared" si="59"/>
        <v/>
      </c>
      <c r="E637" s="67" t="str">
        <f t="shared" si="57"/>
        <v/>
      </c>
      <c r="F637" s="67" t="str">
        <f t="shared" si="58"/>
        <v/>
      </c>
      <c r="G637" s="67" t="str">
        <f t="shared" si="60"/>
        <v/>
      </c>
      <c r="H637" s="159" t="str">
        <f>IF(AND(M637&gt;0,M637&lt;=STATS!$C$22),1,"")</f>
        <v/>
      </c>
      <c r="J637" s="161">
        <v>636</v>
      </c>
      <c r="K637"/>
      <c r="L637"/>
      <c r="R637" s="16"/>
      <c r="S637" s="16"/>
      <c r="T637" s="16"/>
      <c r="U637" s="16"/>
      <c r="V637" s="16"/>
      <c r="W637" s="16"/>
      <c r="FD637" s="156"/>
      <c r="FE637" s="156"/>
      <c r="FF637" s="156"/>
      <c r="FG637" s="156"/>
      <c r="FH637" s="156"/>
    </row>
    <row r="638" spans="2:164" x14ac:dyDescent="0.25">
      <c r="B638" s="67">
        <f t="shared" si="55"/>
        <v>0</v>
      </c>
      <c r="C638" s="67" t="str">
        <f t="shared" si="56"/>
        <v/>
      </c>
      <c r="D638" s="67" t="str">
        <f t="shared" si="59"/>
        <v/>
      </c>
      <c r="E638" s="67" t="str">
        <f t="shared" si="57"/>
        <v/>
      </c>
      <c r="F638" s="67" t="str">
        <f t="shared" si="58"/>
        <v/>
      </c>
      <c r="G638" s="67" t="str">
        <f t="shared" si="60"/>
        <v/>
      </c>
      <c r="H638" s="159" t="str">
        <f>IF(AND(M638&gt;0,M638&lt;=STATS!$C$22),1,"")</f>
        <v/>
      </c>
      <c r="J638" s="161">
        <v>637</v>
      </c>
      <c r="K638"/>
      <c r="L638"/>
      <c r="R638" s="16"/>
      <c r="S638" s="16"/>
      <c r="T638" s="16"/>
      <c r="U638" s="16"/>
      <c r="V638" s="16"/>
      <c r="W638" s="16"/>
      <c r="FD638" s="156"/>
      <c r="FE638" s="156"/>
      <c r="FF638" s="156"/>
      <c r="FG638" s="156"/>
      <c r="FH638" s="156"/>
    </row>
    <row r="639" spans="2:164" x14ac:dyDescent="0.25">
      <c r="B639" s="67">
        <f t="shared" si="55"/>
        <v>0</v>
      </c>
      <c r="C639" s="67" t="str">
        <f t="shared" si="56"/>
        <v/>
      </c>
      <c r="D639" s="67" t="str">
        <f t="shared" si="59"/>
        <v/>
      </c>
      <c r="E639" s="67" t="str">
        <f t="shared" si="57"/>
        <v/>
      </c>
      <c r="F639" s="67" t="str">
        <f t="shared" si="58"/>
        <v/>
      </c>
      <c r="G639" s="67" t="str">
        <f t="shared" si="60"/>
        <v/>
      </c>
      <c r="H639" s="159" t="str">
        <f>IF(AND(M639&gt;0,M639&lt;=STATS!$C$22),1,"")</f>
        <v/>
      </c>
      <c r="J639" s="161">
        <v>638</v>
      </c>
      <c r="K639"/>
      <c r="L639"/>
      <c r="R639" s="16"/>
      <c r="S639" s="16"/>
      <c r="T639" s="16"/>
      <c r="U639" s="16"/>
      <c r="V639" s="16"/>
      <c r="W639" s="16"/>
      <c r="FD639" s="156"/>
      <c r="FE639" s="156"/>
      <c r="FF639" s="156"/>
      <c r="FG639" s="156"/>
      <c r="FH639" s="156"/>
    </row>
    <row r="640" spans="2:164" x14ac:dyDescent="0.25">
      <c r="B640" s="67">
        <f t="shared" si="55"/>
        <v>0</v>
      </c>
      <c r="C640" s="67" t="str">
        <f t="shared" si="56"/>
        <v/>
      </c>
      <c r="D640" s="67" t="str">
        <f t="shared" si="59"/>
        <v/>
      </c>
      <c r="E640" s="67" t="str">
        <f t="shared" si="57"/>
        <v/>
      </c>
      <c r="F640" s="67" t="str">
        <f t="shared" si="58"/>
        <v/>
      </c>
      <c r="G640" s="67" t="str">
        <f t="shared" si="60"/>
        <v/>
      </c>
      <c r="H640" s="159" t="str">
        <f>IF(AND(M640&gt;0,M640&lt;=STATS!$C$22),1,"")</f>
        <v/>
      </c>
      <c r="J640" s="161">
        <v>639</v>
      </c>
      <c r="K640"/>
      <c r="L640"/>
      <c r="R640" s="16"/>
      <c r="S640" s="16"/>
      <c r="T640" s="16"/>
      <c r="U640" s="16"/>
      <c r="V640" s="16"/>
      <c r="W640" s="16"/>
      <c r="FD640" s="156"/>
      <c r="FE640" s="156"/>
      <c r="FF640" s="156"/>
      <c r="FG640" s="156"/>
      <c r="FH640" s="156"/>
    </row>
    <row r="641" spans="2:164" x14ac:dyDescent="0.25">
      <c r="B641" s="67">
        <f t="shared" si="55"/>
        <v>0</v>
      </c>
      <c r="C641" s="67" t="str">
        <f t="shared" si="56"/>
        <v/>
      </c>
      <c r="D641" s="67" t="str">
        <f t="shared" si="59"/>
        <v/>
      </c>
      <c r="E641" s="67" t="str">
        <f t="shared" si="57"/>
        <v/>
      </c>
      <c r="F641" s="67" t="str">
        <f t="shared" si="58"/>
        <v/>
      </c>
      <c r="G641" s="67" t="str">
        <f t="shared" si="60"/>
        <v/>
      </c>
      <c r="H641" s="159" t="str">
        <f>IF(AND(M641&gt;0,M641&lt;=STATS!$C$22),1,"")</f>
        <v/>
      </c>
      <c r="J641" s="161">
        <v>640</v>
      </c>
      <c r="K641"/>
      <c r="L641"/>
      <c r="R641" s="16"/>
      <c r="S641" s="16"/>
      <c r="T641" s="16"/>
      <c r="U641" s="16"/>
      <c r="V641" s="16"/>
      <c r="W641" s="16"/>
      <c r="FD641" s="156"/>
      <c r="FE641" s="156"/>
      <c r="FF641" s="156"/>
      <c r="FG641" s="156"/>
      <c r="FH641" s="156"/>
    </row>
    <row r="642" spans="2:164" x14ac:dyDescent="0.25">
      <c r="B642" s="67">
        <f t="shared" ref="B642:B705" si="61">COUNT(R642:FC642,FI642:FQ642)</f>
        <v>0</v>
      </c>
      <c r="C642" s="67" t="str">
        <f t="shared" ref="C642:C705" si="62">IF(COUNT(R642:FC642,FI642:FQ642)&gt;0,COUNT(R642:FC642,FI642:FQ642),"")</f>
        <v/>
      </c>
      <c r="D642" s="67" t="str">
        <f t="shared" si="59"/>
        <v/>
      </c>
      <c r="E642" s="67" t="str">
        <f t="shared" ref="E642:E705" si="63">IF(H642=1,COUNT(R642:FC642,FI642:FQ642),"")</f>
        <v/>
      </c>
      <c r="F642" s="67" t="str">
        <f t="shared" ref="F642:F705" si="64">IF(H642=1,COUNT(X642:BN642,BP642:BX642,BZ642:CF642,CH642:FC642,FI642:FQ642),"")</f>
        <v/>
      </c>
      <c r="G642" s="67" t="str">
        <f t="shared" si="60"/>
        <v/>
      </c>
      <c r="H642" s="159" t="str">
        <f>IF(AND(M642&gt;0,M642&lt;=STATS!$C$22),1,"")</f>
        <v/>
      </c>
      <c r="J642" s="161">
        <v>641</v>
      </c>
      <c r="K642"/>
      <c r="L642"/>
      <c r="R642" s="16"/>
      <c r="S642" s="16"/>
      <c r="T642" s="16"/>
      <c r="U642" s="16"/>
      <c r="V642" s="16"/>
      <c r="W642" s="16"/>
      <c r="FD642" s="156"/>
      <c r="FE642" s="156"/>
      <c r="FF642" s="156"/>
      <c r="FG642" s="156"/>
      <c r="FH642" s="156"/>
    </row>
    <row r="643" spans="2:164" x14ac:dyDescent="0.25">
      <c r="B643" s="67">
        <f t="shared" si="61"/>
        <v>0</v>
      </c>
      <c r="C643" s="67" t="str">
        <f t="shared" si="62"/>
        <v/>
      </c>
      <c r="D643" s="67" t="str">
        <f t="shared" ref="D643:D706" si="65">IF(COUNT(R643:FC643,FI643:FQ643)&gt;0,COUNT(X643:BN643,BP643:BX643,BZ643:CF643,CH643:FC643,FI643:FQ643),"")</f>
        <v/>
      </c>
      <c r="E643" s="67" t="str">
        <f t="shared" si="63"/>
        <v/>
      </c>
      <c r="F643" s="67" t="str">
        <f t="shared" si="64"/>
        <v/>
      </c>
      <c r="G643" s="67" t="str">
        <f t="shared" si="60"/>
        <v/>
      </c>
      <c r="H643" s="159" t="str">
        <f>IF(AND(M643&gt;0,M643&lt;=STATS!$C$22),1,"")</f>
        <v/>
      </c>
      <c r="J643" s="161">
        <v>642</v>
      </c>
      <c r="K643"/>
      <c r="L643"/>
      <c r="R643" s="16"/>
      <c r="S643" s="16"/>
      <c r="T643" s="16"/>
      <c r="U643" s="16"/>
      <c r="V643" s="16"/>
      <c r="W643" s="16"/>
      <c r="FD643" s="156"/>
      <c r="FE643" s="156"/>
      <c r="FF643" s="156"/>
      <c r="FG643" s="156"/>
      <c r="FH643" s="156"/>
    </row>
    <row r="644" spans="2:164" x14ac:dyDescent="0.25">
      <c r="B644" s="67">
        <f t="shared" si="61"/>
        <v>0</v>
      </c>
      <c r="C644" s="67" t="str">
        <f t="shared" si="62"/>
        <v/>
      </c>
      <c r="D644" s="67" t="str">
        <f t="shared" si="65"/>
        <v/>
      </c>
      <c r="E644" s="67" t="str">
        <f t="shared" si="63"/>
        <v/>
      </c>
      <c r="F644" s="67" t="str">
        <f t="shared" si="64"/>
        <v/>
      </c>
      <c r="G644" s="67" t="str">
        <f t="shared" si="60"/>
        <v/>
      </c>
      <c r="H644" s="159" t="str">
        <f>IF(AND(M644&gt;0,M644&lt;=STATS!$C$22),1,"")</f>
        <v/>
      </c>
      <c r="J644" s="161">
        <v>643</v>
      </c>
      <c r="K644"/>
      <c r="L644"/>
      <c r="R644" s="16"/>
      <c r="S644" s="16"/>
      <c r="T644" s="16"/>
      <c r="U644" s="16"/>
      <c r="V644" s="16"/>
      <c r="W644" s="16"/>
      <c r="FD644" s="156"/>
      <c r="FE644" s="156"/>
      <c r="FF644" s="156"/>
      <c r="FG644" s="156"/>
      <c r="FH644" s="156"/>
    </row>
    <row r="645" spans="2:164" x14ac:dyDescent="0.25">
      <c r="B645" s="67">
        <f t="shared" si="61"/>
        <v>0</v>
      </c>
      <c r="C645" s="67" t="str">
        <f t="shared" si="62"/>
        <v/>
      </c>
      <c r="D645" s="67" t="str">
        <f t="shared" si="65"/>
        <v/>
      </c>
      <c r="E645" s="67" t="str">
        <f t="shared" si="63"/>
        <v/>
      </c>
      <c r="F645" s="67" t="str">
        <f t="shared" si="64"/>
        <v/>
      </c>
      <c r="G645" s="67" t="str">
        <f t="shared" si="60"/>
        <v/>
      </c>
      <c r="H645" s="159" t="str">
        <f>IF(AND(M645&gt;0,M645&lt;=STATS!$C$22),1,"")</f>
        <v/>
      </c>
      <c r="J645" s="161">
        <v>644</v>
      </c>
      <c r="K645"/>
      <c r="L645"/>
      <c r="R645" s="16"/>
      <c r="S645" s="16"/>
      <c r="T645" s="16"/>
      <c r="U645" s="16"/>
      <c r="V645" s="16"/>
      <c r="W645" s="16"/>
      <c r="FD645" s="156"/>
      <c r="FE645" s="156"/>
      <c r="FF645" s="156"/>
      <c r="FG645" s="156"/>
      <c r="FH645" s="156"/>
    </row>
    <row r="646" spans="2:164" x14ac:dyDescent="0.25">
      <c r="B646" s="67">
        <f t="shared" si="61"/>
        <v>0</v>
      </c>
      <c r="C646" s="67" t="str">
        <f t="shared" si="62"/>
        <v/>
      </c>
      <c r="D646" s="67" t="str">
        <f t="shared" si="65"/>
        <v/>
      </c>
      <c r="E646" s="67" t="str">
        <f t="shared" si="63"/>
        <v/>
      </c>
      <c r="F646" s="67" t="str">
        <f t="shared" si="64"/>
        <v/>
      </c>
      <c r="G646" s="67" t="str">
        <f t="shared" si="60"/>
        <v/>
      </c>
      <c r="H646" s="159" t="str">
        <f>IF(AND(M646&gt;0,M646&lt;=STATS!$C$22),1,"")</f>
        <v/>
      </c>
      <c r="J646" s="161">
        <v>645</v>
      </c>
      <c r="K646"/>
      <c r="L646"/>
      <c r="R646" s="16"/>
      <c r="S646" s="16"/>
      <c r="T646" s="16"/>
      <c r="U646" s="16"/>
      <c r="V646" s="16"/>
      <c r="W646" s="16"/>
      <c r="FD646" s="156"/>
      <c r="FE646" s="156"/>
      <c r="FF646" s="156"/>
      <c r="FG646" s="156"/>
      <c r="FH646" s="156"/>
    </row>
    <row r="647" spans="2:164" x14ac:dyDescent="0.25">
      <c r="B647" s="67">
        <f t="shared" si="61"/>
        <v>0</v>
      </c>
      <c r="C647" s="67" t="str">
        <f t="shared" si="62"/>
        <v/>
      </c>
      <c r="D647" s="67" t="str">
        <f t="shared" si="65"/>
        <v/>
      </c>
      <c r="E647" s="67" t="str">
        <f t="shared" si="63"/>
        <v/>
      </c>
      <c r="F647" s="67" t="str">
        <f t="shared" si="64"/>
        <v/>
      </c>
      <c r="G647" s="67" t="str">
        <f t="shared" si="60"/>
        <v/>
      </c>
      <c r="H647" s="159" t="str">
        <f>IF(AND(M647&gt;0,M647&lt;=STATS!$C$22),1,"")</f>
        <v/>
      </c>
      <c r="J647" s="161">
        <v>646</v>
      </c>
      <c r="K647"/>
      <c r="L647"/>
      <c r="R647" s="16"/>
      <c r="S647" s="16"/>
      <c r="T647" s="16"/>
      <c r="U647" s="16"/>
      <c r="V647" s="16"/>
      <c r="W647" s="16"/>
      <c r="FD647" s="156"/>
      <c r="FE647" s="156"/>
      <c r="FF647" s="156"/>
      <c r="FG647" s="156"/>
      <c r="FH647" s="156"/>
    </row>
    <row r="648" spans="2:164" x14ac:dyDescent="0.25">
      <c r="B648" s="67">
        <f t="shared" si="61"/>
        <v>0</v>
      </c>
      <c r="C648" s="67" t="str">
        <f t="shared" si="62"/>
        <v/>
      </c>
      <c r="D648" s="67" t="str">
        <f t="shared" si="65"/>
        <v/>
      </c>
      <c r="E648" s="67" t="str">
        <f t="shared" si="63"/>
        <v/>
      </c>
      <c r="F648" s="67" t="str">
        <f t="shared" si="64"/>
        <v/>
      </c>
      <c r="G648" s="67" t="str">
        <f t="shared" si="60"/>
        <v/>
      </c>
      <c r="H648" s="159" t="str">
        <f>IF(AND(M648&gt;0,M648&lt;=STATS!$C$22),1,"")</f>
        <v/>
      </c>
      <c r="J648" s="161">
        <v>647</v>
      </c>
      <c r="K648"/>
      <c r="L648"/>
      <c r="R648" s="16"/>
      <c r="S648" s="16"/>
      <c r="T648" s="16"/>
      <c r="U648" s="16"/>
      <c r="V648" s="16"/>
      <c r="W648" s="16"/>
      <c r="FD648" s="156"/>
      <c r="FE648" s="156"/>
      <c r="FF648" s="156"/>
      <c r="FG648" s="156"/>
      <c r="FH648" s="156"/>
    </row>
    <row r="649" spans="2:164" x14ac:dyDescent="0.25">
      <c r="B649" s="67">
        <f t="shared" si="61"/>
        <v>0</v>
      </c>
      <c r="C649" s="67" t="str">
        <f t="shared" si="62"/>
        <v/>
      </c>
      <c r="D649" s="67" t="str">
        <f t="shared" si="65"/>
        <v/>
      </c>
      <c r="E649" s="67" t="str">
        <f t="shared" si="63"/>
        <v/>
      </c>
      <c r="F649" s="67" t="str">
        <f t="shared" si="64"/>
        <v/>
      </c>
      <c r="G649" s="67" t="str">
        <f t="shared" si="60"/>
        <v/>
      </c>
      <c r="H649" s="159" t="str">
        <f>IF(AND(M649&gt;0,M649&lt;=STATS!$C$22),1,"")</f>
        <v/>
      </c>
      <c r="J649" s="161">
        <v>648</v>
      </c>
      <c r="K649"/>
      <c r="L649"/>
      <c r="R649" s="16"/>
      <c r="S649" s="16"/>
      <c r="T649" s="16"/>
      <c r="U649" s="16"/>
      <c r="V649" s="16"/>
      <c r="W649" s="16"/>
      <c r="FD649" s="156"/>
      <c r="FE649" s="156"/>
      <c r="FF649" s="156"/>
      <c r="FG649" s="156"/>
      <c r="FH649" s="156"/>
    </row>
    <row r="650" spans="2:164" x14ac:dyDescent="0.25">
      <c r="B650" s="67">
        <f t="shared" si="61"/>
        <v>0</v>
      </c>
      <c r="C650" s="67" t="str">
        <f t="shared" si="62"/>
        <v/>
      </c>
      <c r="D650" s="67" t="str">
        <f t="shared" si="65"/>
        <v/>
      </c>
      <c r="E650" s="67" t="str">
        <f t="shared" si="63"/>
        <v/>
      </c>
      <c r="F650" s="67" t="str">
        <f t="shared" si="64"/>
        <v/>
      </c>
      <c r="G650" s="67" t="str">
        <f t="shared" si="60"/>
        <v/>
      </c>
      <c r="H650" s="159" t="str">
        <f>IF(AND(M650&gt;0,M650&lt;=STATS!$C$22),1,"")</f>
        <v/>
      </c>
      <c r="J650" s="161">
        <v>649</v>
      </c>
      <c r="K650"/>
      <c r="L650"/>
      <c r="R650" s="16"/>
      <c r="S650" s="16"/>
      <c r="T650" s="16"/>
      <c r="U650" s="16"/>
      <c r="V650" s="16"/>
      <c r="W650" s="16"/>
      <c r="FD650" s="156"/>
      <c r="FE650" s="156"/>
      <c r="FF650" s="156"/>
      <c r="FG650" s="156"/>
      <c r="FH650" s="156"/>
    </row>
    <row r="651" spans="2:164" x14ac:dyDescent="0.25">
      <c r="B651" s="67">
        <f t="shared" si="61"/>
        <v>0</v>
      </c>
      <c r="C651" s="67" t="str">
        <f t="shared" si="62"/>
        <v/>
      </c>
      <c r="D651" s="67" t="str">
        <f t="shared" si="65"/>
        <v/>
      </c>
      <c r="E651" s="67" t="str">
        <f t="shared" si="63"/>
        <v/>
      </c>
      <c r="F651" s="67" t="str">
        <f t="shared" si="64"/>
        <v/>
      </c>
      <c r="G651" s="67" t="str">
        <f t="shared" si="60"/>
        <v/>
      </c>
      <c r="H651" s="159" t="str">
        <f>IF(AND(M651&gt;0,M651&lt;=STATS!$C$22),1,"")</f>
        <v/>
      </c>
      <c r="J651" s="161">
        <v>650</v>
      </c>
      <c r="K651"/>
      <c r="L651"/>
      <c r="R651" s="16"/>
      <c r="S651" s="16"/>
      <c r="T651" s="16"/>
      <c r="U651" s="16"/>
      <c r="V651" s="16"/>
      <c r="W651" s="16"/>
      <c r="FD651" s="156"/>
      <c r="FE651" s="156"/>
      <c r="FF651" s="156"/>
      <c r="FG651" s="156"/>
      <c r="FH651" s="156"/>
    </row>
    <row r="652" spans="2:164" x14ac:dyDescent="0.25">
      <c r="B652" s="67">
        <f t="shared" si="61"/>
        <v>0</v>
      </c>
      <c r="C652" s="67" t="str">
        <f t="shared" si="62"/>
        <v/>
      </c>
      <c r="D652" s="67" t="str">
        <f t="shared" si="65"/>
        <v/>
      </c>
      <c r="E652" s="67" t="str">
        <f t="shared" si="63"/>
        <v/>
      </c>
      <c r="F652" s="67" t="str">
        <f t="shared" si="64"/>
        <v/>
      </c>
      <c r="G652" s="67" t="str">
        <f t="shared" si="60"/>
        <v/>
      </c>
      <c r="H652" s="159" t="str">
        <f>IF(AND(M652&gt;0,M652&lt;=STATS!$C$22),1,"")</f>
        <v/>
      </c>
      <c r="J652" s="161">
        <v>651</v>
      </c>
      <c r="K652"/>
      <c r="L652"/>
      <c r="R652" s="16"/>
      <c r="S652" s="16"/>
      <c r="T652" s="16"/>
      <c r="U652" s="16"/>
      <c r="V652" s="16"/>
      <c r="W652" s="16"/>
      <c r="FD652" s="156"/>
      <c r="FE652" s="156"/>
      <c r="FF652" s="156"/>
      <c r="FG652" s="156"/>
      <c r="FH652" s="156"/>
    </row>
    <row r="653" spans="2:164" x14ac:dyDescent="0.25">
      <c r="B653" s="67">
        <f t="shared" si="61"/>
        <v>0</v>
      </c>
      <c r="C653" s="67" t="str">
        <f t="shared" si="62"/>
        <v/>
      </c>
      <c r="D653" s="67" t="str">
        <f t="shared" si="65"/>
        <v/>
      </c>
      <c r="E653" s="67" t="str">
        <f t="shared" si="63"/>
        <v/>
      </c>
      <c r="F653" s="67" t="str">
        <f t="shared" si="64"/>
        <v/>
      </c>
      <c r="G653" s="67" t="str">
        <f t="shared" si="60"/>
        <v/>
      </c>
      <c r="H653" s="159" t="str">
        <f>IF(AND(M653&gt;0,M653&lt;=STATS!$C$22),1,"")</f>
        <v/>
      </c>
      <c r="J653" s="161">
        <v>652</v>
      </c>
      <c r="K653"/>
      <c r="L653"/>
      <c r="R653" s="16"/>
      <c r="S653" s="16"/>
      <c r="T653" s="16"/>
      <c r="U653" s="16"/>
      <c r="V653" s="16"/>
      <c r="W653" s="16"/>
      <c r="FD653" s="156"/>
      <c r="FE653" s="156"/>
      <c r="FF653" s="156"/>
      <c r="FG653" s="156"/>
      <c r="FH653" s="156"/>
    </row>
    <row r="654" spans="2:164" x14ac:dyDescent="0.25">
      <c r="B654" s="67">
        <f t="shared" si="61"/>
        <v>0</v>
      </c>
      <c r="C654" s="67" t="str">
        <f t="shared" si="62"/>
        <v/>
      </c>
      <c r="D654" s="67" t="str">
        <f t="shared" si="65"/>
        <v/>
      </c>
      <c r="E654" s="67" t="str">
        <f t="shared" si="63"/>
        <v/>
      </c>
      <c r="F654" s="67" t="str">
        <f t="shared" si="64"/>
        <v/>
      </c>
      <c r="G654" s="67" t="str">
        <f t="shared" si="60"/>
        <v/>
      </c>
      <c r="H654" s="159" t="str">
        <f>IF(AND(M654&gt;0,M654&lt;=STATS!$C$22),1,"")</f>
        <v/>
      </c>
      <c r="J654" s="161">
        <v>653</v>
      </c>
      <c r="K654"/>
      <c r="L654"/>
      <c r="R654" s="16"/>
      <c r="S654" s="16"/>
      <c r="T654" s="16"/>
      <c r="U654" s="16"/>
      <c r="V654" s="16"/>
      <c r="W654" s="16"/>
      <c r="FD654" s="156"/>
      <c r="FE654" s="156"/>
      <c r="FF654" s="156"/>
      <c r="FG654" s="156"/>
      <c r="FH654" s="156"/>
    </row>
    <row r="655" spans="2:164" x14ac:dyDescent="0.25">
      <c r="B655" s="67">
        <f t="shared" si="61"/>
        <v>0</v>
      </c>
      <c r="C655" s="67" t="str">
        <f t="shared" si="62"/>
        <v/>
      </c>
      <c r="D655" s="67" t="str">
        <f t="shared" si="65"/>
        <v/>
      </c>
      <c r="E655" s="67" t="str">
        <f t="shared" si="63"/>
        <v/>
      </c>
      <c r="F655" s="67" t="str">
        <f t="shared" si="64"/>
        <v/>
      </c>
      <c r="G655" s="67" t="str">
        <f t="shared" si="60"/>
        <v/>
      </c>
      <c r="H655" s="159" t="str">
        <f>IF(AND(M655&gt;0,M655&lt;=STATS!$C$22),1,"")</f>
        <v/>
      </c>
      <c r="J655" s="161">
        <v>654</v>
      </c>
      <c r="K655"/>
      <c r="L655"/>
      <c r="R655" s="16"/>
      <c r="S655" s="16"/>
      <c r="T655" s="16"/>
      <c r="U655" s="16"/>
      <c r="V655" s="16"/>
      <c r="W655" s="16"/>
      <c r="FD655" s="156"/>
      <c r="FE655" s="156"/>
      <c r="FF655" s="156"/>
      <c r="FG655" s="156"/>
      <c r="FH655" s="156"/>
    </row>
    <row r="656" spans="2:164" x14ac:dyDescent="0.25">
      <c r="B656" s="67">
        <f t="shared" si="61"/>
        <v>0</v>
      </c>
      <c r="C656" s="67" t="str">
        <f t="shared" si="62"/>
        <v/>
      </c>
      <c r="D656" s="67" t="str">
        <f t="shared" si="65"/>
        <v/>
      </c>
      <c r="E656" s="67" t="str">
        <f t="shared" si="63"/>
        <v/>
      </c>
      <c r="F656" s="67" t="str">
        <f t="shared" si="64"/>
        <v/>
      </c>
      <c r="G656" s="67" t="str">
        <f t="shared" si="60"/>
        <v/>
      </c>
      <c r="H656" s="159" t="str">
        <f>IF(AND(M656&gt;0,M656&lt;=STATS!$C$22),1,"")</f>
        <v/>
      </c>
      <c r="J656" s="161">
        <v>655</v>
      </c>
      <c r="K656"/>
      <c r="L656"/>
      <c r="R656" s="16"/>
      <c r="S656" s="16"/>
      <c r="T656" s="16"/>
      <c r="U656" s="16"/>
      <c r="V656" s="16"/>
      <c r="W656" s="16"/>
      <c r="FD656" s="156"/>
      <c r="FE656" s="156"/>
      <c r="FF656" s="156"/>
      <c r="FG656" s="156"/>
      <c r="FH656" s="156"/>
    </row>
    <row r="657" spans="2:164" x14ac:dyDescent="0.25">
      <c r="B657" s="67">
        <f t="shared" si="61"/>
        <v>0</v>
      </c>
      <c r="C657" s="67" t="str">
        <f t="shared" si="62"/>
        <v/>
      </c>
      <c r="D657" s="67" t="str">
        <f t="shared" si="65"/>
        <v/>
      </c>
      <c r="E657" s="67" t="str">
        <f t="shared" si="63"/>
        <v/>
      </c>
      <c r="F657" s="67" t="str">
        <f t="shared" si="64"/>
        <v/>
      </c>
      <c r="G657" s="67" t="str">
        <f t="shared" si="60"/>
        <v/>
      </c>
      <c r="H657" s="159" t="str">
        <f>IF(AND(M657&gt;0,M657&lt;=STATS!$C$22),1,"")</f>
        <v/>
      </c>
      <c r="J657" s="161">
        <v>656</v>
      </c>
      <c r="K657"/>
      <c r="L657"/>
      <c r="R657" s="16"/>
      <c r="S657" s="16"/>
      <c r="T657" s="16"/>
      <c r="U657" s="16"/>
      <c r="V657" s="16"/>
      <c r="W657" s="16"/>
      <c r="FD657" s="156"/>
      <c r="FE657" s="156"/>
      <c r="FF657" s="156"/>
      <c r="FG657" s="156"/>
      <c r="FH657" s="156"/>
    </row>
    <row r="658" spans="2:164" x14ac:dyDescent="0.25">
      <c r="B658" s="67">
        <f t="shared" si="61"/>
        <v>0</v>
      </c>
      <c r="C658" s="67" t="str">
        <f t="shared" si="62"/>
        <v/>
      </c>
      <c r="D658" s="67" t="str">
        <f t="shared" si="65"/>
        <v/>
      </c>
      <c r="E658" s="67" t="str">
        <f t="shared" si="63"/>
        <v/>
      </c>
      <c r="F658" s="67" t="str">
        <f t="shared" si="64"/>
        <v/>
      </c>
      <c r="G658" s="67" t="str">
        <f t="shared" si="60"/>
        <v/>
      </c>
      <c r="H658" s="159" t="str">
        <f>IF(AND(M658&gt;0,M658&lt;=STATS!$C$22),1,"")</f>
        <v/>
      </c>
      <c r="J658" s="161">
        <v>657</v>
      </c>
      <c r="K658"/>
      <c r="L658"/>
      <c r="R658" s="16"/>
      <c r="S658" s="16"/>
      <c r="T658" s="16"/>
      <c r="U658" s="16"/>
      <c r="V658" s="16"/>
      <c r="W658" s="16"/>
      <c r="FD658" s="156"/>
      <c r="FE658" s="156"/>
      <c r="FF658" s="156"/>
      <c r="FG658" s="156"/>
      <c r="FH658" s="156"/>
    </row>
    <row r="659" spans="2:164" x14ac:dyDescent="0.25">
      <c r="B659" s="67">
        <f t="shared" si="61"/>
        <v>0</v>
      </c>
      <c r="C659" s="67" t="str">
        <f t="shared" si="62"/>
        <v/>
      </c>
      <c r="D659" s="67" t="str">
        <f t="shared" si="65"/>
        <v/>
      </c>
      <c r="E659" s="67" t="str">
        <f t="shared" si="63"/>
        <v/>
      </c>
      <c r="F659" s="67" t="str">
        <f t="shared" si="64"/>
        <v/>
      </c>
      <c r="G659" s="67" t="str">
        <f t="shared" si="60"/>
        <v/>
      </c>
      <c r="H659" s="159" t="str">
        <f>IF(AND(M659&gt;0,M659&lt;=STATS!$C$22),1,"")</f>
        <v/>
      </c>
      <c r="J659" s="161">
        <v>658</v>
      </c>
      <c r="K659"/>
      <c r="L659"/>
      <c r="R659" s="16"/>
      <c r="S659" s="16"/>
      <c r="T659" s="16"/>
      <c r="U659" s="16"/>
      <c r="V659" s="16"/>
      <c r="W659" s="16"/>
      <c r="FD659" s="156"/>
      <c r="FE659" s="156"/>
      <c r="FF659" s="156"/>
      <c r="FG659" s="156"/>
      <c r="FH659" s="156"/>
    </row>
    <row r="660" spans="2:164" x14ac:dyDescent="0.25">
      <c r="B660" s="67">
        <f t="shared" si="61"/>
        <v>0</v>
      </c>
      <c r="C660" s="67" t="str">
        <f t="shared" si="62"/>
        <v/>
      </c>
      <c r="D660" s="67" t="str">
        <f t="shared" si="65"/>
        <v/>
      </c>
      <c r="E660" s="67" t="str">
        <f t="shared" si="63"/>
        <v/>
      </c>
      <c r="F660" s="67" t="str">
        <f t="shared" si="64"/>
        <v/>
      </c>
      <c r="G660" s="67" t="str">
        <f t="shared" si="60"/>
        <v/>
      </c>
      <c r="H660" s="159" t="str">
        <f>IF(AND(M660&gt;0,M660&lt;=STATS!$C$22),1,"")</f>
        <v/>
      </c>
      <c r="J660" s="161">
        <v>659</v>
      </c>
      <c r="K660"/>
      <c r="L660"/>
      <c r="R660" s="16"/>
      <c r="S660" s="16"/>
      <c r="T660" s="16"/>
      <c r="U660" s="16"/>
      <c r="V660" s="16"/>
      <c r="W660" s="16"/>
      <c r="FD660" s="156"/>
      <c r="FE660" s="156"/>
      <c r="FF660" s="156"/>
      <c r="FG660" s="156"/>
      <c r="FH660" s="156"/>
    </row>
    <row r="661" spans="2:164" x14ac:dyDescent="0.25">
      <c r="B661" s="67">
        <f t="shared" si="61"/>
        <v>0</v>
      </c>
      <c r="C661" s="67" t="str">
        <f t="shared" si="62"/>
        <v/>
      </c>
      <c r="D661" s="67" t="str">
        <f t="shared" si="65"/>
        <v/>
      </c>
      <c r="E661" s="67" t="str">
        <f t="shared" si="63"/>
        <v/>
      </c>
      <c r="F661" s="67" t="str">
        <f t="shared" si="64"/>
        <v/>
      </c>
      <c r="G661" s="67" t="str">
        <f t="shared" si="60"/>
        <v/>
      </c>
      <c r="H661" s="159" t="str">
        <f>IF(AND(M661&gt;0,M661&lt;=STATS!$C$22),1,"")</f>
        <v/>
      </c>
      <c r="J661" s="161">
        <v>660</v>
      </c>
      <c r="K661"/>
      <c r="L661"/>
      <c r="R661" s="16"/>
      <c r="S661" s="16"/>
      <c r="T661" s="16"/>
      <c r="U661" s="16"/>
      <c r="V661" s="16"/>
      <c r="W661" s="16"/>
      <c r="FD661" s="156"/>
      <c r="FE661" s="156"/>
      <c r="FF661" s="156"/>
      <c r="FG661" s="156"/>
      <c r="FH661" s="156"/>
    </row>
    <row r="662" spans="2:164" x14ac:dyDescent="0.25">
      <c r="B662" s="67">
        <f t="shared" si="61"/>
        <v>0</v>
      </c>
      <c r="C662" s="67" t="str">
        <f t="shared" si="62"/>
        <v/>
      </c>
      <c r="D662" s="67" t="str">
        <f t="shared" si="65"/>
        <v/>
      </c>
      <c r="E662" s="67" t="str">
        <f t="shared" si="63"/>
        <v/>
      </c>
      <c r="F662" s="67" t="str">
        <f t="shared" si="64"/>
        <v/>
      </c>
      <c r="G662" s="67" t="str">
        <f t="shared" si="60"/>
        <v/>
      </c>
      <c r="H662" s="159" t="str">
        <f>IF(AND(M662&gt;0,M662&lt;=STATS!$C$22),1,"")</f>
        <v/>
      </c>
      <c r="J662" s="161">
        <v>661</v>
      </c>
      <c r="K662"/>
      <c r="L662"/>
      <c r="R662" s="16"/>
      <c r="S662" s="16"/>
      <c r="T662" s="16"/>
      <c r="U662" s="16"/>
      <c r="V662" s="16"/>
      <c r="W662" s="16"/>
      <c r="FD662" s="156"/>
      <c r="FE662" s="156"/>
      <c r="FF662" s="156"/>
      <c r="FG662" s="156"/>
      <c r="FH662" s="156"/>
    </row>
    <row r="663" spans="2:164" x14ac:dyDescent="0.25">
      <c r="B663" s="67">
        <f t="shared" si="61"/>
        <v>0</v>
      </c>
      <c r="C663" s="67" t="str">
        <f t="shared" si="62"/>
        <v/>
      </c>
      <c r="D663" s="67" t="str">
        <f t="shared" si="65"/>
        <v/>
      </c>
      <c r="E663" s="67" t="str">
        <f t="shared" si="63"/>
        <v/>
      </c>
      <c r="F663" s="67" t="str">
        <f t="shared" si="64"/>
        <v/>
      </c>
      <c r="G663" s="67" t="str">
        <f t="shared" si="60"/>
        <v/>
      </c>
      <c r="H663" s="159" t="str">
        <f>IF(AND(M663&gt;0,M663&lt;=STATS!$C$22),1,"")</f>
        <v/>
      </c>
      <c r="J663" s="161">
        <v>662</v>
      </c>
      <c r="K663"/>
      <c r="L663"/>
      <c r="R663" s="16"/>
      <c r="S663" s="16"/>
      <c r="T663" s="16"/>
      <c r="U663" s="16"/>
      <c r="V663" s="16"/>
      <c r="W663" s="16"/>
      <c r="FD663" s="156"/>
      <c r="FE663" s="156"/>
      <c r="FF663" s="156"/>
      <c r="FG663" s="156"/>
      <c r="FH663" s="156"/>
    </row>
    <row r="664" spans="2:164" x14ac:dyDescent="0.25">
      <c r="B664" s="67">
        <f t="shared" si="61"/>
        <v>0</v>
      </c>
      <c r="C664" s="67" t="str">
        <f t="shared" si="62"/>
        <v/>
      </c>
      <c r="D664" s="67" t="str">
        <f t="shared" si="65"/>
        <v/>
      </c>
      <c r="E664" s="67" t="str">
        <f t="shared" si="63"/>
        <v/>
      </c>
      <c r="F664" s="67" t="str">
        <f t="shared" si="64"/>
        <v/>
      </c>
      <c r="G664" s="67" t="str">
        <f t="shared" si="60"/>
        <v/>
      </c>
      <c r="H664" s="159" t="str">
        <f>IF(AND(M664&gt;0,M664&lt;=STATS!$C$22),1,"")</f>
        <v/>
      </c>
      <c r="J664" s="161">
        <v>663</v>
      </c>
      <c r="K664"/>
      <c r="L664"/>
      <c r="R664" s="16"/>
      <c r="S664" s="16"/>
      <c r="T664" s="16"/>
      <c r="U664" s="16"/>
      <c r="V664" s="16"/>
      <c r="W664" s="16"/>
      <c r="FD664" s="156"/>
      <c r="FE664" s="156"/>
      <c r="FF664" s="156"/>
      <c r="FG664" s="156"/>
      <c r="FH664" s="156"/>
    </row>
    <row r="665" spans="2:164" x14ac:dyDescent="0.25">
      <c r="B665" s="67">
        <f t="shared" si="61"/>
        <v>0</v>
      </c>
      <c r="C665" s="67" t="str">
        <f t="shared" si="62"/>
        <v/>
      </c>
      <c r="D665" s="67" t="str">
        <f t="shared" si="65"/>
        <v/>
      </c>
      <c r="E665" s="67" t="str">
        <f t="shared" si="63"/>
        <v/>
      </c>
      <c r="F665" s="67" t="str">
        <f t="shared" si="64"/>
        <v/>
      </c>
      <c r="G665" s="67" t="str">
        <f t="shared" si="60"/>
        <v/>
      </c>
      <c r="H665" s="159" t="str">
        <f>IF(AND(M665&gt;0,M665&lt;=STATS!$C$22),1,"")</f>
        <v/>
      </c>
      <c r="J665" s="161">
        <v>664</v>
      </c>
      <c r="K665"/>
      <c r="L665"/>
      <c r="R665" s="16"/>
      <c r="S665" s="16"/>
      <c r="T665" s="16"/>
      <c r="U665" s="16"/>
      <c r="V665" s="16"/>
      <c r="W665" s="16"/>
      <c r="FD665" s="156"/>
      <c r="FE665" s="156"/>
      <c r="FF665" s="156"/>
      <c r="FG665" s="156"/>
      <c r="FH665" s="156"/>
    </row>
    <row r="666" spans="2:164" x14ac:dyDescent="0.25">
      <c r="B666" s="67">
        <f t="shared" si="61"/>
        <v>0</v>
      </c>
      <c r="C666" s="67" t="str">
        <f t="shared" si="62"/>
        <v/>
      </c>
      <c r="D666" s="67" t="str">
        <f t="shared" si="65"/>
        <v/>
      </c>
      <c r="E666" s="67" t="str">
        <f t="shared" si="63"/>
        <v/>
      </c>
      <c r="F666" s="67" t="str">
        <f t="shared" si="64"/>
        <v/>
      </c>
      <c r="G666" s="67" t="str">
        <f t="shared" ref="G666:G729" si="66">IF($B666&gt;=1,$M666,"")</f>
        <v/>
      </c>
      <c r="H666" s="159" t="str">
        <f>IF(AND(M666&gt;0,M666&lt;=STATS!$C$22),1,"")</f>
        <v/>
      </c>
      <c r="J666" s="161">
        <v>665</v>
      </c>
      <c r="K666"/>
      <c r="L666"/>
      <c r="R666" s="16"/>
      <c r="S666" s="16"/>
      <c r="T666" s="16"/>
      <c r="U666" s="16"/>
      <c r="V666" s="16"/>
      <c r="W666" s="16"/>
      <c r="FD666" s="156"/>
      <c r="FE666" s="156"/>
      <c r="FF666" s="156"/>
      <c r="FG666" s="156"/>
      <c r="FH666" s="156"/>
    </row>
    <row r="667" spans="2:164" x14ac:dyDescent="0.25">
      <c r="B667" s="67">
        <f t="shared" si="61"/>
        <v>0</v>
      </c>
      <c r="C667" s="67" t="str">
        <f t="shared" si="62"/>
        <v/>
      </c>
      <c r="D667" s="67" t="str">
        <f t="shared" si="65"/>
        <v/>
      </c>
      <c r="E667" s="67" t="str">
        <f t="shared" si="63"/>
        <v/>
      </c>
      <c r="F667" s="67" t="str">
        <f t="shared" si="64"/>
        <v/>
      </c>
      <c r="G667" s="67" t="str">
        <f t="shared" si="66"/>
        <v/>
      </c>
      <c r="H667" s="159" t="str">
        <f>IF(AND(M667&gt;0,M667&lt;=STATS!$C$22),1,"")</f>
        <v/>
      </c>
      <c r="J667" s="161">
        <v>666</v>
      </c>
      <c r="K667"/>
      <c r="L667"/>
      <c r="R667" s="16"/>
      <c r="S667" s="16"/>
      <c r="T667" s="16"/>
      <c r="U667" s="16"/>
      <c r="V667" s="16"/>
      <c r="W667" s="16"/>
      <c r="FD667" s="156"/>
      <c r="FE667" s="156"/>
      <c r="FF667" s="156"/>
      <c r="FG667" s="156"/>
      <c r="FH667" s="156"/>
    </row>
    <row r="668" spans="2:164" x14ac:dyDescent="0.25">
      <c r="B668" s="67">
        <f t="shared" si="61"/>
        <v>0</v>
      </c>
      <c r="C668" s="67" t="str">
        <f t="shared" si="62"/>
        <v/>
      </c>
      <c r="D668" s="67" t="str">
        <f t="shared" si="65"/>
        <v/>
      </c>
      <c r="E668" s="67" t="str">
        <f t="shared" si="63"/>
        <v/>
      </c>
      <c r="F668" s="67" t="str">
        <f t="shared" si="64"/>
        <v/>
      </c>
      <c r="G668" s="67" t="str">
        <f t="shared" si="66"/>
        <v/>
      </c>
      <c r="H668" s="159" t="str">
        <f>IF(AND(M668&gt;0,M668&lt;=STATS!$C$22),1,"")</f>
        <v/>
      </c>
      <c r="J668" s="161">
        <v>667</v>
      </c>
      <c r="K668"/>
      <c r="L668"/>
      <c r="R668" s="16"/>
      <c r="S668" s="16"/>
      <c r="T668" s="16"/>
      <c r="U668" s="16"/>
      <c r="V668" s="16"/>
      <c r="W668" s="16"/>
      <c r="FD668" s="156"/>
      <c r="FE668" s="156"/>
      <c r="FF668" s="156"/>
      <c r="FG668" s="156"/>
      <c r="FH668" s="156"/>
    </row>
    <row r="669" spans="2:164" x14ac:dyDescent="0.25">
      <c r="B669" s="67">
        <f t="shared" si="61"/>
        <v>0</v>
      </c>
      <c r="C669" s="67" t="str">
        <f t="shared" si="62"/>
        <v/>
      </c>
      <c r="D669" s="67" t="str">
        <f t="shared" si="65"/>
        <v/>
      </c>
      <c r="E669" s="67" t="str">
        <f t="shared" si="63"/>
        <v/>
      </c>
      <c r="F669" s="67" t="str">
        <f t="shared" si="64"/>
        <v/>
      </c>
      <c r="G669" s="67" t="str">
        <f t="shared" si="66"/>
        <v/>
      </c>
      <c r="H669" s="159" t="str">
        <f>IF(AND(M669&gt;0,M669&lt;=STATS!$C$22),1,"")</f>
        <v/>
      </c>
      <c r="J669" s="161">
        <v>668</v>
      </c>
      <c r="K669"/>
      <c r="L669"/>
      <c r="R669" s="16"/>
      <c r="S669" s="16"/>
      <c r="T669" s="16"/>
      <c r="U669" s="16"/>
      <c r="V669" s="16"/>
      <c r="W669" s="16"/>
      <c r="FD669" s="156"/>
      <c r="FE669" s="156"/>
      <c r="FF669" s="156"/>
      <c r="FG669" s="156"/>
      <c r="FH669" s="156"/>
    </row>
    <row r="670" spans="2:164" x14ac:dyDescent="0.25">
      <c r="B670" s="67">
        <f t="shared" si="61"/>
        <v>0</v>
      </c>
      <c r="C670" s="67" t="str">
        <f t="shared" si="62"/>
        <v/>
      </c>
      <c r="D670" s="67" t="str">
        <f t="shared" si="65"/>
        <v/>
      </c>
      <c r="E670" s="67" t="str">
        <f t="shared" si="63"/>
        <v/>
      </c>
      <c r="F670" s="67" t="str">
        <f t="shared" si="64"/>
        <v/>
      </c>
      <c r="G670" s="67" t="str">
        <f t="shared" si="66"/>
        <v/>
      </c>
      <c r="H670" s="159" t="str">
        <f>IF(AND(M670&gt;0,M670&lt;=STATS!$C$22),1,"")</f>
        <v/>
      </c>
      <c r="J670" s="161">
        <v>669</v>
      </c>
      <c r="K670"/>
      <c r="L670"/>
      <c r="R670" s="16"/>
      <c r="S670" s="16"/>
      <c r="T670" s="16"/>
      <c r="U670" s="16"/>
      <c r="V670" s="16"/>
      <c r="W670" s="16"/>
      <c r="FD670" s="156"/>
      <c r="FE670" s="156"/>
      <c r="FF670" s="156"/>
      <c r="FG670" s="156"/>
      <c r="FH670" s="156"/>
    </row>
    <row r="671" spans="2:164" x14ac:dyDescent="0.25">
      <c r="B671" s="67">
        <f t="shared" si="61"/>
        <v>0</v>
      </c>
      <c r="C671" s="67" t="str">
        <f t="shared" si="62"/>
        <v/>
      </c>
      <c r="D671" s="67" t="str">
        <f t="shared" si="65"/>
        <v/>
      </c>
      <c r="E671" s="67" t="str">
        <f t="shared" si="63"/>
        <v/>
      </c>
      <c r="F671" s="67" t="str">
        <f t="shared" si="64"/>
        <v/>
      </c>
      <c r="G671" s="67" t="str">
        <f t="shared" si="66"/>
        <v/>
      </c>
      <c r="H671" s="159" t="str">
        <f>IF(AND(M671&gt;0,M671&lt;=STATS!$C$22),1,"")</f>
        <v/>
      </c>
      <c r="J671" s="161">
        <v>670</v>
      </c>
      <c r="K671"/>
      <c r="L671"/>
      <c r="R671" s="16"/>
      <c r="S671" s="16"/>
      <c r="T671" s="16"/>
      <c r="U671" s="16"/>
      <c r="V671" s="16"/>
      <c r="W671" s="16"/>
      <c r="FD671" s="156"/>
      <c r="FE671" s="156"/>
      <c r="FF671" s="156"/>
      <c r="FG671" s="156"/>
      <c r="FH671" s="156"/>
    </row>
    <row r="672" spans="2:164" x14ac:dyDescent="0.25">
      <c r="B672" s="67">
        <f t="shared" si="61"/>
        <v>0</v>
      </c>
      <c r="C672" s="67" t="str">
        <f t="shared" si="62"/>
        <v/>
      </c>
      <c r="D672" s="67" t="str">
        <f t="shared" si="65"/>
        <v/>
      </c>
      <c r="E672" s="67" t="str">
        <f t="shared" si="63"/>
        <v/>
      </c>
      <c r="F672" s="67" t="str">
        <f t="shared" si="64"/>
        <v/>
      </c>
      <c r="G672" s="67" t="str">
        <f t="shared" si="66"/>
        <v/>
      </c>
      <c r="H672" s="159" t="str">
        <f>IF(AND(M672&gt;0,M672&lt;=STATS!$C$22),1,"")</f>
        <v/>
      </c>
      <c r="J672" s="161">
        <v>671</v>
      </c>
      <c r="K672"/>
      <c r="L672"/>
      <c r="R672" s="16"/>
      <c r="S672" s="16"/>
      <c r="T672" s="16"/>
      <c r="U672" s="16"/>
      <c r="V672" s="16"/>
      <c r="W672" s="16"/>
      <c r="FD672" s="156"/>
      <c r="FE672" s="156"/>
      <c r="FF672" s="156"/>
      <c r="FG672" s="156"/>
      <c r="FH672" s="156"/>
    </row>
    <row r="673" spans="2:164" x14ac:dyDescent="0.25">
      <c r="B673" s="67">
        <f t="shared" si="61"/>
        <v>0</v>
      </c>
      <c r="C673" s="67" t="str">
        <f t="shared" si="62"/>
        <v/>
      </c>
      <c r="D673" s="67" t="str">
        <f t="shared" si="65"/>
        <v/>
      </c>
      <c r="E673" s="67" t="str">
        <f t="shared" si="63"/>
        <v/>
      </c>
      <c r="F673" s="67" t="str">
        <f t="shared" si="64"/>
        <v/>
      </c>
      <c r="G673" s="67" t="str">
        <f t="shared" si="66"/>
        <v/>
      </c>
      <c r="H673" s="159" t="str">
        <f>IF(AND(M673&gt;0,M673&lt;=STATS!$C$22),1,"")</f>
        <v/>
      </c>
      <c r="J673" s="161">
        <v>672</v>
      </c>
      <c r="K673"/>
      <c r="L673"/>
      <c r="R673" s="16"/>
      <c r="S673" s="16"/>
      <c r="T673" s="16"/>
      <c r="U673" s="16"/>
      <c r="V673" s="16"/>
      <c r="W673" s="16"/>
      <c r="FD673" s="156"/>
      <c r="FE673" s="156"/>
      <c r="FF673" s="156"/>
      <c r="FG673" s="156"/>
      <c r="FH673" s="156"/>
    </row>
    <row r="674" spans="2:164" x14ac:dyDescent="0.25">
      <c r="B674" s="67">
        <f t="shared" si="61"/>
        <v>0</v>
      </c>
      <c r="C674" s="67" t="str">
        <f t="shared" si="62"/>
        <v/>
      </c>
      <c r="D674" s="67" t="str">
        <f t="shared" si="65"/>
        <v/>
      </c>
      <c r="E674" s="67" t="str">
        <f t="shared" si="63"/>
        <v/>
      </c>
      <c r="F674" s="67" t="str">
        <f t="shared" si="64"/>
        <v/>
      </c>
      <c r="G674" s="67" t="str">
        <f t="shared" si="66"/>
        <v/>
      </c>
      <c r="H674" s="159" t="str">
        <f>IF(AND(M674&gt;0,M674&lt;=STATS!$C$22),1,"")</f>
        <v/>
      </c>
      <c r="J674" s="161">
        <v>673</v>
      </c>
      <c r="K674"/>
      <c r="L674"/>
      <c r="R674" s="16"/>
      <c r="S674" s="16"/>
      <c r="T674" s="16"/>
      <c r="U674" s="16"/>
      <c r="V674" s="16"/>
      <c r="W674" s="16"/>
      <c r="FD674" s="156"/>
      <c r="FE674" s="156"/>
      <c r="FF674" s="156"/>
      <c r="FG674" s="156"/>
      <c r="FH674" s="156"/>
    </row>
    <row r="675" spans="2:164" x14ac:dyDescent="0.25">
      <c r="B675" s="67">
        <f t="shared" si="61"/>
        <v>0</v>
      </c>
      <c r="C675" s="67" t="str">
        <f t="shared" si="62"/>
        <v/>
      </c>
      <c r="D675" s="67" t="str">
        <f t="shared" si="65"/>
        <v/>
      </c>
      <c r="E675" s="67" t="str">
        <f t="shared" si="63"/>
        <v/>
      </c>
      <c r="F675" s="67" t="str">
        <f t="shared" si="64"/>
        <v/>
      </c>
      <c r="G675" s="67" t="str">
        <f t="shared" si="66"/>
        <v/>
      </c>
      <c r="H675" s="159" t="str">
        <f>IF(AND(M675&gt;0,M675&lt;=STATS!$C$22),1,"")</f>
        <v/>
      </c>
      <c r="J675" s="161">
        <v>674</v>
      </c>
      <c r="K675"/>
      <c r="L675"/>
      <c r="R675" s="16"/>
      <c r="S675" s="16"/>
      <c r="T675" s="16"/>
      <c r="U675" s="16"/>
      <c r="V675" s="16"/>
      <c r="W675" s="16"/>
      <c r="FD675" s="156"/>
      <c r="FE675" s="156"/>
      <c r="FF675" s="156"/>
      <c r="FG675" s="156"/>
      <c r="FH675" s="156"/>
    </row>
    <row r="676" spans="2:164" x14ac:dyDescent="0.25">
      <c r="B676" s="67">
        <f t="shared" si="61"/>
        <v>0</v>
      </c>
      <c r="C676" s="67" t="str">
        <f t="shared" si="62"/>
        <v/>
      </c>
      <c r="D676" s="67" t="str">
        <f t="shared" si="65"/>
        <v/>
      </c>
      <c r="E676" s="67" t="str">
        <f t="shared" si="63"/>
        <v/>
      </c>
      <c r="F676" s="67" t="str">
        <f t="shared" si="64"/>
        <v/>
      </c>
      <c r="G676" s="67" t="str">
        <f t="shared" si="66"/>
        <v/>
      </c>
      <c r="H676" s="159" t="str">
        <f>IF(AND(M676&gt;0,M676&lt;=STATS!$C$22),1,"")</f>
        <v/>
      </c>
      <c r="J676" s="161">
        <v>675</v>
      </c>
      <c r="K676"/>
      <c r="L676"/>
      <c r="R676" s="16"/>
      <c r="S676" s="16"/>
      <c r="T676" s="16"/>
      <c r="U676" s="16"/>
      <c r="V676" s="16"/>
      <c r="W676" s="16"/>
      <c r="FD676" s="156"/>
      <c r="FE676" s="156"/>
      <c r="FF676" s="156"/>
      <c r="FG676" s="156"/>
      <c r="FH676" s="156"/>
    </row>
    <row r="677" spans="2:164" x14ac:dyDescent="0.25">
      <c r="B677" s="67">
        <f t="shared" si="61"/>
        <v>0</v>
      </c>
      <c r="C677" s="67" t="str">
        <f t="shared" si="62"/>
        <v/>
      </c>
      <c r="D677" s="67" t="str">
        <f t="shared" si="65"/>
        <v/>
      </c>
      <c r="E677" s="67" t="str">
        <f t="shared" si="63"/>
        <v/>
      </c>
      <c r="F677" s="67" t="str">
        <f t="shared" si="64"/>
        <v/>
      </c>
      <c r="G677" s="67" t="str">
        <f t="shared" si="66"/>
        <v/>
      </c>
      <c r="H677" s="159" t="str">
        <f>IF(AND(M677&gt;0,M677&lt;=STATS!$C$22),1,"")</f>
        <v/>
      </c>
      <c r="J677" s="161">
        <v>676</v>
      </c>
      <c r="K677"/>
      <c r="L677"/>
      <c r="R677" s="16"/>
      <c r="S677" s="16"/>
      <c r="T677" s="16"/>
      <c r="U677" s="16"/>
      <c r="V677" s="16"/>
      <c r="W677" s="16"/>
      <c r="FD677" s="156"/>
      <c r="FE677" s="156"/>
      <c r="FF677" s="156"/>
      <c r="FG677" s="156"/>
      <c r="FH677" s="156"/>
    </row>
    <row r="678" spans="2:164" x14ac:dyDescent="0.25">
      <c r="B678" s="67">
        <f t="shared" si="61"/>
        <v>0</v>
      </c>
      <c r="C678" s="67" t="str">
        <f t="shared" si="62"/>
        <v/>
      </c>
      <c r="D678" s="67" t="str">
        <f t="shared" si="65"/>
        <v/>
      </c>
      <c r="E678" s="67" t="str">
        <f t="shared" si="63"/>
        <v/>
      </c>
      <c r="F678" s="67" t="str">
        <f t="shared" si="64"/>
        <v/>
      </c>
      <c r="G678" s="67" t="str">
        <f t="shared" si="66"/>
        <v/>
      </c>
      <c r="H678" s="159" t="str">
        <f>IF(AND(M678&gt;0,M678&lt;=STATS!$C$22),1,"")</f>
        <v/>
      </c>
      <c r="J678" s="161">
        <v>677</v>
      </c>
      <c r="K678"/>
      <c r="L678"/>
      <c r="R678" s="16"/>
      <c r="S678" s="16"/>
      <c r="T678" s="16"/>
      <c r="U678" s="16"/>
      <c r="V678" s="16"/>
      <c r="W678" s="16"/>
      <c r="FD678" s="156"/>
      <c r="FE678" s="156"/>
      <c r="FF678" s="156"/>
      <c r="FG678" s="156"/>
      <c r="FH678" s="156"/>
    </row>
    <row r="679" spans="2:164" x14ac:dyDescent="0.25">
      <c r="B679" s="67">
        <f t="shared" si="61"/>
        <v>0</v>
      </c>
      <c r="C679" s="67" t="str">
        <f t="shared" si="62"/>
        <v/>
      </c>
      <c r="D679" s="67" t="str">
        <f t="shared" si="65"/>
        <v/>
      </c>
      <c r="E679" s="67" t="str">
        <f t="shared" si="63"/>
        <v/>
      </c>
      <c r="F679" s="67" t="str">
        <f t="shared" si="64"/>
        <v/>
      </c>
      <c r="G679" s="67" t="str">
        <f t="shared" si="66"/>
        <v/>
      </c>
      <c r="H679" s="159" t="str">
        <f>IF(AND(M679&gt;0,M679&lt;=STATS!$C$22),1,"")</f>
        <v/>
      </c>
      <c r="J679" s="161">
        <v>678</v>
      </c>
      <c r="K679"/>
      <c r="L679"/>
      <c r="R679" s="16"/>
      <c r="S679" s="16"/>
      <c r="T679" s="16"/>
      <c r="U679" s="16"/>
      <c r="V679" s="16"/>
      <c r="W679" s="16"/>
      <c r="FD679" s="156"/>
      <c r="FE679" s="156"/>
      <c r="FF679" s="156"/>
      <c r="FG679" s="156"/>
      <c r="FH679" s="156"/>
    </row>
    <row r="680" spans="2:164" x14ac:dyDescent="0.25">
      <c r="B680" s="67">
        <f t="shared" si="61"/>
        <v>0</v>
      </c>
      <c r="C680" s="67" t="str">
        <f t="shared" si="62"/>
        <v/>
      </c>
      <c r="D680" s="67" t="str">
        <f t="shared" si="65"/>
        <v/>
      </c>
      <c r="E680" s="67" t="str">
        <f t="shared" si="63"/>
        <v/>
      </c>
      <c r="F680" s="67" t="str">
        <f t="shared" si="64"/>
        <v/>
      </c>
      <c r="G680" s="67" t="str">
        <f t="shared" si="66"/>
        <v/>
      </c>
      <c r="H680" s="159" t="str">
        <f>IF(AND(M680&gt;0,M680&lt;=STATS!$C$22),1,"")</f>
        <v/>
      </c>
      <c r="J680" s="161">
        <v>679</v>
      </c>
      <c r="K680"/>
      <c r="L680"/>
      <c r="R680" s="16"/>
      <c r="S680" s="16"/>
      <c r="T680" s="16"/>
      <c r="U680" s="16"/>
      <c r="V680" s="16"/>
      <c r="W680" s="16"/>
      <c r="FD680" s="156"/>
      <c r="FE680" s="156"/>
      <c r="FF680" s="156"/>
      <c r="FG680" s="156"/>
      <c r="FH680" s="156"/>
    </row>
    <row r="681" spans="2:164" x14ac:dyDescent="0.25">
      <c r="B681" s="67">
        <f t="shared" si="61"/>
        <v>0</v>
      </c>
      <c r="C681" s="67" t="str">
        <f t="shared" si="62"/>
        <v/>
      </c>
      <c r="D681" s="67" t="str">
        <f t="shared" si="65"/>
        <v/>
      </c>
      <c r="E681" s="67" t="str">
        <f t="shared" si="63"/>
        <v/>
      </c>
      <c r="F681" s="67" t="str">
        <f t="shared" si="64"/>
        <v/>
      </c>
      <c r="G681" s="67" t="str">
        <f t="shared" si="66"/>
        <v/>
      </c>
      <c r="H681" s="159" t="str">
        <f>IF(AND(M681&gt;0,M681&lt;=STATS!$C$22),1,"")</f>
        <v/>
      </c>
      <c r="J681" s="161">
        <v>680</v>
      </c>
      <c r="K681"/>
      <c r="L681"/>
      <c r="R681" s="16"/>
      <c r="S681" s="16"/>
      <c r="T681" s="16"/>
      <c r="U681" s="16"/>
      <c r="V681" s="16"/>
      <c r="W681" s="16"/>
      <c r="FD681" s="156"/>
      <c r="FE681" s="156"/>
      <c r="FF681" s="156"/>
      <c r="FG681" s="156"/>
      <c r="FH681" s="156"/>
    </row>
    <row r="682" spans="2:164" x14ac:dyDescent="0.25">
      <c r="B682" s="67">
        <f t="shared" si="61"/>
        <v>0</v>
      </c>
      <c r="C682" s="67" t="str">
        <f t="shared" si="62"/>
        <v/>
      </c>
      <c r="D682" s="67" t="str">
        <f t="shared" si="65"/>
        <v/>
      </c>
      <c r="E682" s="67" t="str">
        <f t="shared" si="63"/>
        <v/>
      </c>
      <c r="F682" s="67" t="str">
        <f t="shared" si="64"/>
        <v/>
      </c>
      <c r="G682" s="67" t="str">
        <f t="shared" si="66"/>
        <v/>
      </c>
      <c r="H682" s="159" t="str">
        <f>IF(AND(M682&gt;0,M682&lt;=STATS!$C$22),1,"")</f>
        <v/>
      </c>
      <c r="J682" s="161">
        <v>681</v>
      </c>
      <c r="K682"/>
      <c r="L682"/>
      <c r="R682" s="16"/>
      <c r="S682" s="16"/>
      <c r="T682" s="16"/>
      <c r="U682" s="16"/>
      <c r="V682" s="16"/>
      <c r="W682" s="16"/>
      <c r="FD682" s="156"/>
      <c r="FE682" s="156"/>
      <c r="FF682" s="156"/>
      <c r="FG682" s="156"/>
      <c r="FH682" s="156"/>
    </row>
    <row r="683" spans="2:164" x14ac:dyDescent="0.25">
      <c r="B683" s="67">
        <f t="shared" si="61"/>
        <v>0</v>
      </c>
      <c r="C683" s="67" t="str">
        <f t="shared" si="62"/>
        <v/>
      </c>
      <c r="D683" s="67" t="str">
        <f t="shared" si="65"/>
        <v/>
      </c>
      <c r="E683" s="67" t="str">
        <f t="shared" si="63"/>
        <v/>
      </c>
      <c r="F683" s="67" t="str">
        <f t="shared" si="64"/>
        <v/>
      </c>
      <c r="G683" s="67" t="str">
        <f t="shared" si="66"/>
        <v/>
      </c>
      <c r="H683" s="159" t="str">
        <f>IF(AND(M683&gt;0,M683&lt;=STATS!$C$22),1,"")</f>
        <v/>
      </c>
      <c r="J683" s="161">
        <v>682</v>
      </c>
      <c r="K683"/>
      <c r="L683"/>
      <c r="R683" s="16"/>
      <c r="S683" s="16"/>
      <c r="T683" s="16"/>
      <c r="U683" s="16"/>
      <c r="V683" s="16"/>
      <c r="W683" s="16"/>
      <c r="FD683" s="156"/>
      <c r="FE683" s="156"/>
      <c r="FF683" s="156"/>
      <c r="FG683" s="156"/>
      <c r="FH683" s="156"/>
    </row>
    <row r="684" spans="2:164" x14ac:dyDescent="0.25">
      <c r="B684" s="67">
        <f t="shared" si="61"/>
        <v>0</v>
      </c>
      <c r="C684" s="67" t="str">
        <f t="shared" si="62"/>
        <v/>
      </c>
      <c r="D684" s="67" t="str">
        <f t="shared" si="65"/>
        <v/>
      </c>
      <c r="E684" s="67" t="str">
        <f t="shared" si="63"/>
        <v/>
      </c>
      <c r="F684" s="67" t="str">
        <f t="shared" si="64"/>
        <v/>
      </c>
      <c r="G684" s="67" t="str">
        <f t="shared" si="66"/>
        <v/>
      </c>
      <c r="H684" s="159" t="str">
        <f>IF(AND(M684&gt;0,M684&lt;=STATS!$C$22),1,"")</f>
        <v/>
      </c>
      <c r="J684" s="161">
        <v>683</v>
      </c>
      <c r="K684"/>
      <c r="L684"/>
      <c r="R684" s="16"/>
      <c r="S684" s="16"/>
      <c r="T684" s="16"/>
      <c r="U684" s="16"/>
      <c r="V684" s="16"/>
      <c r="W684" s="16"/>
      <c r="FD684" s="156"/>
      <c r="FE684" s="156"/>
      <c r="FF684" s="156"/>
      <c r="FG684" s="156"/>
      <c r="FH684" s="156"/>
    </row>
    <row r="685" spans="2:164" x14ac:dyDescent="0.25">
      <c r="B685" s="67">
        <f t="shared" si="61"/>
        <v>0</v>
      </c>
      <c r="C685" s="67" t="str">
        <f t="shared" si="62"/>
        <v/>
      </c>
      <c r="D685" s="67" t="str">
        <f t="shared" si="65"/>
        <v/>
      </c>
      <c r="E685" s="67" t="str">
        <f t="shared" si="63"/>
        <v/>
      </c>
      <c r="F685" s="67" t="str">
        <f t="shared" si="64"/>
        <v/>
      </c>
      <c r="G685" s="67" t="str">
        <f t="shared" si="66"/>
        <v/>
      </c>
      <c r="H685" s="159" t="str">
        <f>IF(AND(M685&gt;0,M685&lt;=STATS!$C$22),1,"")</f>
        <v/>
      </c>
      <c r="J685" s="161">
        <v>684</v>
      </c>
      <c r="K685"/>
      <c r="L685"/>
      <c r="R685" s="16"/>
      <c r="S685" s="16"/>
      <c r="T685" s="16"/>
      <c r="U685" s="16"/>
      <c r="V685" s="16"/>
      <c r="W685" s="16"/>
      <c r="FD685" s="156"/>
      <c r="FE685" s="156"/>
      <c r="FF685" s="156"/>
      <c r="FG685" s="156"/>
      <c r="FH685" s="156"/>
    </row>
    <row r="686" spans="2:164" x14ac:dyDescent="0.25">
      <c r="B686" s="67">
        <f t="shared" si="61"/>
        <v>0</v>
      </c>
      <c r="C686" s="67" t="str">
        <f t="shared" si="62"/>
        <v/>
      </c>
      <c r="D686" s="67" t="str">
        <f t="shared" si="65"/>
        <v/>
      </c>
      <c r="E686" s="67" t="str">
        <f t="shared" si="63"/>
        <v/>
      </c>
      <c r="F686" s="67" t="str">
        <f t="shared" si="64"/>
        <v/>
      </c>
      <c r="G686" s="67" t="str">
        <f t="shared" si="66"/>
        <v/>
      </c>
      <c r="H686" s="159" t="str">
        <f>IF(AND(M686&gt;0,M686&lt;=STATS!$C$22),1,"")</f>
        <v/>
      </c>
      <c r="J686" s="161">
        <v>685</v>
      </c>
      <c r="K686"/>
      <c r="L686"/>
      <c r="R686" s="16"/>
      <c r="S686" s="16"/>
      <c r="T686" s="16"/>
      <c r="U686" s="16"/>
      <c r="V686" s="16"/>
      <c r="W686" s="16"/>
      <c r="FD686" s="156"/>
      <c r="FE686" s="156"/>
      <c r="FF686" s="156"/>
      <c r="FG686" s="156"/>
      <c r="FH686" s="156"/>
    </row>
    <row r="687" spans="2:164" x14ac:dyDescent="0.25">
      <c r="B687" s="67">
        <f t="shared" si="61"/>
        <v>0</v>
      </c>
      <c r="C687" s="67" t="str">
        <f t="shared" si="62"/>
        <v/>
      </c>
      <c r="D687" s="67" t="str">
        <f t="shared" si="65"/>
        <v/>
      </c>
      <c r="E687" s="67" t="str">
        <f t="shared" si="63"/>
        <v/>
      </c>
      <c r="F687" s="67" t="str">
        <f t="shared" si="64"/>
        <v/>
      </c>
      <c r="G687" s="67" t="str">
        <f t="shared" si="66"/>
        <v/>
      </c>
      <c r="H687" s="159" t="str">
        <f>IF(AND(M687&gt;0,M687&lt;=STATS!$C$22),1,"")</f>
        <v/>
      </c>
      <c r="J687" s="161">
        <v>686</v>
      </c>
      <c r="K687"/>
      <c r="L687"/>
      <c r="R687" s="16"/>
      <c r="S687" s="16"/>
      <c r="T687" s="16"/>
      <c r="U687" s="16"/>
      <c r="V687" s="16"/>
      <c r="W687" s="16"/>
      <c r="FD687" s="156"/>
      <c r="FE687" s="156"/>
      <c r="FF687" s="156"/>
      <c r="FG687" s="156"/>
      <c r="FH687" s="156"/>
    </row>
    <row r="688" spans="2:164" x14ac:dyDescent="0.25">
      <c r="B688" s="67">
        <f t="shared" si="61"/>
        <v>0</v>
      </c>
      <c r="C688" s="67" t="str">
        <f t="shared" si="62"/>
        <v/>
      </c>
      <c r="D688" s="67" t="str">
        <f t="shared" si="65"/>
        <v/>
      </c>
      <c r="E688" s="67" t="str">
        <f t="shared" si="63"/>
        <v/>
      </c>
      <c r="F688" s="67" t="str">
        <f t="shared" si="64"/>
        <v/>
      </c>
      <c r="G688" s="67" t="str">
        <f t="shared" si="66"/>
        <v/>
      </c>
      <c r="H688" s="159" t="str">
        <f>IF(AND(M688&gt;0,M688&lt;=STATS!$C$22),1,"")</f>
        <v/>
      </c>
      <c r="J688" s="161">
        <v>687</v>
      </c>
      <c r="K688"/>
      <c r="L688"/>
      <c r="R688" s="16"/>
      <c r="S688" s="16"/>
      <c r="T688" s="16"/>
      <c r="U688" s="16"/>
      <c r="V688" s="16"/>
      <c r="W688" s="16"/>
      <c r="FD688" s="156"/>
      <c r="FE688" s="156"/>
      <c r="FF688" s="156"/>
      <c r="FG688" s="156"/>
      <c r="FH688" s="156"/>
    </row>
    <row r="689" spans="2:164" x14ac:dyDescent="0.25">
      <c r="B689" s="67">
        <f t="shared" si="61"/>
        <v>0</v>
      </c>
      <c r="C689" s="67" t="str">
        <f t="shared" si="62"/>
        <v/>
      </c>
      <c r="D689" s="67" t="str">
        <f t="shared" si="65"/>
        <v/>
      </c>
      <c r="E689" s="67" t="str">
        <f t="shared" si="63"/>
        <v/>
      </c>
      <c r="F689" s="67" t="str">
        <f t="shared" si="64"/>
        <v/>
      </c>
      <c r="G689" s="67" t="str">
        <f t="shared" si="66"/>
        <v/>
      </c>
      <c r="H689" s="159" t="str">
        <f>IF(AND(M689&gt;0,M689&lt;=STATS!$C$22),1,"")</f>
        <v/>
      </c>
      <c r="J689" s="161">
        <v>688</v>
      </c>
      <c r="K689"/>
      <c r="L689"/>
      <c r="R689" s="16"/>
      <c r="S689" s="16"/>
      <c r="T689" s="16"/>
      <c r="U689" s="16"/>
      <c r="V689" s="16"/>
      <c r="W689" s="16"/>
      <c r="FD689" s="156"/>
      <c r="FE689" s="156"/>
      <c r="FF689" s="156"/>
      <c r="FG689" s="156"/>
      <c r="FH689" s="156"/>
    </row>
    <row r="690" spans="2:164" x14ac:dyDescent="0.25">
      <c r="B690" s="67">
        <f t="shared" si="61"/>
        <v>0</v>
      </c>
      <c r="C690" s="67" t="str">
        <f t="shared" si="62"/>
        <v/>
      </c>
      <c r="D690" s="67" t="str">
        <f t="shared" si="65"/>
        <v/>
      </c>
      <c r="E690" s="67" t="str">
        <f t="shared" si="63"/>
        <v/>
      </c>
      <c r="F690" s="67" t="str">
        <f t="shared" si="64"/>
        <v/>
      </c>
      <c r="G690" s="67" t="str">
        <f t="shared" si="66"/>
        <v/>
      </c>
      <c r="H690" s="159" t="str">
        <f>IF(AND(M690&gt;0,M690&lt;=STATS!$C$22),1,"")</f>
        <v/>
      </c>
      <c r="J690" s="161">
        <v>689</v>
      </c>
      <c r="K690"/>
      <c r="L690"/>
      <c r="R690" s="16"/>
      <c r="S690" s="16"/>
      <c r="T690" s="16"/>
      <c r="U690" s="16"/>
      <c r="V690" s="16"/>
      <c r="W690" s="16"/>
      <c r="FD690" s="156"/>
      <c r="FE690" s="156"/>
      <c r="FF690" s="156"/>
      <c r="FG690" s="156"/>
      <c r="FH690" s="156"/>
    </row>
    <row r="691" spans="2:164" x14ac:dyDescent="0.25">
      <c r="B691" s="67">
        <f t="shared" si="61"/>
        <v>0</v>
      </c>
      <c r="C691" s="67" t="str">
        <f t="shared" si="62"/>
        <v/>
      </c>
      <c r="D691" s="67" t="str">
        <f t="shared" si="65"/>
        <v/>
      </c>
      <c r="E691" s="67" t="str">
        <f t="shared" si="63"/>
        <v/>
      </c>
      <c r="F691" s="67" t="str">
        <f t="shared" si="64"/>
        <v/>
      </c>
      <c r="G691" s="67" t="str">
        <f t="shared" si="66"/>
        <v/>
      </c>
      <c r="H691" s="159" t="str">
        <f>IF(AND(M691&gt;0,M691&lt;=STATS!$C$22),1,"")</f>
        <v/>
      </c>
      <c r="J691" s="161">
        <v>690</v>
      </c>
      <c r="K691"/>
      <c r="L691"/>
      <c r="R691" s="16"/>
      <c r="S691" s="16"/>
      <c r="T691" s="16"/>
      <c r="U691" s="16"/>
      <c r="V691" s="16"/>
      <c r="W691" s="16"/>
      <c r="FD691" s="156"/>
      <c r="FE691" s="156"/>
      <c r="FF691" s="156"/>
      <c r="FG691" s="156"/>
      <c r="FH691" s="156"/>
    </row>
    <row r="692" spans="2:164" x14ac:dyDescent="0.25">
      <c r="B692" s="67">
        <f t="shared" si="61"/>
        <v>0</v>
      </c>
      <c r="C692" s="67" t="str">
        <f t="shared" si="62"/>
        <v/>
      </c>
      <c r="D692" s="67" t="str">
        <f t="shared" si="65"/>
        <v/>
      </c>
      <c r="E692" s="67" t="str">
        <f t="shared" si="63"/>
        <v/>
      </c>
      <c r="F692" s="67" t="str">
        <f t="shared" si="64"/>
        <v/>
      </c>
      <c r="G692" s="67" t="str">
        <f t="shared" si="66"/>
        <v/>
      </c>
      <c r="H692" s="159" t="str">
        <f>IF(AND(M692&gt;0,M692&lt;=STATS!$C$22),1,"")</f>
        <v/>
      </c>
      <c r="J692" s="161">
        <v>691</v>
      </c>
      <c r="K692"/>
      <c r="L692"/>
      <c r="R692" s="16"/>
      <c r="S692" s="16"/>
      <c r="T692" s="16"/>
      <c r="U692" s="16"/>
      <c r="V692" s="16"/>
      <c r="W692" s="16"/>
      <c r="FD692" s="156"/>
      <c r="FE692" s="156"/>
      <c r="FF692" s="156"/>
      <c r="FG692" s="156"/>
      <c r="FH692" s="156"/>
    </row>
    <row r="693" spans="2:164" x14ac:dyDescent="0.25">
      <c r="B693" s="67">
        <f t="shared" si="61"/>
        <v>0</v>
      </c>
      <c r="C693" s="67" t="str">
        <f t="shared" si="62"/>
        <v/>
      </c>
      <c r="D693" s="67" t="str">
        <f t="shared" si="65"/>
        <v/>
      </c>
      <c r="E693" s="67" t="str">
        <f t="shared" si="63"/>
        <v/>
      </c>
      <c r="F693" s="67" t="str">
        <f t="shared" si="64"/>
        <v/>
      </c>
      <c r="G693" s="67" t="str">
        <f t="shared" si="66"/>
        <v/>
      </c>
      <c r="H693" s="159" t="str">
        <f>IF(AND(M693&gt;0,M693&lt;=STATS!$C$22),1,"")</f>
        <v/>
      </c>
      <c r="J693" s="161">
        <v>692</v>
      </c>
      <c r="K693"/>
      <c r="L693"/>
      <c r="R693" s="16"/>
      <c r="S693" s="16"/>
      <c r="T693" s="16"/>
      <c r="U693" s="16"/>
      <c r="V693" s="16"/>
      <c r="W693" s="16"/>
      <c r="FD693" s="156"/>
      <c r="FE693" s="156"/>
      <c r="FF693" s="156"/>
      <c r="FG693" s="156"/>
      <c r="FH693" s="156"/>
    </row>
    <row r="694" spans="2:164" x14ac:dyDescent="0.25">
      <c r="B694" s="67">
        <f t="shared" si="61"/>
        <v>0</v>
      </c>
      <c r="C694" s="67" t="str">
        <f t="shared" si="62"/>
        <v/>
      </c>
      <c r="D694" s="67" t="str">
        <f t="shared" si="65"/>
        <v/>
      </c>
      <c r="E694" s="67" t="str">
        <f t="shared" si="63"/>
        <v/>
      </c>
      <c r="F694" s="67" t="str">
        <f t="shared" si="64"/>
        <v/>
      </c>
      <c r="G694" s="67" t="str">
        <f t="shared" si="66"/>
        <v/>
      </c>
      <c r="H694" s="159" t="str">
        <f>IF(AND(M694&gt;0,M694&lt;=STATS!$C$22),1,"")</f>
        <v/>
      </c>
      <c r="J694" s="161">
        <v>693</v>
      </c>
      <c r="K694"/>
      <c r="L694"/>
      <c r="R694" s="16"/>
      <c r="S694" s="16"/>
      <c r="T694" s="16"/>
      <c r="U694" s="16"/>
      <c r="V694" s="16"/>
      <c r="W694" s="16"/>
      <c r="FD694" s="156"/>
      <c r="FE694" s="156"/>
      <c r="FF694" s="156"/>
      <c r="FG694" s="156"/>
      <c r="FH694" s="156"/>
    </row>
    <row r="695" spans="2:164" x14ac:dyDescent="0.25">
      <c r="B695" s="67">
        <f t="shared" si="61"/>
        <v>0</v>
      </c>
      <c r="C695" s="67" t="str">
        <f t="shared" si="62"/>
        <v/>
      </c>
      <c r="D695" s="67" t="str">
        <f t="shared" si="65"/>
        <v/>
      </c>
      <c r="E695" s="67" t="str">
        <f t="shared" si="63"/>
        <v/>
      </c>
      <c r="F695" s="67" t="str">
        <f t="shared" si="64"/>
        <v/>
      </c>
      <c r="G695" s="67" t="str">
        <f t="shared" si="66"/>
        <v/>
      </c>
      <c r="H695" s="159" t="str">
        <f>IF(AND(M695&gt;0,M695&lt;=STATS!$C$22),1,"")</f>
        <v/>
      </c>
      <c r="J695" s="161">
        <v>694</v>
      </c>
      <c r="K695"/>
      <c r="L695"/>
      <c r="R695" s="16"/>
      <c r="S695" s="16"/>
      <c r="T695" s="16"/>
      <c r="U695" s="16"/>
      <c r="V695" s="16"/>
      <c r="W695" s="16"/>
      <c r="FD695" s="156"/>
      <c r="FE695" s="156"/>
      <c r="FF695" s="156"/>
      <c r="FG695" s="156"/>
      <c r="FH695" s="156"/>
    </row>
    <row r="696" spans="2:164" x14ac:dyDescent="0.25">
      <c r="B696" s="67">
        <f t="shared" si="61"/>
        <v>0</v>
      </c>
      <c r="C696" s="67" t="str">
        <f t="shared" si="62"/>
        <v/>
      </c>
      <c r="D696" s="67" t="str">
        <f t="shared" si="65"/>
        <v/>
      </c>
      <c r="E696" s="67" t="str">
        <f t="shared" si="63"/>
        <v/>
      </c>
      <c r="F696" s="67" t="str">
        <f t="shared" si="64"/>
        <v/>
      </c>
      <c r="G696" s="67" t="str">
        <f t="shared" si="66"/>
        <v/>
      </c>
      <c r="H696" s="159" t="str">
        <f>IF(AND(M696&gt;0,M696&lt;=STATS!$C$22),1,"")</f>
        <v/>
      </c>
      <c r="J696" s="161">
        <v>695</v>
      </c>
      <c r="K696"/>
      <c r="L696"/>
      <c r="R696" s="16"/>
      <c r="S696" s="16"/>
      <c r="T696" s="16"/>
      <c r="U696" s="16"/>
      <c r="V696" s="16"/>
      <c r="W696" s="16"/>
      <c r="FD696" s="156"/>
      <c r="FE696" s="156"/>
      <c r="FF696" s="156"/>
      <c r="FG696" s="156"/>
      <c r="FH696" s="156"/>
    </row>
    <row r="697" spans="2:164" x14ac:dyDescent="0.25">
      <c r="B697" s="67">
        <f t="shared" si="61"/>
        <v>0</v>
      </c>
      <c r="C697" s="67" t="str">
        <f t="shared" si="62"/>
        <v/>
      </c>
      <c r="D697" s="67" t="str">
        <f t="shared" si="65"/>
        <v/>
      </c>
      <c r="E697" s="67" t="str">
        <f t="shared" si="63"/>
        <v/>
      </c>
      <c r="F697" s="67" t="str">
        <f t="shared" si="64"/>
        <v/>
      </c>
      <c r="G697" s="67" t="str">
        <f t="shared" si="66"/>
        <v/>
      </c>
      <c r="H697" s="159" t="str">
        <f>IF(AND(M697&gt;0,M697&lt;=STATS!$C$22),1,"")</f>
        <v/>
      </c>
      <c r="J697" s="161">
        <v>696</v>
      </c>
      <c r="K697"/>
      <c r="L697"/>
      <c r="R697" s="16"/>
      <c r="S697" s="16"/>
      <c r="T697" s="16"/>
      <c r="U697" s="16"/>
      <c r="V697" s="16"/>
      <c r="W697" s="16"/>
      <c r="FD697" s="156"/>
      <c r="FE697" s="156"/>
      <c r="FF697" s="156"/>
      <c r="FG697" s="156"/>
      <c r="FH697" s="156"/>
    </row>
    <row r="698" spans="2:164" x14ac:dyDescent="0.25">
      <c r="B698" s="67">
        <f t="shared" si="61"/>
        <v>0</v>
      </c>
      <c r="C698" s="67" t="str">
        <f t="shared" si="62"/>
        <v/>
      </c>
      <c r="D698" s="67" t="str">
        <f t="shared" si="65"/>
        <v/>
      </c>
      <c r="E698" s="67" t="str">
        <f t="shared" si="63"/>
        <v/>
      </c>
      <c r="F698" s="67" t="str">
        <f t="shared" si="64"/>
        <v/>
      </c>
      <c r="G698" s="67" t="str">
        <f t="shared" si="66"/>
        <v/>
      </c>
      <c r="H698" s="159" t="str">
        <f>IF(AND(M698&gt;0,M698&lt;=STATS!$C$22),1,"")</f>
        <v/>
      </c>
      <c r="J698" s="161">
        <v>697</v>
      </c>
      <c r="K698"/>
      <c r="L698"/>
      <c r="R698" s="16"/>
      <c r="S698" s="16"/>
      <c r="T698" s="16"/>
      <c r="U698" s="16"/>
      <c r="V698" s="16"/>
      <c r="W698" s="16"/>
      <c r="FD698" s="156"/>
      <c r="FE698" s="156"/>
      <c r="FF698" s="156"/>
      <c r="FG698" s="156"/>
      <c r="FH698" s="156"/>
    </row>
    <row r="699" spans="2:164" x14ac:dyDescent="0.25">
      <c r="B699" s="67">
        <f t="shared" si="61"/>
        <v>0</v>
      </c>
      <c r="C699" s="67" t="str">
        <f t="shared" si="62"/>
        <v/>
      </c>
      <c r="D699" s="67" t="str">
        <f t="shared" si="65"/>
        <v/>
      </c>
      <c r="E699" s="67" t="str">
        <f t="shared" si="63"/>
        <v/>
      </c>
      <c r="F699" s="67" t="str">
        <f t="shared" si="64"/>
        <v/>
      </c>
      <c r="G699" s="67" t="str">
        <f t="shared" si="66"/>
        <v/>
      </c>
      <c r="H699" s="159" t="str">
        <f>IF(AND(M699&gt;0,M699&lt;=STATS!$C$22),1,"")</f>
        <v/>
      </c>
      <c r="J699" s="161">
        <v>698</v>
      </c>
      <c r="K699"/>
      <c r="L699"/>
      <c r="R699" s="16"/>
      <c r="S699" s="16"/>
      <c r="T699" s="16"/>
      <c r="U699" s="16"/>
      <c r="V699" s="16"/>
      <c r="W699" s="16"/>
      <c r="FD699" s="156"/>
      <c r="FE699" s="156"/>
      <c r="FF699" s="156"/>
      <c r="FG699" s="156"/>
      <c r="FH699" s="156"/>
    </row>
    <row r="700" spans="2:164" x14ac:dyDescent="0.25">
      <c r="B700" s="67">
        <f t="shared" si="61"/>
        <v>0</v>
      </c>
      <c r="C700" s="67" t="str">
        <f t="shared" si="62"/>
        <v/>
      </c>
      <c r="D700" s="67" t="str">
        <f t="shared" si="65"/>
        <v/>
      </c>
      <c r="E700" s="67" t="str">
        <f t="shared" si="63"/>
        <v/>
      </c>
      <c r="F700" s="67" t="str">
        <f t="shared" si="64"/>
        <v/>
      </c>
      <c r="G700" s="67" t="str">
        <f t="shared" si="66"/>
        <v/>
      </c>
      <c r="H700" s="159" t="str">
        <f>IF(AND(M700&gt;0,M700&lt;=STATS!$C$22),1,"")</f>
        <v/>
      </c>
      <c r="J700" s="161">
        <v>699</v>
      </c>
      <c r="K700"/>
      <c r="L700"/>
      <c r="R700" s="16"/>
      <c r="S700" s="16"/>
      <c r="T700" s="16"/>
      <c r="U700" s="16"/>
      <c r="V700" s="16"/>
      <c r="W700" s="16"/>
      <c r="FD700" s="156"/>
      <c r="FE700" s="156"/>
      <c r="FF700" s="156"/>
      <c r="FG700" s="156"/>
      <c r="FH700" s="156"/>
    </row>
    <row r="701" spans="2:164" x14ac:dyDescent="0.25">
      <c r="B701" s="67">
        <f t="shared" si="61"/>
        <v>0</v>
      </c>
      <c r="C701" s="67" t="str">
        <f t="shared" si="62"/>
        <v/>
      </c>
      <c r="D701" s="67" t="str">
        <f t="shared" si="65"/>
        <v/>
      </c>
      <c r="E701" s="67" t="str">
        <f t="shared" si="63"/>
        <v/>
      </c>
      <c r="F701" s="67" t="str">
        <f t="shared" si="64"/>
        <v/>
      </c>
      <c r="G701" s="67" t="str">
        <f t="shared" si="66"/>
        <v/>
      </c>
      <c r="H701" s="159" t="str">
        <f>IF(AND(M701&gt;0,M701&lt;=STATS!$C$22),1,"")</f>
        <v/>
      </c>
      <c r="J701" s="161">
        <v>700</v>
      </c>
      <c r="K701"/>
      <c r="L701"/>
      <c r="R701" s="16"/>
      <c r="S701" s="16"/>
      <c r="T701" s="16"/>
      <c r="U701" s="16"/>
      <c r="V701" s="16"/>
      <c r="W701" s="16"/>
      <c r="FD701" s="156"/>
      <c r="FE701" s="156"/>
      <c r="FF701" s="156"/>
      <c r="FG701" s="156"/>
      <c r="FH701" s="156"/>
    </row>
    <row r="702" spans="2:164" x14ac:dyDescent="0.25">
      <c r="B702" s="67">
        <f t="shared" si="61"/>
        <v>0</v>
      </c>
      <c r="C702" s="67" t="str">
        <f t="shared" si="62"/>
        <v/>
      </c>
      <c r="D702" s="67" t="str">
        <f t="shared" si="65"/>
        <v/>
      </c>
      <c r="E702" s="67" t="str">
        <f t="shared" si="63"/>
        <v/>
      </c>
      <c r="F702" s="67" t="str">
        <f t="shared" si="64"/>
        <v/>
      </c>
      <c r="G702" s="67" t="str">
        <f t="shared" si="66"/>
        <v/>
      </c>
      <c r="H702" s="159" t="str">
        <f>IF(AND(M702&gt;0,M702&lt;=STATS!$C$22),1,"")</f>
        <v/>
      </c>
      <c r="J702" s="161">
        <v>701</v>
      </c>
      <c r="K702"/>
      <c r="L702"/>
      <c r="R702" s="16"/>
      <c r="S702" s="16"/>
      <c r="T702" s="16"/>
      <c r="U702" s="16"/>
      <c r="V702" s="16"/>
      <c r="W702" s="16"/>
      <c r="FD702" s="156"/>
      <c r="FE702" s="156"/>
      <c r="FF702" s="156"/>
      <c r="FG702" s="156"/>
      <c r="FH702" s="156"/>
    </row>
    <row r="703" spans="2:164" x14ac:dyDescent="0.25">
      <c r="B703" s="67">
        <f t="shared" si="61"/>
        <v>0</v>
      </c>
      <c r="C703" s="67" t="str">
        <f t="shared" si="62"/>
        <v/>
      </c>
      <c r="D703" s="67" t="str">
        <f t="shared" si="65"/>
        <v/>
      </c>
      <c r="E703" s="67" t="str">
        <f t="shared" si="63"/>
        <v/>
      </c>
      <c r="F703" s="67" t="str">
        <f t="shared" si="64"/>
        <v/>
      </c>
      <c r="G703" s="67" t="str">
        <f t="shared" si="66"/>
        <v/>
      </c>
      <c r="H703" s="159" t="str">
        <f>IF(AND(M703&gt;0,M703&lt;=STATS!$C$22),1,"")</f>
        <v/>
      </c>
      <c r="J703" s="161">
        <v>702</v>
      </c>
      <c r="K703"/>
      <c r="L703"/>
      <c r="R703" s="16"/>
      <c r="S703" s="16"/>
      <c r="T703" s="16"/>
      <c r="U703" s="16"/>
      <c r="V703" s="16"/>
      <c r="W703" s="16"/>
      <c r="FD703" s="156"/>
      <c r="FE703" s="156"/>
      <c r="FF703" s="156"/>
      <c r="FG703" s="156"/>
      <c r="FH703" s="156"/>
    </row>
    <row r="704" spans="2:164" x14ac:dyDescent="0.25">
      <c r="B704" s="67">
        <f t="shared" si="61"/>
        <v>0</v>
      </c>
      <c r="C704" s="67" t="str">
        <f t="shared" si="62"/>
        <v/>
      </c>
      <c r="D704" s="67" t="str">
        <f t="shared" si="65"/>
        <v/>
      </c>
      <c r="E704" s="67" t="str">
        <f t="shared" si="63"/>
        <v/>
      </c>
      <c r="F704" s="67" t="str">
        <f t="shared" si="64"/>
        <v/>
      </c>
      <c r="G704" s="67" t="str">
        <f t="shared" si="66"/>
        <v/>
      </c>
      <c r="H704" s="159" t="str">
        <f>IF(AND(M704&gt;0,M704&lt;=STATS!$C$22),1,"")</f>
        <v/>
      </c>
      <c r="J704" s="161">
        <v>703</v>
      </c>
      <c r="K704"/>
      <c r="L704"/>
      <c r="R704" s="16"/>
      <c r="S704" s="16"/>
      <c r="T704" s="16"/>
      <c r="U704" s="16"/>
      <c r="V704" s="16"/>
      <c r="W704" s="16"/>
      <c r="FD704" s="156"/>
      <c r="FE704" s="156"/>
      <c r="FF704" s="156"/>
      <c r="FG704" s="156"/>
      <c r="FH704" s="156"/>
    </row>
    <row r="705" spans="2:164" x14ac:dyDescent="0.25">
      <c r="B705" s="67">
        <f t="shared" si="61"/>
        <v>0</v>
      </c>
      <c r="C705" s="67" t="str">
        <f t="shared" si="62"/>
        <v/>
      </c>
      <c r="D705" s="67" t="str">
        <f t="shared" si="65"/>
        <v/>
      </c>
      <c r="E705" s="67" t="str">
        <f t="shared" si="63"/>
        <v/>
      </c>
      <c r="F705" s="67" t="str">
        <f t="shared" si="64"/>
        <v/>
      </c>
      <c r="G705" s="67" t="str">
        <f t="shared" si="66"/>
        <v/>
      </c>
      <c r="H705" s="159" t="str">
        <f>IF(AND(M705&gt;0,M705&lt;=STATS!$C$22),1,"")</f>
        <v/>
      </c>
      <c r="J705" s="161">
        <v>704</v>
      </c>
      <c r="K705"/>
      <c r="L705"/>
      <c r="R705" s="16"/>
      <c r="S705" s="16"/>
      <c r="T705" s="16"/>
      <c r="U705" s="16"/>
      <c r="V705" s="16"/>
      <c r="W705" s="16"/>
      <c r="FD705" s="156"/>
      <c r="FE705" s="156"/>
      <c r="FF705" s="156"/>
      <c r="FG705" s="156"/>
      <c r="FH705" s="156"/>
    </row>
    <row r="706" spans="2:164" x14ac:dyDescent="0.25">
      <c r="B706" s="67">
        <f t="shared" ref="B706:B769" si="67">COUNT(R706:FC706,FI706:FQ706)</f>
        <v>0</v>
      </c>
      <c r="C706" s="67" t="str">
        <f t="shared" ref="C706:C769" si="68">IF(COUNT(R706:FC706,FI706:FQ706)&gt;0,COUNT(R706:FC706,FI706:FQ706),"")</f>
        <v/>
      </c>
      <c r="D706" s="67" t="str">
        <f t="shared" si="65"/>
        <v/>
      </c>
      <c r="E706" s="67" t="str">
        <f t="shared" ref="E706:E769" si="69">IF(H706=1,COUNT(R706:FC706,FI706:FQ706),"")</f>
        <v/>
      </c>
      <c r="F706" s="67" t="str">
        <f t="shared" ref="F706:F769" si="70">IF(H706=1,COUNT(X706:BN706,BP706:BX706,BZ706:CF706,CH706:FC706,FI706:FQ706),"")</f>
        <v/>
      </c>
      <c r="G706" s="67" t="str">
        <f t="shared" si="66"/>
        <v/>
      </c>
      <c r="H706" s="159" t="str">
        <f>IF(AND(M706&gt;0,M706&lt;=STATS!$C$22),1,"")</f>
        <v/>
      </c>
      <c r="J706" s="161">
        <v>705</v>
      </c>
      <c r="K706"/>
      <c r="L706"/>
      <c r="R706" s="16"/>
      <c r="S706" s="16"/>
      <c r="T706" s="16"/>
      <c r="U706" s="16"/>
      <c r="V706" s="16"/>
      <c r="W706" s="16"/>
      <c r="FD706" s="156"/>
      <c r="FE706" s="156"/>
      <c r="FF706" s="156"/>
      <c r="FG706" s="156"/>
      <c r="FH706" s="156"/>
    </row>
    <row r="707" spans="2:164" x14ac:dyDescent="0.25">
      <c r="B707" s="67">
        <f t="shared" si="67"/>
        <v>0</v>
      </c>
      <c r="C707" s="67" t="str">
        <f t="shared" si="68"/>
        <v/>
      </c>
      <c r="D707" s="67" t="str">
        <f t="shared" ref="D707:D770" si="71">IF(COUNT(R707:FC707,FI707:FQ707)&gt;0,COUNT(X707:BN707,BP707:BX707,BZ707:CF707,CH707:FC707,FI707:FQ707),"")</f>
        <v/>
      </c>
      <c r="E707" s="67" t="str">
        <f t="shared" si="69"/>
        <v/>
      </c>
      <c r="F707" s="67" t="str">
        <f t="shared" si="70"/>
        <v/>
      </c>
      <c r="G707" s="67" t="str">
        <f t="shared" si="66"/>
        <v/>
      </c>
      <c r="H707" s="159" t="str">
        <f>IF(AND(M707&gt;0,M707&lt;=STATS!$C$22),1,"")</f>
        <v/>
      </c>
      <c r="J707" s="161">
        <v>706</v>
      </c>
      <c r="K707"/>
      <c r="L707"/>
      <c r="R707" s="16"/>
      <c r="S707" s="16"/>
      <c r="T707" s="16"/>
      <c r="U707" s="16"/>
      <c r="V707" s="16"/>
      <c r="W707" s="16"/>
      <c r="FD707" s="156"/>
      <c r="FE707" s="156"/>
      <c r="FF707" s="156"/>
      <c r="FG707" s="156"/>
      <c r="FH707" s="156"/>
    </row>
    <row r="708" spans="2:164" x14ac:dyDescent="0.25">
      <c r="B708" s="67">
        <f t="shared" si="67"/>
        <v>0</v>
      </c>
      <c r="C708" s="67" t="str">
        <f t="shared" si="68"/>
        <v/>
      </c>
      <c r="D708" s="67" t="str">
        <f t="shared" si="71"/>
        <v/>
      </c>
      <c r="E708" s="67" t="str">
        <f t="shared" si="69"/>
        <v/>
      </c>
      <c r="F708" s="67" t="str">
        <f t="shared" si="70"/>
        <v/>
      </c>
      <c r="G708" s="67" t="str">
        <f t="shared" si="66"/>
        <v/>
      </c>
      <c r="H708" s="159" t="str">
        <f>IF(AND(M708&gt;0,M708&lt;=STATS!$C$22),1,"")</f>
        <v/>
      </c>
      <c r="J708" s="161">
        <v>707</v>
      </c>
      <c r="K708"/>
      <c r="L708"/>
      <c r="R708" s="16"/>
      <c r="S708" s="16"/>
      <c r="T708" s="16"/>
      <c r="U708" s="16"/>
      <c r="V708" s="16"/>
      <c r="W708" s="16"/>
      <c r="FD708" s="156"/>
      <c r="FE708" s="156"/>
      <c r="FF708" s="156"/>
      <c r="FG708" s="156"/>
      <c r="FH708" s="156"/>
    </row>
    <row r="709" spans="2:164" x14ac:dyDescent="0.25">
      <c r="B709" s="67">
        <f t="shared" si="67"/>
        <v>0</v>
      </c>
      <c r="C709" s="67" t="str">
        <f t="shared" si="68"/>
        <v/>
      </c>
      <c r="D709" s="67" t="str">
        <f t="shared" si="71"/>
        <v/>
      </c>
      <c r="E709" s="67" t="str">
        <f t="shared" si="69"/>
        <v/>
      </c>
      <c r="F709" s="67" t="str">
        <f t="shared" si="70"/>
        <v/>
      </c>
      <c r="G709" s="67" t="str">
        <f t="shared" si="66"/>
        <v/>
      </c>
      <c r="H709" s="159" t="str">
        <f>IF(AND(M709&gt;0,M709&lt;=STATS!$C$22),1,"")</f>
        <v/>
      </c>
      <c r="J709" s="161">
        <v>708</v>
      </c>
      <c r="K709"/>
      <c r="L709"/>
      <c r="R709" s="16"/>
      <c r="S709" s="16"/>
      <c r="T709" s="16"/>
      <c r="U709" s="16"/>
      <c r="V709" s="16"/>
      <c r="W709" s="16"/>
      <c r="FD709" s="156"/>
      <c r="FE709" s="156"/>
      <c r="FF709" s="156"/>
      <c r="FG709" s="156"/>
      <c r="FH709" s="156"/>
    </row>
    <row r="710" spans="2:164" x14ac:dyDescent="0.25">
      <c r="B710" s="67">
        <f t="shared" si="67"/>
        <v>0</v>
      </c>
      <c r="C710" s="67" t="str">
        <f t="shared" si="68"/>
        <v/>
      </c>
      <c r="D710" s="67" t="str">
        <f t="shared" si="71"/>
        <v/>
      </c>
      <c r="E710" s="67" t="str">
        <f t="shared" si="69"/>
        <v/>
      </c>
      <c r="F710" s="67" t="str">
        <f t="shared" si="70"/>
        <v/>
      </c>
      <c r="G710" s="67" t="str">
        <f t="shared" si="66"/>
        <v/>
      </c>
      <c r="H710" s="159" t="str">
        <f>IF(AND(M710&gt;0,M710&lt;=STATS!$C$22),1,"")</f>
        <v/>
      </c>
      <c r="J710" s="161">
        <v>709</v>
      </c>
      <c r="K710"/>
      <c r="L710"/>
      <c r="R710" s="16"/>
      <c r="S710" s="16"/>
      <c r="T710" s="16"/>
      <c r="U710" s="16"/>
      <c r="V710" s="16"/>
      <c r="W710" s="16"/>
      <c r="FD710" s="156"/>
      <c r="FE710" s="156"/>
      <c r="FF710" s="156"/>
      <c r="FG710" s="156"/>
      <c r="FH710" s="156"/>
    </row>
    <row r="711" spans="2:164" x14ac:dyDescent="0.25">
      <c r="B711" s="67">
        <f t="shared" si="67"/>
        <v>0</v>
      </c>
      <c r="C711" s="67" t="str">
        <f t="shared" si="68"/>
        <v/>
      </c>
      <c r="D711" s="67" t="str">
        <f t="shared" si="71"/>
        <v/>
      </c>
      <c r="E711" s="67" t="str">
        <f t="shared" si="69"/>
        <v/>
      </c>
      <c r="F711" s="67" t="str">
        <f t="shared" si="70"/>
        <v/>
      </c>
      <c r="G711" s="67" t="str">
        <f t="shared" si="66"/>
        <v/>
      </c>
      <c r="H711" s="159" t="str">
        <f>IF(AND(M711&gt;0,M711&lt;=STATS!$C$22),1,"")</f>
        <v/>
      </c>
      <c r="J711" s="161">
        <v>710</v>
      </c>
      <c r="K711"/>
      <c r="L711"/>
      <c r="R711" s="16"/>
      <c r="S711" s="16"/>
      <c r="T711" s="16"/>
      <c r="U711" s="16"/>
      <c r="V711" s="16"/>
      <c r="W711" s="16"/>
      <c r="FD711" s="156"/>
      <c r="FE711" s="156"/>
      <c r="FF711" s="156"/>
      <c r="FG711" s="156"/>
      <c r="FH711" s="156"/>
    </row>
    <row r="712" spans="2:164" x14ac:dyDescent="0.25">
      <c r="B712" s="67">
        <f t="shared" si="67"/>
        <v>0</v>
      </c>
      <c r="C712" s="67" t="str">
        <f t="shared" si="68"/>
        <v/>
      </c>
      <c r="D712" s="67" t="str">
        <f t="shared" si="71"/>
        <v/>
      </c>
      <c r="E712" s="67" t="str">
        <f t="shared" si="69"/>
        <v/>
      </c>
      <c r="F712" s="67" t="str">
        <f t="shared" si="70"/>
        <v/>
      </c>
      <c r="G712" s="67" t="str">
        <f t="shared" si="66"/>
        <v/>
      </c>
      <c r="H712" s="159" t="str">
        <f>IF(AND(M712&gt;0,M712&lt;=STATS!$C$22),1,"")</f>
        <v/>
      </c>
      <c r="J712" s="161">
        <v>711</v>
      </c>
      <c r="K712"/>
      <c r="L712"/>
      <c r="R712" s="16"/>
      <c r="S712" s="16"/>
      <c r="T712" s="16"/>
      <c r="U712" s="16"/>
      <c r="V712" s="16"/>
      <c r="W712" s="16"/>
      <c r="FD712" s="156"/>
      <c r="FE712" s="156"/>
      <c r="FF712" s="156"/>
      <c r="FG712" s="156"/>
      <c r="FH712" s="156"/>
    </row>
    <row r="713" spans="2:164" x14ac:dyDescent="0.25">
      <c r="B713" s="67">
        <f t="shared" si="67"/>
        <v>0</v>
      </c>
      <c r="C713" s="67" t="str">
        <f t="shared" si="68"/>
        <v/>
      </c>
      <c r="D713" s="67" t="str">
        <f t="shared" si="71"/>
        <v/>
      </c>
      <c r="E713" s="67" t="str">
        <f t="shared" si="69"/>
        <v/>
      </c>
      <c r="F713" s="67" t="str">
        <f t="shared" si="70"/>
        <v/>
      </c>
      <c r="G713" s="67" t="str">
        <f t="shared" si="66"/>
        <v/>
      </c>
      <c r="H713" s="159" t="str">
        <f>IF(AND(M713&gt;0,M713&lt;=STATS!$C$22),1,"")</f>
        <v/>
      </c>
      <c r="J713" s="161">
        <v>712</v>
      </c>
      <c r="K713"/>
      <c r="L713"/>
      <c r="R713" s="16"/>
      <c r="S713" s="16"/>
      <c r="T713" s="16"/>
      <c r="U713" s="16"/>
      <c r="V713" s="16"/>
      <c r="W713" s="16"/>
      <c r="FD713" s="156"/>
      <c r="FE713" s="156"/>
      <c r="FF713" s="156"/>
      <c r="FG713" s="156"/>
      <c r="FH713" s="156"/>
    </row>
    <row r="714" spans="2:164" x14ac:dyDescent="0.25">
      <c r="B714" s="67">
        <f t="shared" si="67"/>
        <v>0</v>
      </c>
      <c r="C714" s="67" t="str">
        <f t="shared" si="68"/>
        <v/>
      </c>
      <c r="D714" s="67" t="str">
        <f t="shared" si="71"/>
        <v/>
      </c>
      <c r="E714" s="67" t="str">
        <f t="shared" si="69"/>
        <v/>
      </c>
      <c r="F714" s="67" t="str">
        <f t="shared" si="70"/>
        <v/>
      </c>
      <c r="G714" s="67" t="str">
        <f t="shared" si="66"/>
        <v/>
      </c>
      <c r="H714" s="159" t="str">
        <f>IF(AND(M714&gt;0,M714&lt;=STATS!$C$22),1,"")</f>
        <v/>
      </c>
      <c r="J714" s="161">
        <v>713</v>
      </c>
      <c r="K714"/>
      <c r="L714"/>
      <c r="R714" s="16"/>
      <c r="S714" s="16"/>
      <c r="T714" s="16"/>
      <c r="U714" s="16"/>
      <c r="V714" s="16"/>
      <c r="W714" s="16"/>
      <c r="FD714" s="156"/>
      <c r="FE714" s="156"/>
      <c r="FF714" s="156"/>
      <c r="FG714" s="156"/>
      <c r="FH714" s="156"/>
    </row>
    <row r="715" spans="2:164" x14ac:dyDescent="0.25">
      <c r="B715" s="67">
        <f t="shared" si="67"/>
        <v>0</v>
      </c>
      <c r="C715" s="67" t="str">
        <f t="shared" si="68"/>
        <v/>
      </c>
      <c r="D715" s="67" t="str">
        <f t="shared" si="71"/>
        <v/>
      </c>
      <c r="E715" s="67" t="str">
        <f t="shared" si="69"/>
        <v/>
      </c>
      <c r="F715" s="67" t="str">
        <f t="shared" si="70"/>
        <v/>
      </c>
      <c r="G715" s="67" t="str">
        <f t="shared" si="66"/>
        <v/>
      </c>
      <c r="H715" s="159" t="str">
        <f>IF(AND(M715&gt;0,M715&lt;=STATS!$C$22),1,"")</f>
        <v/>
      </c>
      <c r="J715" s="161">
        <v>714</v>
      </c>
      <c r="K715"/>
      <c r="L715"/>
      <c r="R715" s="16"/>
      <c r="S715" s="16"/>
      <c r="T715" s="16"/>
      <c r="U715" s="16"/>
      <c r="V715" s="16"/>
      <c r="W715" s="16"/>
      <c r="FD715" s="156"/>
      <c r="FE715" s="156"/>
      <c r="FF715" s="156"/>
      <c r="FG715" s="156"/>
      <c r="FH715" s="156"/>
    </row>
    <row r="716" spans="2:164" x14ac:dyDescent="0.25">
      <c r="B716" s="67">
        <f t="shared" si="67"/>
        <v>0</v>
      </c>
      <c r="C716" s="67" t="str">
        <f t="shared" si="68"/>
        <v/>
      </c>
      <c r="D716" s="67" t="str">
        <f t="shared" si="71"/>
        <v/>
      </c>
      <c r="E716" s="67" t="str">
        <f t="shared" si="69"/>
        <v/>
      </c>
      <c r="F716" s="67" t="str">
        <f t="shared" si="70"/>
        <v/>
      </c>
      <c r="G716" s="67" t="str">
        <f t="shared" si="66"/>
        <v/>
      </c>
      <c r="H716" s="159" t="str">
        <f>IF(AND(M716&gt;0,M716&lt;=STATS!$C$22),1,"")</f>
        <v/>
      </c>
      <c r="J716" s="161">
        <v>715</v>
      </c>
      <c r="K716"/>
      <c r="L716"/>
      <c r="R716" s="16"/>
      <c r="S716" s="16"/>
      <c r="T716" s="16"/>
      <c r="U716" s="16"/>
      <c r="V716" s="16"/>
      <c r="W716" s="16"/>
      <c r="FD716" s="156"/>
      <c r="FE716" s="156"/>
      <c r="FF716" s="156"/>
      <c r="FG716" s="156"/>
      <c r="FH716" s="156"/>
    </row>
    <row r="717" spans="2:164" x14ac:dyDescent="0.25">
      <c r="B717" s="67">
        <f t="shared" si="67"/>
        <v>0</v>
      </c>
      <c r="C717" s="67" t="str">
        <f t="shared" si="68"/>
        <v/>
      </c>
      <c r="D717" s="67" t="str">
        <f t="shared" si="71"/>
        <v/>
      </c>
      <c r="E717" s="67" t="str">
        <f t="shared" si="69"/>
        <v/>
      </c>
      <c r="F717" s="67" t="str">
        <f t="shared" si="70"/>
        <v/>
      </c>
      <c r="G717" s="67" t="str">
        <f t="shared" si="66"/>
        <v/>
      </c>
      <c r="H717" s="159" t="str">
        <f>IF(AND(M717&gt;0,M717&lt;=STATS!$C$22),1,"")</f>
        <v/>
      </c>
      <c r="J717" s="161">
        <v>716</v>
      </c>
      <c r="K717"/>
      <c r="L717"/>
      <c r="R717" s="16"/>
      <c r="S717" s="16"/>
      <c r="T717" s="16"/>
      <c r="U717" s="16"/>
      <c r="V717" s="16"/>
      <c r="W717" s="16"/>
      <c r="FD717" s="156"/>
      <c r="FE717" s="156"/>
      <c r="FF717" s="156"/>
      <c r="FG717" s="156"/>
      <c r="FH717" s="156"/>
    </row>
    <row r="718" spans="2:164" x14ac:dyDescent="0.25">
      <c r="B718" s="67">
        <f t="shared" si="67"/>
        <v>0</v>
      </c>
      <c r="C718" s="67" t="str">
        <f t="shared" si="68"/>
        <v/>
      </c>
      <c r="D718" s="67" t="str">
        <f t="shared" si="71"/>
        <v/>
      </c>
      <c r="E718" s="67" t="str">
        <f t="shared" si="69"/>
        <v/>
      </c>
      <c r="F718" s="67" t="str">
        <f t="shared" si="70"/>
        <v/>
      </c>
      <c r="G718" s="67" t="str">
        <f t="shared" si="66"/>
        <v/>
      </c>
      <c r="H718" s="159" t="str">
        <f>IF(AND(M718&gt;0,M718&lt;=STATS!$C$22),1,"")</f>
        <v/>
      </c>
      <c r="J718" s="161">
        <v>717</v>
      </c>
      <c r="K718"/>
      <c r="L718"/>
      <c r="R718" s="16"/>
      <c r="S718" s="16"/>
      <c r="T718" s="16"/>
      <c r="U718" s="16"/>
      <c r="V718" s="16"/>
      <c r="W718" s="16"/>
      <c r="FD718" s="156"/>
      <c r="FE718" s="156"/>
      <c r="FF718" s="156"/>
      <c r="FG718" s="156"/>
      <c r="FH718" s="156"/>
    </row>
    <row r="719" spans="2:164" x14ac:dyDescent="0.25">
      <c r="B719" s="67">
        <f t="shared" si="67"/>
        <v>0</v>
      </c>
      <c r="C719" s="67" t="str">
        <f t="shared" si="68"/>
        <v/>
      </c>
      <c r="D719" s="67" t="str">
        <f t="shared" si="71"/>
        <v/>
      </c>
      <c r="E719" s="67" t="str">
        <f t="shared" si="69"/>
        <v/>
      </c>
      <c r="F719" s="67" t="str">
        <f t="shared" si="70"/>
        <v/>
      </c>
      <c r="G719" s="67" t="str">
        <f t="shared" si="66"/>
        <v/>
      </c>
      <c r="H719" s="159" t="str">
        <f>IF(AND(M719&gt;0,M719&lt;=STATS!$C$22),1,"")</f>
        <v/>
      </c>
      <c r="J719" s="161">
        <v>718</v>
      </c>
      <c r="K719"/>
      <c r="L719"/>
      <c r="R719" s="16"/>
      <c r="S719" s="16"/>
      <c r="T719" s="16"/>
      <c r="U719" s="16"/>
      <c r="V719" s="16"/>
      <c r="W719" s="16"/>
      <c r="FD719" s="156"/>
      <c r="FE719" s="156"/>
      <c r="FF719" s="156"/>
      <c r="FG719" s="156"/>
      <c r="FH719" s="156"/>
    </row>
    <row r="720" spans="2:164" x14ac:dyDescent="0.25">
      <c r="B720" s="67">
        <f t="shared" si="67"/>
        <v>0</v>
      </c>
      <c r="C720" s="67" t="str">
        <f t="shared" si="68"/>
        <v/>
      </c>
      <c r="D720" s="67" t="str">
        <f t="shared" si="71"/>
        <v/>
      </c>
      <c r="E720" s="67" t="str">
        <f t="shared" si="69"/>
        <v/>
      </c>
      <c r="F720" s="67" t="str">
        <f t="shared" si="70"/>
        <v/>
      </c>
      <c r="G720" s="67" t="str">
        <f t="shared" si="66"/>
        <v/>
      </c>
      <c r="H720" s="159" t="str">
        <f>IF(AND(M720&gt;0,M720&lt;=STATS!$C$22),1,"")</f>
        <v/>
      </c>
      <c r="J720" s="161">
        <v>719</v>
      </c>
      <c r="K720"/>
      <c r="L720"/>
      <c r="R720" s="16"/>
      <c r="S720" s="16"/>
      <c r="T720" s="16"/>
      <c r="U720" s="16"/>
      <c r="V720" s="16"/>
      <c r="W720" s="16"/>
      <c r="FD720" s="156"/>
      <c r="FE720" s="156"/>
      <c r="FF720" s="156"/>
      <c r="FG720" s="156"/>
      <c r="FH720" s="156"/>
    </row>
    <row r="721" spans="2:164" x14ac:dyDescent="0.25">
      <c r="B721" s="67">
        <f t="shared" si="67"/>
        <v>0</v>
      </c>
      <c r="C721" s="67" t="str">
        <f t="shared" si="68"/>
        <v/>
      </c>
      <c r="D721" s="67" t="str">
        <f t="shared" si="71"/>
        <v/>
      </c>
      <c r="E721" s="67" t="str">
        <f t="shared" si="69"/>
        <v/>
      </c>
      <c r="F721" s="67" t="str">
        <f t="shared" si="70"/>
        <v/>
      </c>
      <c r="G721" s="67" t="str">
        <f t="shared" si="66"/>
        <v/>
      </c>
      <c r="H721" s="159" t="str">
        <f>IF(AND(M721&gt;0,M721&lt;=STATS!$C$22),1,"")</f>
        <v/>
      </c>
      <c r="J721" s="161">
        <v>720</v>
      </c>
      <c r="K721"/>
      <c r="L721"/>
      <c r="R721" s="16"/>
      <c r="S721" s="16"/>
      <c r="T721" s="16"/>
      <c r="U721" s="16"/>
      <c r="V721" s="16"/>
      <c r="W721" s="16"/>
      <c r="FD721" s="156"/>
      <c r="FE721" s="156"/>
      <c r="FF721" s="156"/>
      <c r="FG721" s="156"/>
      <c r="FH721" s="156"/>
    </row>
    <row r="722" spans="2:164" x14ac:dyDescent="0.25">
      <c r="B722" s="67">
        <f t="shared" si="67"/>
        <v>0</v>
      </c>
      <c r="C722" s="67" t="str">
        <f t="shared" si="68"/>
        <v/>
      </c>
      <c r="D722" s="67" t="str">
        <f t="shared" si="71"/>
        <v/>
      </c>
      <c r="E722" s="67" t="str">
        <f t="shared" si="69"/>
        <v/>
      </c>
      <c r="F722" s="67" t="str">
        <f t="shared" si="70"/>
        <v/>
      </c>
      <c r="G722" s="67" t="str">
        <f t="shared" si="66"/>
        <v/>
      </c>
      <c r="H722" s="159" t="str">
        <f>IF(AND(M722&gt;0,M722&lt;=STATS!$C$22),1,"")</f>
        <v/>
      </c>
      <c r="J722" s="161">
        <v>721</v>
      </c>
      <c r="K722"/>
      <c r="L722"/>
      <c r="R722" s="16"/>
      <c r="S722" s="16"/>
      <c r="T722" s="16"/>
      <c r="U722" s="16"/>
      <c r="V722" s="16"/>
      <c r="W722" s="16"/>
      <c r="FD722" s="156"/>
      <c r="FE722" s="156"/>
      <c r="FF722" s="156"/>
      <c r="FG722" s="156"/>
      <c r="FH722" s="156"/>
    </row>
    <row r="723" spans="2:164" x14ac:dyDescent="0.25">
      <c r="B723" s="67">
        <f t="shared" si="67"/>
        <v>0</v>
      </c>
      <c r="C723" s="67" t="str">
        <f t="shared" si="68"/>
        <v/>
      </c>
      <c r="D723" s="67" t="str">
        <f t="shared" si="71"/>
        <v/>
      </c>
      <c r="E723" s="67" t="str">
        <f t="shared" si="69"/>
        <v/>
      </c>
      <c r="F723" s="67" t="str">
        <f t="shared" si="70"/>
        <v/>
      </c>
      <c r="G723" s="67" t="str">
        <f t="shared" si="66"/>
        <v/>
      </c>
      <c r="H723" s="159" t="str">
        <f>IF(AND(M723&gt;0,M723&lt;=STATS!$C$22),1,"")</f>
        <v/>
      </c>
      <c r="J723" s="161">
        <v>722</v>
      </c>
      <c r="K723"/>
      <c r="L723"/>
      <c r="R723" s="16"/>
      <c r="S723" s="16"/>
      <c r="T723" s="16"/>
      <c r="U723" s="16"/>
      <c r="V723" s="16"/>
      <c r="W723" s="16"/>
      <c r="FD723" s="156"/>
      <c r="FE723" s="156"/>
      <c r="FF723" s="156"/>
      <c r="FG723" s="156"/>
      <c r="FH723" s="156"/>
    </row>
    <row r="724" spans="2:164" x14ac:dyDescent="0.25">
      <c r="B724" s="67">
        <f t="shared" si="67"/>
        <v>0</v>
      </c>
      <c r="C724" s="67" t="str">
        <f t="shared" si="68"/>
        <v/>
      </c>
      <c r="D724" s="67" t="str">
        <f t="shared" si="71"/>
        <v/>
      </c>
      <c r="E724" s="67" t="str">
        <f t="shared" si="69"/>
        <v/>
      </c>
      <c r="F724" s="67" t="str">
        <f t="shared" si="70"/>
        <v/>
      </c>
      <c r="G724" s="67" t="str">
        <f t="shared" si="66"/>
        <v/>
      </c>
      <c r="H724" s="159" t="str">
        <f>IF(AND(M724&gt;0,M724&lt;=STATS!$C$22),1,"")</f>
        <v/>
      </c>
      <c r="J724" s="161">
        <v>723</v>
      </c>
      <c r="K724"/>
      <c r="L724"/>
      <c r="R724" s="16"/>
      <c r="S724" s="16"/>
      <c r="T724" s="16"/>
      <c r="U724" s="16"/>
      <c r="V724" s="16"/>
      <c r="W724" s="16"/>
      <c r="FD724" s="156"/>
      <c r="FE724" s="156"/>
      <c r="FF724" s="156"/>
      <c r="FG724" s="156"/>
      <c r="FH724" s="156"/>
    </row>
    <row r="725" spans="2:164" x14ac:dyDescent="0.25">
      <c r="B725" s="67">
        <f t="shared" si="67"/>
        <v>0</v>
      </c>
      <c r="C725" s="67" t="str">
        <f t="shared" si="68"/>
        <v/>
      </c>
      <c r="D725" s="67" t="str">
        <f t="shared" si="71"/>
        <v/>
      </c>
      <c r="E725" s="67" t="str">
        <f t="shared" si="69"/>
        <v/>
      </c>
      <c r="F725" s="67" t="str">
        <f t="shared" si="70"/>
        <v/>
      </c>
      <c r="G725" s="67" t="str">
        <f t="shared" si="66"/>
        <v/>
      </c>
      <c r="H725" s="159" t="str">
        <f>IF(AND(M725&gt;0,M725&lt;=STATS!$C$22),1,"")</f>
        <v/>
      </c>
      <c r="J725" s="161">
        <v>724</v>
      </c>
      <c r="K725"/>
      <c r="L725"/>
      <c r="R725" s="16"/>
      <c r="S725" s="16"/>
      <c r="T725" s="16"/>
      <c r="U725" s="16"/>
      <c r="V725" s="16"/>
      <c r="W725" s="16"/>
      <c r="FD725" s="156"/>
      <c r="FE725" s="156"/>
      <c r="FF725" s="156"/>
      <c r="FG725" s="156"/>
      <c r="FH725" s="156"/>
    </row>
    <row r="726" spans="2:164" x14ac:dyDescent="0.25">
      <c r="B726" s="67">
        <f t="shared" si="67"/>
        <v>0</v>
      </c>
      <c r="C726" s="67" t="str">
        <f t="shared" si="68"/>
        <v/>
      </c>
      <c r="D726" s="67" t="str">
        <f t="shared" si="71"/>
        <v/>
      </c>
      <c r="E726" s="67" t="str">
        <f t="shared" si="69"/>
        <v/>
      </c>
      <c r="F726" s="67" t="str">
        <f t="shared" si="70"/>
        <v/>
      </c>
      <c r="G726" s="67" t="str">
        <f t="shared" si="66"/>
        <v/>
      </c>
      <c r="H726" s="159" t="str">
        <f>IF(AND(M726&gt;0,M726&lt;=STATS!$C$22),1,"")</f>
        <v/>
      </c>
      <c r="J726" s="161">
        <v>725</v>
      </c>
      <c r="K726"/>
      <c r="L726"/>
      <c r="R726" s="16"/>
      <c r="S726" s="16"/>
      <c r="T726" s="16"/>
      <c r="U726" s="16"/>
      <c r="V726" s="16"/>
      <c r="W726" s="16"/>
      <c r="FD726" s="156"/>
      <c r="FE726" s="156"/>
      <c r="FF726" s="156"/>
      <c r="FG726" s="156"/>
      <c r="FH726" s="156"/>
    </row>
    <row r="727" spans="2:164" x14ac:dyDescent="0.25">
      <c r="B727" s="67">
        <f t="shared" si="67"/>
        <v>0</v>
      </c>
      <c r="C727" s="67" t="str">
        <f t="shared" si="68"/>
        <v/>
      </c>
      <c r="D727" s="67" t="str">
        <f t="shared" si="71"/>
        <v/>
      </c>
      <c r="E727" s="67" t="str">
        <f t="shared" si="69"/>
        <v/>
      </c>
      <c r="F727" s="67" t="str">
        <f t="shared" si="70"/>
        <v/>
      </c>
      <c r="G727" s="67" t="str">
        <f t="shared" si="66"/>
        <v/>
      </c>
      <c r="H727" s="159" t="str">
        <f>IF(AND(M727&gt;0,M727&lt;=STATS!$C$22),1,"")</f>
        <v/>
      </c>
      <c r="J727" s="161">
        <v>726</v>
      </c>
      <c r="K727"/>
      <c r="L727"/>
      <c r="R727" s="16"/>
      <c r="S727" s="16"/>
      <c r="T727" s="16"/>
      <c r="U727" s="16"/>
      <c r="V727" s="16"/>
      <c r="W727" s="16"/>
      <c r="FD727" s="156"/>
      <c r="FE727" s="156"/>
      <c r="FF727" s="156"/>
      <c r="FG727" s="156"/>
      <c r="FH727" s="156"/>
    </row>
    <row r="728" spans="2:164" x14ac:dyDescent="0.25">
      <c r="B728" s="67">
        <f t="shared" si="67"/>
        <v>0</v>
      </c>
      <c r="C728" s="67" t="str">
        <f t="shared" si="68"/>
        <v/>
      </c>
      <c r="D728" s="67" t="str">
        <f t="shared" si="71"/>
        <v/>
      </c>
      <c r="E728" s="67" t="str">
        <f t="shared" si="69"/>
        <v/>
      </c>
      <c r="F728" s="67" t="str">
        <f t="shared" si="70"/>
        <v/>
      </c>
      <c r="G728" s="67" t="str">
        <f t="shared" si="66"/>
        <v/>
      </c>
      <c r="H728" s="159" t="str">
        <f>IF(AND(M728&gt;0,M728&lt;=STATS!$C$22),1,"")</f>
        <v/>
      </c>
      <c r="J728" s="161">
        <v>727</v>
      </c>
      <c r="K728"/>
      <c r="L728"/>
      <c r="R728" s="16"/>
      <c r="S728" s="16"/>
      <c r="T728" s="16"/>
      <c r="U728" s="16"/>
      <c r="V728" s="16"/>
      <c r="W728" s="16"/>
      <c r="FD728" s="156"/>
      <c r="FE728" s="156"/>
      <c r="FF728" s="156"/>
      <c r="FG728" s="156"/>
      <c r="FH728" s="156"/>
    </row>
    <row r="729" spans="2:164" x14ac:dyDescent="0.25">
      <c r="B729" s="67">
        <f t="shared" si="67"/>
        <v>0</v>
      </c>
      <c r="C729" s="67" t="str">
        <f t="shared" si="68"/>
        <v/>
      </c>
      <c r="D729" s="67" t="str">
        <f t="shared" si="71"/>
        <v/>
      </c>
      <c r="E729" s="67" t="str">
        <f t="shared" si="69"/>
        <v/>
      </c>
      <c r="F729" s="67" t="str">
        <f t="shared" si="70"/>
        <v/>
      </c>
      <c r="G729" s="67" t="str">
        <f t="shared" si="66"/>
        <v/>
      </c>
      <c r="H729" s="159" t="str">
        <f>IF(AND(M729&gt;0,M729&lt;=STATS!$C$22),1,"")</f>
        <v/>
      </c>
      <c r="J729" s="161">
        <v>728</v>
      </c>
      <c r="K729"/>
      <c r="L729"/>
      <c r="R729" s="16"/>
      <c r="S729" s="16"/>
      <c r="T729" s="16"/>
      <c r="U729" s="16"/>
      <c r="V729" s="16"/>
      <c r="W729" s="16"/>
      <c r="FD729" s="156"/>
      <c r="FE729" s="156"/>
      <c r="FF729" s="156"/>
      <c r="FG729" s="156"/>
      <c r="FH729" s="156"/>
    </row>
    <row r="730" spans="2:164" x14ac:dyDescent="0.25">
      <c r="B730" s="67">
        <f t="shared" si="67"/>
        <v>0</v>
      </c>
      <c r="C730" s="67" t="str">
        <f t="shared" si="68"/>
        <v/>
      </c>
      <c r="D730" s="67" t="str">
        <f t="shared" si="71"/>
        <v/>
      </c>
      <c r="E730" s="67" t="str">
        <f t="shared" si="69"/>
        <v/>
      </c>
      <c r="F730" s="67" t="str">
        <f t="shared" si="70"/>
        <v/>
      </c>
      <c r="G730" s="67" t="str">
        <f t="shared" ref="G730:G793" si="72">IF($B730&gt;=1,$M730,"")</f>
        <v/>
      </c>
      <c r="H730" s="159" t="str">
        <f>IF(AND(M730&gt;0,M730&lt;=STATS!$C$22),1,"")</f>
        <v/>
      </c>
      <c r="J730" s="161">
        <v>729</v>
      </c>
      <c r="K730"/>
      <c r="L730"/>
      <c r="R730" s="16"/>
      <c r="S730" s="16"/>
      <c r="T730" s="16"/>
      <c r="U730" s="16"/>
      <c r="V730" s="16"/>
      <c r="W730" s="16"/>
      <c r="FD730" s="156"/>
      <c r="FE730" s="156"/>
      <c r="FF730" s="156"/>
      <c r="FG730" s="156"/>
      <c r="FH730" s="156"/>
    </row>
    <row r="731" spans="2:164" x14ac:dyDescent="0.25">
      <c r="B731" s="67">
        <f t="shared" si="67"/>
        <v>0</v>
      </c>
      <c r="C731" s="67" t="str">
        <f t="shared" si="68"/>
        <v/>
      </c>
      <c r="D731" s="67" t="str">
        <f t="shared" si="71"/>
        <v/>
      </c>
      <c r="E731" s="67" t="str">
        <f t="shared" si="69"/>
        <v/>
      </c>
      <c r="F731" s="67" t="str">
        <f t="shared" si="70"/>
        <v/>
      </c>
      <c r="G731" s="67" t="str">
        <f t="shared" si="72"/>
        <v/>
      </c>
      <c r="H731" s="159" t="str">
        <f>IF(AND(M731&gt;0,M731&lt;=STATS!$C$22),1,"")</f>
        <v/>
      </c>
      <c r="J731" s="161">
        <v>730</v>
      </c>
      <c r="K731"/>
      <c r="L731"/>
      <c r="R731" s="16"/>
      <c r="S731" s="16"/>
      <c r="T731" s="16"/>
      <c r="U731" s="16"/>
      <c r="V731" s="16"/>
      <c r="W731" s="16"/>
      <c r="FD731" s="156"/>
      <c r="FE731" s="156"/>
      <c r="FF731" s="156"/>
      <c r="FG731" s="156"/>
      <c r="FH731" s="156"/>
    </row>
    <row r="732" spans="2:164" x14ac:dyDescent="0.25">
      <c r="B732" s="67">
        <f t="shared" si="67"/>
        <v>0</v>
      </c>
      <c r="C732" s="67" t="str">
        <f t="shared" si="68"/>
        <v/>
      </c>
      <c r="D732" s="67" t="str">
        <f t="shared" si="71"/>
        <v/>
      </c>
      <c r="E732" s="67" t="str">
        <f t="shared" si="69"/>
        <v/>
      </c>
      <c r="F732" s="67" t="str">
        <f t="shared" si="70"/>
        <v/>
      </c>
      <c r="G732" s="67" t="str">
        <f t="shared" si="72"/>
        <v/>
      </c>
      <c r="H732" s="159" t="str">
        <f>IF(AND(M732&gt;0,M732&lt;=STATS!$C$22),1,"")</f>
        <v/>
      </c>
      <c r="J732" s="161">
        <v>731</v>
      </c>
      <c r="K732"/>
      <c r="L732"/>
      <c r="R732" s="16"/>
      <c r="S732" s="16"/>
      <c r="T732" s="16"/>
      <c r="U732" s="16"/>
      <c r="V732" s="16"/>
      <c r="W732" s="16"/>
      <c r="FD732" s="156"/>
      <c r="FE732" s="156"/>
      <c r="FF732" s="156"/>
      <c r="FG732" s="156"/>
      <c r="FH732" s="156"/>
    </row>
    <row r="733" spans="2:164" x14ac:dyDescent="0.25">
      <c r="B733" s="67">
        <f t="shared" si="67"/>
        <v>0</v>
      </c>
      <c r="C733" s="67" t="str">
        <f t="shared" si="68"/>
        <v/>
      </c>
      <c r="D733" s="67" t="str">
        <f t="shared" si="71"/>
        <v/>
      </c>
      <c r="E733" s="67" t="str">
        <f t="shared" si="69"/>
        <v/>
      </c>
      <c r="F733" s="67" t="str">
        <f t="shared" si="70"/>
        <v/>
      </c>
      <c r="G733" s="67" t="str">
        <f t="shared" si="72"/>
        <v/>
      </c>
      <c r="H733" s="159" t="str">
        <f>IF(AND(M733&gt;0,M733&lt;=STATS!$C$22),1,"")</f>
        <v/>
      </c>
      <c r="J733" s="161">
        <v>732</v>
      </c>
      <c r="K733"/>
      <c r="L733"/>
      <c r="R733" s="16"/>
      <c r="S733" s="16"/>
      <c r="T733" s="16"/>
      <c r="U733" s="16"/>
      <c r="V733" s="16"/>
      <c r="W733" s="16"/>
      <c r="FD733" s="156"/>
      <c r="FE733" s="156"/>
      <c r="FF733" s="156"/>
      <c r="FG733" s="156"/>
      <c r="FH733" s="156"/>
    </row>
    <row r="734" spans="2:164" x14ac:dyDescent="0.25">
      <c r="B734" s="67">
        <f t="shared" si="67"/>
        <v>0</v>
      </c>
      <c r="C734" s="67" t="str">
        <f t="shared" si="68"/>
        <v/>
      </c>
      <c r="D734" s="67" t="str">
        <f t="shared" si="71"/>
        <v/>
      </c>
      <c r="E734" s="67" t="str">
        <f t="shared" si="69"/>
        <v/>
      </c>
      <c r="F734" s="67" t="str">
        <f t="shared" si="70"/>
        <v/>
      </c>
      <c r="G734" s="67" t="str">
        <f t="shared" si="72"/>
        <v/>
      </c>
      <c r="H734" s="159" t="str">
        <f>IF(AND(M734&gt;0,M734&lt;=STATS!$C$22),1,"")</f>
        <v/>
      </c>
      <c r="J734" s="161">
        <v>733</v>
      </c>
      <c r="K734"/>
      <c r="L734"/>
      <c r="R734" s="16"/>
      <c r="S734" s="16"/>
      <c r="T734" s="16"/>
      <c r="U734" s="16"/>
      <c r="V734" s="16"/>
      <c r="W734" s="16"/>
      <c r="FD734" s="156"/>
      <c r="FE734" s="156"/>
      <c r="FF734" s="156"/>
      <c r="FG734" s="156"/>
      <c r="FH734" s="156"/>
    </row>
    <row r="735" spans="2:164" x14ac:dyDescent="0.25">
      <c r="B735" s="67">
        <f t="shared" si="67"/>
        <v>0</v>
      </c>
      <c r="C735" s="67" t="str">
        <f t="shared" si="68"/>
        <v/>
      </c>
      <c r="D735" s="67" t="str">
        <f t="shared" si="71"/>
        <v/>
      </c>
      <c r="E735" s="67" t="str">
        <f t="shared" si="69"/>
        <v/>
      </c>
      <c r="F735" s="67" t="str">
        <f t="shared" si="70"/>
        <v/>
      </c>
      <c r="G735" s="67" t="str">
        <f t="shared" si="72"/>
        <v/>
      </c>
      <c r="H735" s="159" t="str">
        <f>IF(AND(M735&gt;0,M735&lt;=STATS!$C$22),1,"")</f>
        <v/>
      </c>
      <c r="J735" s="161">
        <v>734</v>
      </c>
      <c r="K735"/>
      <c r="L735"/>
      <c r="R735" s="16"/>
      <c r="S735" s="16"/>
      <c r="T735" s="16"/>
      <c r="U735" s="16"/>
      <c r="V735" s="16"/>
      <c r="W735" s="16"/>
      <c r="FD735" s="156"/>
      <c r="FE735" s="156"/>
      <c r="FF735" s="156"/>
      <c r="FG735" s="156"/>
      <c r="FH735" s="156"/>
    </row>
    <row r="736" spans="2:164" x14ac:dyDescent="0.25">
      <c r="B736" s="67">
        <f t="shared" si="67"/>
        <v>0</v>
      </c>
      <c r="C736" s="67" t="str">
        <f t="shared" si="68"/>
        <v/>
      </c>
      <c r="D736" s="67" t="str">
        <f t="shared" si="71"/>
        <v/>
      </c>
      <c r="E736" s="67" t="str">
        <f t="shared" si="69"/>
        <v/>
      </c>
      <c r="F736" s="67" t="str">
        <f t="shared" si="70"/>
        <v/>
      </c>
      <c r="G736" s="67" t="str">
        <f t="shared" si="72"/>
        <v/>
      </c>
      <c r="H736" s="159" t="str">
        <f>IF(AND(M736&gt;0,M736&lt;=STATS!$C$22),1,"")</f>
        <v/>
      </c>
      <c r="J736" s="161">
        <v>735</v>
      </c>
      <c r="K736"/>
      <c r="L736"/>
      <c r="R736" s="16"/>
      <c r="S736" s="16"/>
      <c r="T736" s="16"/>
      <c r="U736" s="16"/>
      <c r="V736" s="16"/>
      <c r="W736" s="16"/>
      <c r="FD736" s="156"/>
      <c r="FE736" s="156"/>
      <c r="FF736" s="156"/>
      <c r="FG736" s="156"/>
      <c r="FH736" s="156"/>
    </row>
    <row r="737" spans="2:164" x14ac:dyDescent="0.25">
      <c r="B737" s="67">
        <f t="shared" si="67"/>
        <v>0</v>
      </c>
      <c r="C737" s="67" t="str">
        <f t="shared" si="68"/>
        <v/>
      </c>
      <c r="D737" s="67" t="str">
        <f t="shared" si="71"/>
        <v/>
      </c>
      <c r="E737" s="67" t="str">
        <f t="shared" si="69"/>
        <v/>
      </c>
      <c r="F737" s="67" t="str">
        <f t="shared" si="70"/>
        <v/>
      </c>
      <c r="G737" s="67" t="str">
        <f t="shared" si="72"/>
        <v/>
      </c>
      <c r="H737" s="159" t="str">
        <f>IF(AND(M737&gt;0,M737&lt;=STATS!$C$22),1,"")</f>
        <v/>
      </c>
      <c r="J737" s="161">
        <v>736</v>
      </c>
      <c r="K737"/>
      <c r="L737"/>
      <c r="R737" s="16"/>
      <c r="S737" s="16"/>
      <c r="T737" s="16"/>
      <c r="U737" s="16"/>
      <c r="V737" s="16"/>
      <c r="W737" s="16"/>
      <c r="FD737" s="156"/>
      <c r="FE737" s="156"/>
      <c r="FF737" s="156"/>
      <c r="FG737" s="156"/>
      <c r="FH737" s="156"/>
    </row>
    <row r="738" spans="2:164" x14ac:dyDescent="0.25">
      <c r="B738" s="67">
        <f t="shared" si="67"/>
        <v>0</v>
      </c>
      <c r="C738" s="67" t="str">
        <f t="shared" si="68"/>
        <v/>
      </c>
      <c r="D738" s="67" t="str">
        <f t="shared" si="71"/>
        <v/>
      </c>
      <c r="E738" s="67" t="str">
        <f t="shared" si="69"/>
        <v/>
      </c>
      <c r="F738" s="67" t="str">
        <f t="shared" si="70"/>
        <v/>
      </c>
      <c r="G738" s="67" t="str">
        <f t="shared" si="72"/>
        <v/>
      </c>
      <c r="H738" s="159" t="str">
        <f>IF(AND(M738&gt;0,M738&lt;=STATS!$C$22),1,"")</f>
        <v/>
      </c>
      <c r="J738" s="161">
        <v>737</v>
      </c>
      <c r="K738"/>
      <c r="L738"/>
      <c r="R738" s="16"/>
      <c r="S738" s="16"/>
      <c r="T738" s="16"/>
      <c r="U738" s="16"/>
      <c r="V738" s="16"/>
      <c r="W738" s="16"/>
      <c r="FD738" s="156"/>
      <c r="FE738" s="156"/>
      <c r="FF738" s="156"/>
      <c r="FG738" s="156"/>
      <c r="FH738" s="156"/>
    </row>
    <row r="739" spans="2:164" x14ac:dyDescent="0.25">
      <c r="B739" s="67">
        <f t="shared" si="67"/>
        <v>0</v>
      </c>
      <c r="C739" s="67" t="str">
        <f t="shared" si="68"/>
        <v/>
      </c>
      <c r="D739" s="67" t="str">
        <f t="shared" si="71"/>
        <v/>
      </c>
      <c r="E739" s="67" t="str">
        <f t="shared" si="69"/>
        <v/>
      </c>
      <c r="F739" s="67" t="str">
        <f t="shared" si="70"/>
        <v/>
      </c>
      <c r="G739" s="67" t="str">
        <f t="shared" si="72"/>
        <v/>
      </c>
      <c r="H739" s="159" t="str">
        <f>IF(AND(M739&gt;0,M739&lt;=STATS!$C$22),1,"")</f>
        <v/>
      </c>
      <c r="J739" s="161">
        <v>738</v>
      </c>
      <c r="K739"/>
      <c r="L739"/>
      <c r="R739" s="16"/>
      <c r="S739" s="16"/>
      <c r="T739" s="16"/>
      <c r="U739" s="16"/>
      <c r="V739" s="16"/>
      <c r="W739" s="16"/>
      <c r="FD739" s="156"/>
      <c r="FE739" s="156"/>
      <c r="FF739" s="156"/>
      <c r="FG739" s="156"/>
      <c r="FH739" s="156"/>
    </row>
    <row r="740" spans="2:164" x14ac:dyDescent="0.25">
      <c r="B740" s="67">
        <f t="shared" si="67"/>
        <v>0</v>
      </c>
      <c r="C740" s="67" t="str">
        <f t="shared" si="68"/>
        <v/>
      </c>
      <c r="D740" s="67" t="str">
        <f t="shared" si="71"/>
        <v/>
      </c>
      <c r="E740" s="67" t="str">
        <f t="shared" si="69"/>
        <v/>
      </c>
      <c r="F740" s="67" t="str">
        <f t="shared" si="70"/>
        <v/>
      </c>
      <c r="G740" s="67" t="str">
        <f t="shared" si="72"/>
        <v/>
      </c>
      <c r="H740" s="159" t="str">
        <f>IF(AND(M740&gt;0,M740&lt;=STATS!$C$22),1,"")</f>
        <v/>
      </c>
      <c r="J740" s="161">
        <v>739</v>
      </c>
      <c r="K740"/>
      <c r="L740"/>
      <c r="R740" s="16"/>
      <c r="S740" s="16"/>
      <c r="T740" s="16"/>
      <c r="U740" s="16"/>
      <c r="V740" s="16"/>
      <c r="W740" s="16"/>
      <c r="FD740" s="156"/>
      <c r="FE740" s="156"/>
      <c r="FF740" s="156"/>
      <c r="FG740" s="156"/>
      <c r="FH740" s="156"/>
    </row>
    <row r="741" spans="2:164" x14ac:dyDescent="0.25">
      <c r="B741" s="67">
        <f t="shared" si="67"/>
        <v>0</v>
      </c>
      <c r="C741" s="67" t="str">
        <f t="shared" si="68"/>
        <v/>
      </c>
      <c r="D741" s="67" t="str">
        <f t="shared" si="71"/>
        <v/>
      </c>
      <c r="E741" s="67" t="str">
        <f t="shared" si="69"/>
        <v/>
      </c>
      <c r="F741" s="67" t="str">
        <f t="shared" si="70"/>
        <v/>
      </c>
      <c r="G741" s="67" t="str">
        <f t="shared" si="72"/>
        <v/>
      </c>
      <c r="H741" s="159" t="str">
        <f>IF(AND(M741&gt;0,M741&lt;=STATS!$C$22),1,"")</f>
        <v/>
      </c>
      <c r="J741" s="161">
        <v>740</v>
      </c>
      <c r="K741"/>
      <c r="L741"/>
      <c r="R741" s="16"/>
      <c r="S741" s="16"/>
      <c r="T741" s="16"/>
      <c r="U741" s="16"/>
      <c r="V741" s="16"/>
      <c r="W741" s="16"/>
      <c r="FD741" s="156"/>
      <c r="FE741" s="156"/>
      <c r="FF741" s="156"/>
      <c r="FG741" s="156"/>
      <c r="FH741" s="156"/>
    </row>
    <row r="742" spans="2:164" x14ac:dyDescent="0.25">
      <c r="B742" s="67">
        <f t="shared" si="67"/>
        <v>0</v>
      </c>
      <c r="C742" s="67" t="str">
        <f t="shared" si="68"/>
        <v/>
      </c>
      <c r="D742" s="67" t="str">
        <f t="shared" si="71"/>
        <v/>
      </c>
      <c r="E742" s="67" t="str">
        <f t="shared" si="69"/>
        <v/>
      </c>
      <c r="F742" s="67" t="str">
        <f t="shared" si="70"/>
        <v/>
      </c>
      <c r="G742" s="67" t="str">
        <f t="shared" si="72"/>
        <v/>
      </c>
      <c r="H742" s="159" t="str">
        <f>IF(AND(M742&gt;0,M742&lt;=STATS!$C$22),1,"")</f>
        <v/>
      </c>
      <c r="J742" s="161">
        <v>741</v>
      </c>
      <c r="K742"/>
      <c r="L742"/>
      <c r="R742" s="16"/>
      <c r="S742" s="16"/>
      <c r="T742" s="16"/>
      <c r="U742" s="16"/>
      <c r="V742" s="16"/>
      <c r="W742" s="16"/>
      <c r="FD742" s="156"/>
      <c r="FE742" s="156"/>
      <c r="FF742" s="156"/>
      <c r="FG742" s="156"/>
      <c r="FH742" s="156"/>
    </row>
    <row r="743" spans="2:164" x14ac:dyDescent="0.25">
      <c r="B743" s="67">
        <f t="shared" si="67"/>
        <v>0</v>
      </c>
      <c r="C743" s="67" t="str">
        <f t="shared" si="68"/>
        <v/>
      </c>
      <c r="D743" s="67" t="str">
        <f t="shared" si="71"/>
        <v/>
      </c>
      <c r="E743" s="67" t="str">
        <f t="shared" si="69"/>
        <v/>
      </c>
      <c r="F743" s="67" t="str">
        <f t="shared" si="70"/>
        <v/>
      </c>
      <c r="G743" s="67" t="str">
        <f t="shared" si="72"/>
        <v/>
      </c>
      <c r="H743" s="159" t="str">
        <f>IF(AND(M743&gt;0,M743&lt;=STATS!$C$22),1,"")</f>
        <v/>
      </c>
      <c r="J743" s="161">
        <v>742</v>
      </c>
      <c r="K743"/>
      <c r="L743"/>
      <c r="R743" s="16"/>
      <c r="S743" s="16"/>
      <c r="T743" s="16"/>
      <c r="U743" s="16"/>
      <c r="V743" s="16"/>
      <c r="W743" s="16"/>
      <c r="FD743" s="156"/>
      <c r="FE743" s="156"/>
      <c r="FF743" s="156"/>
      <c r="FG743" s="156"/>
      <c r="FH743" s="156"/>
    </row>
    <row r="744" spans="2:164" x14ac:dyDescent="0.25">
      <c r="B744" s="67">
        <f t="shared" si="67"/>
        <v>0</v>
      </c>
      <c r="C744" s="67" t="str">
        <f t="shared" si="68"/>
        <v/>
      </c>
      <c r="D744" s="67" t="str">
        <f t="shared" si="71"/>
        <v/>
      </c>
      <c r="E744" s="67" t="str">
        <f t="shared" si="69"/>
        <v/>
      </c>
      <c r="F744" s="67" t="str">
        <f t="shared" si="70"/>
        <v/>
      </c>
      <c r="G744" s="67" t="str">
        <f t="shared" si="72"/>
        <v/>
      </c>
      <c r="H744" s="159" t="str">
        <f>IF(AND(M744&gt;0,M744&lt;=STATS!$C$22),1,"")</f>
        <v/>
      </c>
      <c r="J744" s="161">
        <v>743</v>
      </c>
      <c r="K744"/>
      <c r="L744"/>
      <c r="R744" s="16"/>
      <c r="S744" s="16"/>
      <c r="T744" s="16"/>
      <c r="U744" s="16"/>
      <c r="V744" s="16"/>
      <c r="W744" s="16"/>
      <c r="FD744" s="156"/>
      <c r="FE744" s="156"/>
      <c r="FF744" s="156"/>
      <c r="FG744" s="156"/>
      <c r="FH744" s="156"/>
    </row>
    <row r="745" spans="2:164" x14ac:dyDescent="0.25">
      <c r="B745" s="67">
        <f t="shared" si="67"/>
        <v>0</v>
      </c>
      <c r="C745" s="67" t="str">
        <f t="shared" si="68"/>
        <v/>
      </c>
      <c r="D745" s="67" t="str">
        <f t="shared" si="71"/>
        <v/>
      </c>
      <c r="E745" s="67" t="str">
        <f t="shared" si="69"/>
        <v/>
      </c>
      <c r="F745" s="67" t="str">
        <f t="shared" si="70"/>
        <v/>
      </c>
      <c r="G745" s="67" t="str">
        <f t="shared" si="72"/>
        <v/>
      </c>
      <c r="H745" s="159" t="str">
        <f>IF(AND(M745&gt;0,M745&lt;=STATS!$C$22),1,"")</f>
        <v/>
      </c>
      <c r="J745" s="161">
        <v>744</v>
      </c>
      <c r="K745"/>
      <c r="L745"/>
      <c r="R745" s="16"/>
      <c r="S745" s="16"/>
      <c r="T745" s="16"/>
      <c r="U745" s="16"/>
      <c r="V745" s="16"/>
      <c r="W745" s="16"/>
      <c r="FD745" s="156"/>
      <c r="FE745" s="156"/>
      <c r="FF745" s="156"/>
      <c r="FG745" s="156"/>
      <c r="FH745" s="156"/>
    </row>
    <row r="746" spans="2:164" x14ac:dyDescent="0.25">
      <c r="B746" s="67">
        <f t="shared" si="67"/>
        <v>0</v>
      </c>
      <c r="C746" s="67" t="str">
        <f t="shared" si="68"/>
        <v/>
      </c>
      <c r="D746" s="67" t="str">
        <f t="shared" si="71"/>
        <v/>
      </c>
      <c r="E746" s="67" t="str">
        <f t="shared" si="69"/>
        <v/>
      </c>
      <c r="F746" s="67" t="str">
        <f t="shared" si="70"/>
        <v/>
      </c>
      <c r="G746" s="67" t="str">
        <f t="shared" si="72"/>
        <v/>
      </c>
      <c r="H746" s="159" t="str">
        <f>IF(AND(M746&gt;0,M746&lt;=STATS!$C$22),1,"")</f>
        <v/>
      </c>
      <c r="J746" s="161">
        <v>745</v>
      </c>
      <c r="K746"/>
      <c r="L746"/>
      <c r="R746" s="16"/>
      <c r="S746" s="16"/>
      <c r="T746" s="16"/>
      <c r="U746" s="16"/>
      <c r="V746" s="16"/>
      <c r="W746" s="16"/>
      <c r="FD746" s="156"/>
      <c r="FE746" s="156"/>
      <c r="FF746" s="156"/>
      <c r="FG746" s="156"/>
      <c r="FH746" s="156"/>
    </row>
    <row r="747" spans="2:164" x14ac:dyDescent="0.25">
      <c r="B747" s="67">
        <f t="shared" si="67"/>
        <v>0</v>
      </c>
      <c r="C747" s="67" t="str">
        <f t="shared" si="68"/>
        <v/>
      </c>
      <c r="D747" s="67" t="str">
        <f t="shared" si="71"/>
        <v/>
      </c>
      <c r="E747" s="67" t="str">
        <f t="shared" si="69"/>
        <v/>
      </c>
      <c r="F747" s="67" t="str">
        <f t="shared" si="70"/>
        <v/>
      </c>
      <c r="G747" s="67" t="str">
        <f t="shared" si="72"/>
        <v/>
      </c>
      <c r="H747" s="159" t="str">
        <f>IF(AND(M747&gt;0,M747&lt;=STATS!$C$22),1,"")</f>
        <v/>
      </c>
      <c r="J747" s="161">
        <v>746</v>
      </c>
      <c r="K747"/>
      <c r="L747"/>
      <c r="R747" s="16"/>
      <c r="S747" s="16"/>
      <c r="T747" s="16"/>
      <c r="U747" s="16"/>
      <c r="V747" s="16"/>
      <c r="W747" s="16"/>
      <c r="FD747" s="156"/>
      <c r="FE747" s="156"/>
      <c r="FF747" s="156"/>
      <c r="FG747" s="156"/>
      <c r="FH747" s="156"/>
    </row>
    <row r="748" spans="2:164" x14ac:dyDescent="0.25">
      <c r="B748" s="67">
        <f t="shared" si="67"/>
        <v>0</v>
      </c>
      <c r="C748" s="67" t="str">
        <f t="shared" si="68"/>
        <v/>
      </c>
      <c r="D748" s="67" t="str">
        <f t="shared" si="71"/>
        <v/>
      </c>
      <c r="E748" s="67" t="str">
        <f t="shared" si="69"/>
        <v/>
      </c>
      <c r="F748" s="67" t="str">
        <f t="shared" si="70"/>
        <v/>
      </c>
      <c r="G748" s="67" t="str">
        <f t="shared" si="72"/>
        <v/>
      </c>
      <c r="H748" s="159" t="str">
        <f>IF(AND(M748&gt;0,M748&lt;=STATS!$C$22),1,"")</f>
        <v/>
      </c>
      <c r="J748" s="161">
        <v>747</v>
      </c>
      <c r="K748"/>
      <c r="L748"/>
      <c r="R748" s="16"/>
      <c r="S748" s="16"/>
      <c r="T748" s="16"/>
      <c r="U748" s="16"/>
      <c r="V748" s="16"/>
      <c r="W748" s="16"/>
      <c r="FD748" s="156"/>
      <c r="FE748" s="156"/>
      <c r="FF748" s="156"/>
      <c r="FG748" s="156"/>
      <c r="FH748" s="156"/>
    </row>
    <row r="749" spans="2:164" x14ac:dyDescent="0.25">
      <c r="B749" s="67">
        <f t="shared" si="67"/>
        <v>0</v>
      </c>
      <c r="C749" s="67" t="str">
        <f t="shared" si="68"/>
        <v/>
      </c>
      <c r="D749" s="67" t="str">
        <f t="shared" si="71"/>
        <v/>
      </c>
      <c r="E749" s="67" t="str">
        <f t="shared" si="69"/>
        <v/>
      </c>
      <c r="F749" s="67" t="str">
        <f t="shared" si="70"/>
        <v/>
      </c>
      <c r="G749" s="67" t="str">
        <f t="shared" si="72"/>
        <v/>
      </c>
      <c r="H749" s="159" t="str">
        <f>IF(AND(M749&gt;0,M749&lt;=STATS!$C$22),1,"")</f>
        <v/>
      </c>
      <c r="J749" s="161">
        <v>748</v>
      </c>
      <c r="K749"/>
      <c r="L749"/>
      <c r="R749" s="16"/>
      <c r="S749" s="16"/>
      <c r="T749" s="16"/>
      <c r="U749" s="16"/>
      <c r="V749" s="16"/>
      <c r="W749" s="16"/>
      <c r="FD749" s="156"/>
      <c r="FE749" s="156"/>
      <c r="FF749" s="156"/>
      <c r="FG749" s="156"/>
      <c r="FH749" s="156"/>
    </row>
    <row r="750" spans="2:164" x14ac:dyDescent="0.25">
      <c r="B750" s="67">
        <f t="shared" si="67"/>
        <v>0</v>
      </c>
      <c r="C750" s="67" t="str">
        <f t="shared" si="68"/>
        <v/>
      </c>
      <c r="D750" s="67" t="str">
        <f t="shared" si="71"/>
        <v/>
      </c>
      <c r="E750" s="67" t="str">
        <f t="shared" si="69"/>
        <v/>
      </c>
      <c r="F750" s="67" t="str">
        <f t="shared" si="70"/>
        <v/>
      </c>
      <c r="G750" s="67" t="str">
        <f t="shared" si="72"/>
        <v/>
      </c>
      <c r="H750" s="159" t="str">
        <f>IF(AND(M750&gt;0,M750&lt;=STATS!$C$22),1,"")</f>
        <v/>
      </c>
      <c r="J750" s="161">
        <v>749</v>
      </c>
      <c r="K750"/>
      <c r="L750"/>
      <c r="R750" s="16"/>
      <c r="S750" s="16"/>
      <c r="T750" s="16"/>
      <c r="U750" s="16"/>
      <c r="V750" s="16"/>
      <c r="W750" s="16"/>
      <c r="FD750" s="156"/>
      <c r="FE750" s="156"/>
      <c r="FF750" s="156"/>
      <c r="FG750" s="156"/>
      <c r="FH750" s="156"/>
    </row>
    <row r="751" spans="2:164" x14ac:dyDescent="0.25">
      <c r="B751" s="67">
        <f t="shared" si="67"/>
        <v>0</v>
      </c>
      <c r="C751" s="67" t="str">
        <f t="shared" si="68"/>
        <v/>
      </c>
      <c r="D751" s="67" t="str">
        <f t="shared" si="71"/>
        <v/>
      </c>
      <c r="E751" s="67" t="str">
        <f t="shared" si="69"/>
        <v/>
      </c>
      <c r="F751" s="67" t="str">
        <f t="shared" si="70"/>
        <v/>
      </c>
      <c r="G751" s="67" t="str">
        <f t="shared" si="72"/>
        <v/>
      </c>
      <c r="H751" s="159" t="str">
        <f>IF(AND(M751&gt;0,M751&lt;=STATS!$C$22),1,"")</f>
        <v/>
      </c>
      <c r="J751" s="161">
        <v>750</v>
      </c>
      <c r="K751"/>
      <c r="L751"/>
      <c r="R751" s="16"/>
      <c r="S751" s="16"/>
      <c r="T751" s="16"/>
      <c r="U751" s="16"/>
      <c r="V751" s="16"/>
      <c r="W751" s="16"/>
      <c r="FD751" s="156"/>
      <c r="FE751" s="156"/>
      <c r="FF751" s="156"/>
      <c r="FG751" s="156"/>
      <c r="FH751" s="156"/>
    </row>
    <row r="752" spans="2:164" x14ac:dyDescent="0.25">
      <c r="B752" s="67">
        <f t="shared" si="67"/>
        <v>0</v>
      </c>
      <c r="C752" s="67" t="str">
        <f t="shared" si="68"/>
        <v/>
      </c>
      <c r="D752" s="67" t="str">
        <f t="shared" si="71"/>
        <v/>
      </c>
      <c r="E752" s="67" t="str">
        <f t="shared" si="69"/>
        <v/>
      </c>
      <c r="F752" s="67" t="str">
        <f t="shared" si="70"/>
        <v/>
      </c>
      <c r="G752" s="67" t="str">
        <f t="shared" si="72"/>
        <v/>
      </c>
      <c r="H752" s="159" t="str">
        <f>IF(AND(M752&gt;0,M752&lt;=STATS!$C$22),1,"")</f>
        <v/>
      </c>
      <c r="J752" s="161">
        <v>751</v>
      </c>
      <c r="K752"/>
      <c r="L752"/>
      <c r="R752" s="16"/>
      <c r="S752" s="16"/>
      <c r="T752" s="16"/>
      <c r="U752" s="16"/>
      <c r="V752" s="16"/>
      <c r="W752" s="16"/>
      <c r="FD752" s="156"/>
      <c r="FE752" s="156"/>
      <c r="FF752" s="156"/>
      <c r="FG752" s="156"/>
      <c r="FH752" s="156"/>
    </row>
    <row r="753" spans="2:164" x14ac:dyDescent="0.25">
      <c r="B753" s="67">
        <f t="shared" si="67"/>
        <v>0</v>
      </c>
      <c r="C753" s="67" t="str">
        <f t="shared" si="68"/>
        <v/>
      </c>
      <c r="D753" s="67" t="str">
        <f t="shared" si="71"/>
        <v/>
      </c>
      <c r="E753" s="67" t="str">
        <f t="shared" si="69"/>
        <v/>
      </c>
      <c r="F753" s="67" t="str">
        <f t="shared" si="70"/>
        <v/>
      </c>
      <c r="G753" s="67" t="str">
        <f t="shared" si="72"/>
        <v/>
      </c>
      <c r="H753" s="159" t="str">
        <f>IF(AND(M753&gt;0,M753&lt;=STATS!$C$22),1,"")</f>
        <v/>
      </c>
      <c r="J753" s="161">
        <v>752</v>
      </c>
      <c r="K753"/>
      <c r="L753"/>
      <c r="R753" s="16"/>
      <c r="S753" s="16"/>
      <c r="T753" s="16"/>
      <c r="U753" s="16"/>
      <c r="V753" s="16"/>
      <c r="W753" s="16"/>
      <c r="FD753" s="156"/>
      <c r="FE753" s="156"/>
      <c r="FF753" s="156"/>
      <c r="FG753" s="156"/>
      <c r="FH753" s="156"/>
    </row>
    <row r="754" spans="2:164" x14ac:dyDescent="0.25">
      <c r="B754" s="67">
        <f t="shared" si="67"/>
        <v>0</v>
      </c>
      <c r="C754" s="67" t="str">
        <f t="shared" si="68"/>
        <v/>
      </c>
      <c r="D754" s="67" t="str">
        <f t="shared" si="71"/>
        <v/>
      </c>
      <c r="E754" s="67" t="str">
        <f t="shared" si="69"/>
        <v/>
      </c>
      <c r="F754" s="67" t="str">
        <f t="shared" si="70"/>
        <v/>
      </c>
      <c r="G754" s="67" t="str">
        <f t="shared" si="72"/>
        <v/>
      </c>
      <c r="H754" s="159" t="str">
        <f>IF(AND(M754&gt;0,M754&lt;=STATS!$C$22),1,"")</f>
        <v/>
      </c>
      <c r="J754" s="161">
        <v>753</v>
      </c>
      <c r="K754"/>
      <c r="L754"/>
      <c r="R754" s="16"/>
      <c r="S754" s="16"/>
      <c r="T754" s="16"/>
      <c r="U754" s="16"/>
      <c r="V754" s="16"/>
      <c r="W754" s="16"/>
      <c r="FD754" s="156"/>
      <c r="FE754" s="156"/>
      <c r="FF754" s="156"/>
      <c r="FG754" s="156"/>
      <c r="FH754" s="156"/>
    </row>
    <row r="755" spans="2:164" x14ac:dyDescent="0.25">
      <c r="B755" s="67">
        <f t="shared" si="67"/>
        <v>0</v>
      </c>
      <c r="C755" s="67" t="str">
        <f t="shared" si="68"/>
        <v/>
      </c>
      <c r="D755" s="67" t="str">
        <f t="shared" si="71"/>
        <v/>
      </c>
      <c r="E755" s="67" t="str">
        <f t="shared" si="69"/>
        <v/>
      </c>
      <c r="F755" s="67" t="str">
        <f t="shared" si="70"/>
        <v/>
      </c>
      <c r="G755" s="67" t="str">
        <f t="shared" si="72"/>
        <v/>
      </c>
      <c r="H755" s="159" t="str">
        <f>IF(AND(M755&gt;0,M755&lt;=STATS!$C$22),1,"")</f>
        <v/>
      </c>
      <c r="J755" s="161">
        <v>754</v>
      </c>
      <c r="K755"/>
      <c r="L755"/>
      <c r="R755" s="16"/>
      <c r="S755" s="16"/>
      <c r="T755" s="16"/>
      <c r="U755" s="16"/>
      <c r="V755" s="16"/>
      <c r="W755" s="16"/>
      <c r="FD755" s="156"/>
      <c r="FE755" s="156"/>
      <c r="FF755" s="156"/>
      <c r="FG755" s="156"/>
      <c r="FH755" s="156"/>
    </row>
    <row r="756" spans="2:164" x14ac:dyDescent="0.25">
      <c r="B756" s="67">
        <f t="shared" si="67"/>
        <v>0</v>
      </c>
      <c r="C756" s="67" t="str">
        <f t="shared" si="68"/>
        <v/>
      </c>
      <c r="D756" s="67" t="str">
        <f t="shared" si="71"/>
        <v/>
      </c>
      <c r="E756" s="67" t="str">
        <f t="shared" si="69"/>
        <v/>
      </c>
      <c r="F756" s="67" t="str">
        <f t="shared" si="70"/>
        <v/>
      </c>
      <c r="G756" s="67" t="str">
        <f t="shared" si="72"/>
        <v/>
      </c>
      <c r="H756" s="159" t="str">
        <f>IF(AND(M756&gt;0,M756&lt;=STATS!$C$22),1,"")</f>
        <v/>
      </c>
      <c r="J756" s="161">
        <v>755</v>
      </c>
      <c r="K756"/>
      <c r="L756"/>
      <c r="R756" s="16"/>
      <c r="S756" s="16"/>
      <c r="T756" s="16"/>
      <c r="U756" s="16"/>
      <c r="V756" s="16"/>
      <c r="W756" s="16"/>
      <c r="FD756" s="156"/>
      <c r="FE756" s="156"/>
      <c r="FF756" s="156"/>
      <c r="FG756" s="156"/>
      <c r="FH756" s="156"/>
    </row>
    <row r="757" spans="2:164" x14ac:dyDescent="0.25">
      <c r="B757" s="67">
        <f t="shared" si="67"/>
        <v>0</v>
      </c>
      <c r="C757" s="67" t="str">
        <f t="shared" si="68"/>
        <v/>
      </c>
      <c r="D757" s="67" t="str">
        <f t="shared" si="71"/>
        <v/>
      </c>
      <c r="E757" s="67" t="str">
        <f t="shared" si="69"/>
        <v/>
      </c>
      <c r="F757" s="67" t="str">
        <f t="shared" si="70"/>
        <v/>
      </c>
      <c r="G757" s="67" t="str">
        <f t="shared" si="72"/>
        <v/>
      </c>
      <c r="H757" s="159" t="str">
        <f>IF(AND(M757&gt;0,M757&lt;=STATS!$C$22),1,"")</f>
        <v/>
      </c>
      <c r="J757" s="161">
        <v>756</v>
      </c>
      <c r="K757"/>
      <c r="L757"/>
      <c r="R757" s="16"/>
      <c r="S757" s="16"/>
      <c r="T757" s="16"/>
      <c r="U757" s="16"/>
      <c r="V757" s="16"/>
      <c r="W757" s="16"/>
      <c r="FD757" s="156"/>
      <c r="FE757" s="156"/>
      <c r="FF757" s="156"/>
      <c r="FG757" s="156"/>
      <c r="FH757" s="156"/>
    </row>
    <row r="758" spans="2:164" x14ac:dyDescent="0.25">
      <c r="B758" s="67">
        <f t="shared" si="67"/>
        <v>0</v>
      </c>
      <c r="C758" s="67" t="str">
        <f t="shared" si="68"/>
        <v/>
      </c>
      <c r="D758" s="67" t="str">
        <f t="shared" si="71"/>
        <v/>
      </c>
      <c r="E758" s="67" t="str">
        <f t="shared" si="69"/>
        <v/>
      </c>
      <c r="F758" s="67" t="str">
        <f t="shared" si="70"/>
        <v/>
      </c>
      <c r="G758" s="67" t="str">
        <f t="shared" si="72"/>
        <v/>
      </c>
      <c r="H758" s="159" t="str">
        <f>IF(AND(M758&gt;0,M758&lt;=STATS!$C$22),1,"")</f>
        <v/>
      </c>
      <c r="J758" s="161">
        <v>757</v>
      </c>
      <c r="K758"/>
      <c r="L758"/>
      <c r="R758" s="16"/>
      <c r="S758" s="16"/>
      <c r="T758" s="16"/>
      <c r="U758" s="16"/>
      <c r="V758" s="16"/>
      <c r="W758" s="16"/>
      <c r="FD758" s="156"/>
      <c r="FE758" s="156"/>
      <c r="FF758" s="156"/>
      <c r="FG758" s="156"/>
      <c r="FH758" s="156"/>
    </row>
    <row r="759" spans="2:164" x14ac:dyDescent="0.25">
      <c r="B759" s="67">
        <f t="shared" si="67"/>
        <v>0</v>
      </c>
      <c r="C759" s="67" t="str">
        <f t="shared" si="68"/>
        <v/>
      </c>
      <c r="D759" s="67" t="str">
        <f t="shared" si="71"/>
        <v/>
      </c>
      <c r="E759" s="67" t="str">
        <f t="shared" si="69"/>
        <v/>
      </c>
      <c r="F759" s="67" t="str">
        <f t="shared" si="70"/>
        <v/>
      </c>
      <c r="G759" s="67" t="str">
        <f t="shared" si="72"/>
        <v/>
      </c>
      <c r="H759" s="159" t="str">
        <f>IF(AND(M759&gt;0,M759&lt;=STATS!$C$22),1,"")</f>
        <v/>
      </c>
      <c r="J759" s="161">
        <v>758</v>
      </c>
      <c r="K759"/>
      <c r="L759"/>
      <c r="R759" s="16"/>
      <c r="S759" s="16"/>
      <c r="T759" s="16"/>
      <c r="U759" s="16"/>
      <c r="V759" s="16"/>
      <c r="W759" s="16"/>
      <c r="FD759" s="156"/>
      <c r="FE759" s="156"/>
      <c r="FF759" s="156"/>
      <c r="FG759" s="156"/>
      <c r="FH759" s="156"/>
    </row>
    <row r="760" spans="2:164" x14ac:dyDescent="0.25">
      <c r="B760" s="67">
        <f t="shared" si="67"/>
        <v>0</v>
      </c>
      <c r="C760" s="67" t="str">
        <f t="shared" si="68"/>
        <v/>
      </c>
      <c r="D760" s="67" t="str">
        <f t="shared" si="71"/>
        <v/>
      </c>
      <c r="E760" s="67" t="str">
        <f t="shared" si="69"/>
        <v/>
      </c>
      <c r="F760" s="67" t="str">
        <f t="shared" si="70"/>
        <v/>
      </c>
      <c r="G760" s="67" t="str">
        <f t="shared" si="72"/>
        <v/>
      </c>
      <c r="H760" s="159" t="str">
        <f>IF(AND(M760&gt;0,M760&lt;=STATS!$C$22),1,"")</f>
        <v/>
      </c>
      <c r="J760" s="161">
        <v>759</v>
      </c>
      <c r="K760"/>
      <c r="L760"/>
      <c r="R760" s="16"/>
      <c r="S760" s="16"/>
      <c r="T760" s="16"/>
      <c r="U760" s="16"/>
      <c r="V760" s="16"/>
      <c r="W760" s="16"/>
      <c r="FD760" s="156"/>
      <c r="FE760" s="156"/>
      <c r="FF760" s="156"/>
      <c r="FG760" s="156"/>
      <c r="FH760" s="156"/>
    </row>
    <row r="761" spans="2:164" x14ac:dyDescent="0.25">
      <c r="B761" s="67">
        <f t="shared" si="67"/>
        <v>0</v>
      </c>
      <c r="C761" s="67" t="str">
        <f t="shared" si="68"/>
        <v/>
      </c>
      <c r="D761" s="67" t="str">
        <f t="shared" si="71"/>
        <v/>
      </c>
      <c r="E761" s="67" t="str">
        <f t="shared" si="69"/>
        <v/>
      </c>
      <c r="F761" s="67" t="str">
        <f t="shared" si="70"/>
        <v/>
      </c>
      <c r="G761" s="67" t="str">
        <f t="shared" si="72"/>
        <v/>
      </c>
      <c r="H761" s="159" t="str">
        <f>IF(AND(M761&gt;0,M761&lt;=STATS!$C$22),1,"")</f>
        <v/>
      </c>
      <c r="J761" s="161">
        <v>760</v>
      </c>
      <c r="K761"/>
      <c r="L761"/>
      <c r="R761" s="16"/>
      <c r="S761" s="16"/>
      <c r="T761" s="16"/>
      <c r="U761" s="16"/>
      <c r="V761" s="16"/>
      <c r="W761" s="16"/>
      <c r="FD761" s="156"/>
      <c r="FE761" s="156"/>
      <c r="FF761" s="156"/>
      <c r="FG761" s="156"/>
      <c r="FH761" s="156"/>
    </row>
    <row r="762" spans="2:164" x14ac:dyDescent="0.25">
      <c r="B762" s="67">
        <f t="shared" si="67"/>
        <v>0</v>
      </c>
      <c r="C762" s="67" t="str">
        <f t="shared" si="68"/>
        <v/>
      </c>
      <c r="D762" s="67" t="str">
        <f t="shared" si="71"/>
        <v/>
      </c>
      <c r="E762" s="67" t="str">
        <f t="shared" si="69"/>
        <v/>
      </c>
      <c r="F762" s="67" t="str">
        <f t="shared" si="70"/>
        <v/>
      </c>
      <c r="G762" s="67" t="str">
        <f t="shared" si="72"/>
        <v/>
      </c>
      <c r="H762" s="159" t="str">
        <f>IF(AND(M762&gt;0,M762&lt;=STATS!$C$22),1,"")</f>
        <v/>
      </c>
      <c r="J762" s="161">
        <v>761</v>
      </c>
      <c r="K762"/>
      <c r="L762"/>
      <c r="R762" s="16"/>
      <c r="S762" s="16"/>
      <c r="T762" s="16"/>
      <c r="U762" s="16"/>
      <c r="V762" s="16"/>
      <c r="W762" s="16"/>
      <c r="FD762" s="156"/>
      <c r="FE762" s="156"/>
      <c r="FF762" s="156"/>
      <c r="FG762" s="156"/>
      <c r="FH762" s="156"/>
    </row>
    <row r="763" spans="2:164" x14ac:dyDescent="0.25">
      <c r="B763" s="67">
        <f t="shared" si="67"/>
        <v>0</v>
      </c>
      <c r="C763" s="67" t="str">
        <f t="shared" si="68"/>
        <v/>
      </c>
      <c r="D763" s="67" t="str">
        <f t="shared" si="71"/>
        <v/>
      </c>
      <c r="E763" s="67" t="str">
        <f t="shared" si="69"/>
        <v/>
      </c>
      <c r="F763" s="67" t="str">
        <f t="shared" si="70"/>
        <v/>
      </c>
      <c r="G763" s="67" t="str">
        <f t="shared" si="72"/>
        <v/>
      </c>
      <c r="H763" s="159" t="str">
        <f>IF(AND(M763&gt;0,M763&lt;=STATS!$C$22),1,"")</f>
        <v/>
      </c>
      <c r="J763" s="161">
        <v>762</v>
      </c>
      <c r="K763"/>
      <c r="L763"/>
      <c r="R763" s="16"/>
      <c r="S763" s="16"/>
      <c r="T763" s="16"/>
      <c r="U763" s="16"/>
      <c r="V763" s="16"/>
      <c r="W763" s="16"/>
      <c r="FD763" s="156"/>
      <c r="FE763" s="156"/>
      <c r="FF763" s="156"/>
      <c r="FG763" s="156"/>
      <c r="FH763" s="156"/>
    </row>
    <row r="764" spans="2:164" x14ac:dyDescent="0.25">
      <c r="B764" s="67">
        <f t="shared" si="67"/>
        <v>0</v>
      </c>
      <c r="C764" s="67" t="str">
        <f t="shared" si="68"/>
        <v/>
      </c>
      <c r="D764" s="67" t="str">
        <f t="shared" si="71"/>
        <v/>
      </c>
      <c r="E764" s="67" t="str">
        <f t="shared" si="69"/>
        <v/>
      </c>
      <c r="F764" s="67" t="str">
        <f t="shared" si="70"/>
        <v/>
      </c>
      <c r="G764" s="67" t="str">
        <f t="shared" si="72"/>
        <v/>
      </c>
      <c r="H764" s="159" t="str">
        <f>IF(AND(M764&gt;0,M764&lt;=STATS!$C$22),1,"")</f>
        <v/>
      </c>
      <c r="J764" s="161">
        <v>763</v>
      </c>
      <c r="K764"/>
      <c r="L764"/>
      <c r="R764" s="16"/>
      <c r="S764" s="16"/>
      <c r="T764" s="16"/>
      <c r="U764" s="16"/>
      <c r="V764" s="16"/>
      <c r="W764" s="16"/>
      <c r="FD764" s="156"/>
      <c r="FE764" s="156"/>
      <c r="FF764" s="156"/>
      <c r="FG764" s="156"/>
      <c r="FH764" s="156"/>
    </row>
    <row r="765" spans="2:164" x14ac:dyDescent="0.25">
      <c r="B765" s="67">
        <f t="shared" si="67"/>
        <v>0</v>
      </c>
      <c r="C765" s="67" t="str">
        <f t="shared" si="68"/>
        <v/>
      </c>
      <c r="D765" s="67" t="str">
        <f t="shared" si="71"/>
        <v/>
      </c>
      <c r="E765" s="67" t="str">
        <f t="shared" si="69"/>
        <v/>
      </c>
      <c r="F765" s="67" t="str">
        <f t="shared" si="70"/>
        <v/>
      </c>
      <c r="G765" s="67" t="str">
        <f t="shared" si="72"/>
        <v/>
      </c>
      <c r="H765" s="159" t="str">
        <f>IF(AND(M765&gt;0,M765&lt;=STATS!$C$22),1,"")</f>
        <v/>
      </c>
      <c r="J765" s="161">
        <v>764</v>
      </c>
      <c r="K765"/>
      <c r="L765"/>
      <c r="R765" s="16"/>
      <c r="S765" s="16"/>
      <c r="T765" s="16"/>
      <c r="U765" s="16"/>
      <c r="V765" s="16"/>
      <c r="W765" s="16"/>
      <c r="FD765" s="156"/>
      <c r="FE765" s="156"/>
      <c r="FF765" s="156"/>
      <c r="FG765" s="156"/>
      <c r="FH765" s="156"/>
    </row>
    <row r="766" spans="2:164" x14ac:dyDescent="0.25">
      <c r="B766" s="67">
        <f t="shared" si="67"/>
        <v>0</v>
      </c>
      <c r="C766" s="67" t="str">
        <f t="shared" si="68"/>
        <v/>
      </c>
      <c r="D766" s="67" t="str">
        <f t="shared" si="71"/>
        <v/>
      </c>
      <c r="E766" s="67" t="str">
        <f t="shared" si="69"/>
        <v/>
      </c>
      <c r="F766" s="67" t="str">
        <f t="shared" si="70"/>
        <v/>
      </c>
      <c r="G766" s="67" t="str">
        <f t="shared" si="72"/>
        <v/>
      </c>
      <c r="H766" s="159" t="str">
        <f>IF(AND(M766&gt;0,M766&lt;=STATS!$C$22),1,"")</f>
        <v/>
      </c>
      <c r="J766" s="161">
        <v>765</v>
      </c>
      <c r="K766"/>
      <c r="L766"/>
      <c r="R766" s="16"/>
      <c r="S766" s="16"/>
      <c r="T766" s="16"/>
      <c r="U766" s="16"/>
      <c r="V766" s="16"/>
      <c r="W766" s="16"/>
      <c r="FD766" s="156"/>
      <c r="FE766" s="156"/>
      <c r="FF766" s="156"/>
      <c r="FG766" s="156"/>
      <c r="FH766" s="156"/>
    </row>
    <row r="767" spans="2:164" x14ac:dyDescent="0.25">
      <c r="B767" s="67">
        <f t="shared" si="67"/>
        <v>0</v>
      </c>
      <c r="C767" s="67" t="str">
        <f t="shared" si="68"/>
        <v/>
      </c>
      <c r="D767" s="67" t="str">
        <f t="shared" si="71"/>
        <v/>
      </c>
      <c r="E767" s="67" t="str">
        <f t="shared" si="69"/>
        <v/>
      </c>
      <c r="F767" s="67" t="str">
        <f t="shared" si="70"/>
        <v/>
      </c>
      <c r="G767" s="67" t="str">
        <f t="shared" si="72"/>
        <v/>
      </c>
      <c r="H767" s="159" t="str">
        <f>IF(AND(M767&gt;0,M767&lt;=STATS!$C$22),1,"")</f>
        <v/>
      </c>
      <c r="J767" s="161">
        <v>766</v>
      </c>
      <c r="K767"/>
      <c r="L767"/>
      <c r="R767" s="16"/>
      <c r="S767" s="16"/>
      <c r="T767" s="16"/>
      <c r="U767" s="16"/>
      <c r="V767" s="16"/>
      <c r="W767" s="16"/>
      <c r="FD767" s="156"/>
      <c r="FE767" s="156"/>
      <c r="FF767" s="156"/>
      <c r="FG767" s="156"/>
      <c r="FH767" s="156"/>
    </row>
    <row r="768" spans="2:164" x14ac:dyDescent="0.25">
      <c r="B768" s="67">
        <f t="shared" si="67"/>
        <v>0</v>
      </c>
      <c r="C768" s="67" t="str">
        <f t="shared" si="68"/>
        <v/>
      </c>
      <c r="D768" s="67" t="str">
        <f t="shared" si="71"/>
        <v/>
      </c>
      <c r="E768" s="67" t="str">
        <f t="shared" si="69"/>
        <v/>
      </c>
      <c r="F768" s="67" t="str">
        <f t="shared" si="70"/>
        <v/>
      </c>
      <c r="G768" s="67" t="str">
        <f t="shared" si="72"/>
        <v/>
      </c>
      <c r="H768" s="159" t="str">
        <f>IF(AND(M768&gt;0,M768&lt;=STATS!$C$22),1,"")</f>
        <v/>
      </c>
      <c r="J768" s="161">
        <v>767</v>
      </c>
      <c r="K768"/>
      <c r="L768"/>
      <c r="R768" s="16"/>
      <c r="S768" s="16"/>
      <c r="T768" s="16"/>
      <c r="U768" s="16"/>
      <c r="V768" s="16"/>
      <c r="W768" s="16"/>
      <c r="FD768" s="156"/>
      <c r="FE768" s="156"/>
      <c r="FF768" s="156"/>
      <c r="FG768" s="156"/>
      <c r="FH768" s="156"/>
    </row>
    <row r="769" spans="2:164" x14ac:dyDescent="0.25">
      <c r="B769" s="67">
        <f t="shared" si="67"/>
        <v>0</v>
      </c>
      <c r="C769" s="67" t="str">
        <f t="shared" si="68"/>
        <v/>
      </c>
      <c r="D769" s="67" t="str">
        <f t="shared" si="71"/>
        <v/>
      </c>
      <c r="E769" s="67" t="str">
        <f t="shared" si="69"/>
        <v/>
      </c>
      <c r="F769" s="67" t="str">
        <f t="shared" si="70"/>
        <v/>
      </c>
      <c r="G769" s="67" t="str">
        <f t="shared" si="72"/>
        <v/>
      </c>
      <c r="H769" s="159" t="str">
        <f>IF(AND(M769&gt;0,M769&lt;=STATS!$C$22),1,"")</f>
        <v/>
      </c>
      <c r="J769" s="161">
        <v>768</v>
      </c>
      <c r="K769"/>
      <c r="L769"/>
      <c r="R769" s="16"/>
      <c r="S769" s="16"/>
      <c r="T769" s="16"/>
      <c r="U769" s="16"/>
      <c r="V769" s="16"/>
      <c r="W769" s="16"/>
      <c r="FD769" s="156"/>
      <c r="FE769" s="156"/>
      <c r="FF769" s="156"/>
      <c r="FG769" s="156"/>
      <c r="FH769" s="156"/>
    </row>
    <row r="770" spans="2:164" x14ac:dyDescent="0.25">
      <c r="B770" s="67">
        <f t="shared" ref="B770:B833" si="73">COUNT(R770:FC770,FI770:FQ770)</f>
        <v>0</v>
      </c>
      <c r="C770" s="67" t="str">
        <f t="shared" ref="C770:C833" si="74">IF(COUNT(R770:FC770,FI770:FQ770)&gt;0,COUNT(R770:FC770,FI770:FQ770),"")</f>
        <v/>
      </c>
      <c r="D770" s="67" t="str">
        <f t="shared" si="71"/>
        <v/>
      </c>
      <c r="E770" s="67" t="str">
        <f t="shared" ref="E770:E833" si="75">IF(H770=1,COUNT(R770:FC770,FI770:FQ770),"")</f>
        <v/>
      </c>
      <c r="F770" s="67" t="str">
        <f t="shared" ref="F770:F833" si="76">IF(H770=1,COUNT(X770:BN770,BP770:BX770,BZ770:CF770,CH770:FC770,FI770:FQ770),"")</f>
        <v/>
      </c>
      <c r="G770" s="67" t="str">
        <f t="shared" si="72"/>
        <v/>
      </c>
      <c r="H770" s="159" t="str">
        <f>IF(AND(M770&gt;0,M770&lt;=STATS!$C$22),1,"")</f>
        <v/>
      </c>
      <c r="J770" s="161">
        <v>769</v>
      </c>
      <c r="K770"/>
      <c r="L770"/>
      <c r="R770" s="16"/>
      <c r="S770" s="16"/>
      <c r="T770" s="16"/>
      <c r="U770" s="16"/>
      <c r="V770" s="16"/>
      <c r="W770" s="16"/>
      <c r="FD770" s="156"/>
      <c r="FE770" s="156"/>
      <c r="FF770" s="156"/>
      <c r="FG770" s="156"/>
      <c r="FH770" s="156"/>
    </row>
    <row r="771" spans="2:164" x14ac:dyDescent="0.25">
      <c r="B771" s="67">
        <f t="shared" si="73"/>
        <v>0</v>
      </c>
      <c r="C771" s="67" t="str">
        <f t="shared" si="74"/>
        <v/>
      </c>
      <c r="D771" s="67" t="str">
        <f t="shared" ref="D771:D834" si="77">IF(COUNT(R771:FC771,FI771:FQ771)&gt;0,COUNT(X771:BN771,BP771:BX771,BZ771:CF771,CH771:FC771,FI771:FQ771),"")</f>
        <v/>
      </c>
      <c r="E771" s="67" t="str">
        <f t="shared" si="75"/>
        <v/>
      </c>
      <c r="F771" s="67" t="str">
        <f t="shared" si="76"/>
        <v/>
      </c>
      <c r="G771" s="67" t="str">
        <f t="shared" si="72"/>
        <v/>
      </c>
      <c r="H771" s="159" t="str">
        <f>IF(AND(M771&gt;0,M771&lt;=STATS!$C$22),1,"")</f>
        <v/>
      </c>
      <c r="J771" s="161">
        <v>770</v>
      </c>
      <c r="K771"/>
      <c r="L771"/>
      <c r="R771" s="16"/>
      <c r="S771" s="16"/>
      <c r="T771" s="16"/>
      <c r="U771" s="16"/>
      <c r="V771" s="16"/>
      <c r="W771" s="16"/>
      <c r="FD771" s="156"/>
      <c r="FE771" s="156"/>
      <c r="FF771" s="156"/>
      <c r="FG771" s="156"/>
      <c r="FH771" s="156"/>
    </row>
    <row r="772" spans="2:164" x14ac:dyDescent="0.25">
      <c r="B772" s="67">
        <f t="shared" si="73"/>
        <v>0</v>
      </c>
      <c r="C772" s="67" t="str">
        <f t="shared" si="74"/>
        <v/>
      </c>
      <c r="D772" s="67" t="str">
        <f t="shared" si="77"/>
        <v/>
      </c>
      <c r="E772" s="67" t="str">
        <f t="shared" si="75"/>
        <v/>
      </c>
      <c r="F772" s="67" t="str">
        <f t="shared" si="76"/>
        <v/>
      </c>
      <c r="G772" s="67" t="str">
        <f t="shared" si="72"/>
        <v/>
      </c>
      <c r="H772" s="159" t="str">
        <f>IF(AND(M772&gt;0,M772&lt;=STATS!$C$22),1,"")</f>
        <v/>
      </c>
      <c r="J772" s="161">
        <v>771</v>
      </c>
      <c r="K772"/>
      <c r="L772"/>
      <c r="R772" s="16"/>
      <c r="S772" s="16"/>
      <c r="T772" s="16"/>
      <c r="U772" s="16"/>
      <c r="V772" s="16"/>
      <c r="W772" s="16"/>
      <c r="FD772" s="156"/>
      <c r="FE772" s="156"/>
      <c r="FF772" s="156"/>
      <c r="FG772" s="156"/>
      <c r="FH772" s="156"/>
    </row>
    <row r="773" spans="2:164" x14ac:dyDescent="0.25">
      <c r="B773" s="67">
        <f t="shared" si="73"/>
        <v>0</v>
      </c>
      <c r="C773" s="67" t="str">
        <f t="shared" si="74"/>
        <v/>
      </c>
      <c r="D773" s="67" t="str">
        <f t="shared" si="77"/>
        <v/>
      </c>
      <c r="E773" s="67" t="str">
        <f t="shared" si="75"/>
        <v/>
      </c>
      <c r="F773" s="67" t="str">
        <f t="shared" si="76"/>
        <v/>
      </c>
      <c r="G773" s="67" t="str">
        <f t="shared" si="72"/>
        <v/>
      </c>
      <c r="H773" s="159" t="str">
        <f>IF(AND(M773&gt;0,M773&lt;=STATS!$C$22),1,"")</f>
        <v/>
      </c>
      <c r="J773" s="161">
        <v>772</v>
      </c>
      <c r="K773"/>
      <c r="L773"/>
      <c r="R773" s="16"/>
      <c r="S773" s="16"/>
      <c r="T773" s="16"/>
      <c r="U773" s="16"/>
      <c r="V773" s="16"/>
      <c r="W773" s="16"/>
      <c r="FD773" s="156"/>
      <c r="FE773" s="156"/>
      <c r="FF773" s="156"/>
      <c r="FG773" s="156"/>
      <c r="FH773" s="156"/>
    </row>
    <row r="774" spans="2:164" x14ac:dyDescent="0.25">
      <c r="B774" s="67">
        <f t="shared" si="73"/>
        <v>0</v>
      </c>
      <c r="C774" s="67" t="str">
        <f t="shared" si="74"/>
        <v/>
      </c>
      <c r="D774" s="67" t="str">
        <f t="shared" si="77"/>
        <v/>
      </c>
      <c r="E774" s="67" t="str">
        <f t="shared" si="75"/>
        <v/>
      </c>
      <c r="F774" s="67" t="str">
        <f t="shared" si="76"/>
        <v/>
      </c>
      <c r="G774" s="67" t="str">
        <f t="shared" si="72"/>
        <v/>
      </c>
      <c r="H774" s="159" t="str">
        <f>IF(AND(M774&gt;0,M774&lt;=STATS!$C$22),1,"")</f>
        <v/>
      </c>
      <c r="J774" s="161">
        <v>773</v>
      </c>
      <c r="K774"/>
      <c r="L774"/>
      <c r="R774" s="16"/>
      <c r="S774" s="16"/>
      <c r="T774" s="16"/>
      <c r="U774" s="16"/>
      <c r="V774" s="16"/>
      <c r="W774" s="16"/>
      <c r="FD774" s="156"/>
      <c r="FE774" s="156"/>
      <c r="FF774" s="156"/>
      <c r="FG774" s="156"/>
      <c r="FH774" s="156"/>
    </row>
    <row r="775" spans="2:164" x14ac:dyDescent="0.25">
      <c r="B775" s="67">
        <f t="shared" si="73"/>
        <v>0</v>
      </c>
      <c r="C775" s="67" t="str">
        <f t="shared" si="74"/>
        <v/>
      </c>
      <c r="D775" s="67" t="str">
        <f t="shared" si="77"/>
        <v/>
      </c>
      <c r="E775" s="67" t="str">
        <f t="shared" si="75"/>
        <v/>
      </c>
      <c r="F775" s="67" t="str">
        <f t="shared" si="76"/>
        <v/>
      </c>
      <c r="G775" s="67" t="str">
        <f t="shared" si="72"/>
        <v/>
      </c>
      <c r="H775" s="159" t="str">
        <f>IF(AND(M775&gt;0,M775&lt;=STATS!$C$22),1,"")</f>
        <v/>
      </c>
      <c r="J775" s="161">
        <v>774</v>
      </c>
      <c r="K775"/>
      <c r="L775"/>
      <c r="R775" s="16"/>
      <c r="S775" s="16"/>
      <c r="T775" s="16"/>
      <c r="U775" s="16"/>
      <c r="V775" s="16"/>
      <c r="W775" s="16"/>
      <c r="FD775" s="156"/>
      <c r="FE775" s="156"/>
      <c r="FF775" s="156"/>
      <c r="FG775" s="156"/>
      <c r="FH775" s="156"/>
    </row>
    <row r="776" spans="2:164" x14ac:dyDescent="0.25">
      <c r="B776" s="67">
        <f t="shared" si="73"/>
        <v>0</v>
      </c>
      <c r="C776" s="67" t="str">
        <f t="shared" si="74"/>
        <v/>
      </c>
      <c r="D776" s="67" t="str">
        <f t="shared" si="77"/>
        <v/>
      </c>
      <c r="E776" s="67" t="str">
        <f t="shared" si="75"/>
        <v/>
      </c>
      <c r="F776" s="67" t="str">
        <f t="shared" si="76"/>
        <v/>
      </c>
      <c r="G776" s="67" t="str">
        <f t="shared" si="72"/>
        <v/>
      </c>
      <c r="H776" s="159" t="str">
        <f>IF(AND(M776&gt;0,M776&lt;=STATS!$C$22),1,"")</f>
        <v/>
      </c>
      <c r="J776" s="161">
        <v>775</v>
      </c>
      <c r="K776"/>
      <c r="L776"/>
      <c r="R776" s="16"/>
      <c r="S776" s="16"/>
      <c r="T776" s="16"/>
      <c r="U776" s="16"/>
      <c r="V776" s="16"/>
      <c r="W776" s="16"/>
      <c r="FD776" s="156"/>
      <c r="FE776" s="156"/>
      <c r="FF776" s="156"/>
      <c r="FG776" s="156"/>
      <c r="FH776" s="156"/>
    </row>
    <row r="777" spans="2:164" x14ac:dyDescent="0.25">
      <c r="B777" s="67">
        <f t="shared" si="73"/>
        <v>0</v>
      </c>
      <c r="C777" s="67" t="str">
        <f t="shared" si="74"/>
        <v/>
      </c>
      <c r="D777" s="67" t="str">
        <f t="shared" si="77"/>
        <v/>
      </c>
      <c r="E777" s="67" t="str">
        <f t="shared" si="75"/>
        <v/>
      </c>
      <c r="F777" s="67" t="str">
        <f t="shared" si="76"/>
        <v/>
      </c>
      <c r="G777" s="67" t="str">
        <f t="shared" si="72"/>
        <v/>
      </c>
      <c r="H777" s="159" t="str">
        <f>IF(AND(M777&gt;0,M777&lt;=STATS!$C$22),1,"")</f>
        <v/>
      </c>
      <c r="J777" s="161">
        <v>776</v>
      </c>
      <c r="K777"/>
      <c r="L777"/>
      <c r="R777" s="16"/>
      <c r="S777" s="16"/>
      <c r="T777" s="16"/>
      <c r="U777" s="16"/>
      <c r="V777" s="16"/>
      <c r="W777" s="16"/>
      <c r="FD777" s="156"/>
      <c r="FE777" s="156"/>
      <c r="FF777" s="156"/>
      <c r="FG777" s="156"/>
      <c r="FH777" s="156"/>
    </row>
    <row r="778" spans="2:164" x14ac:dyDescent="0.25">
      <c r="B778" s="67">
        <f t="shared" si="73"/>
        <v>0</v>
      </c>
      <c r="C778" s="67" t="str">
        <f t="shared" si="74"/>
        <v/>
      </c>
      <c r="D778" s="67" t="str">
        <f t="shared" si="77"/>
        <v/>
      </c>
      <c r="E778" s="67" t="str">
        <f t="shared" si="75"/>
        <v/>
      </c>
      <c r="F778" s="67" t="str">
        <f t="shared" si="76"/>
        <v/>
      </c>
      <c r="G778" s="67" t="str">
        <f t="shared" si="72"/>
        <v/>
      </c>
      <c r="H778" s="159" t="str">
        <f>IF(AND(M778&gt;0,M778&lt;=STATS!$C$22),1,"")</f>
        <v/>
      </c>
      <c r="J778" s="161">
        <v>777</v>
      </c>
      <c r="K778"/>
      <c r="L778"/>
      <c r="R778" s="16"/>
      <c r="S778" s="16"/>
      <c r="T778" s="16"/>
      <c r="U778" s="16"/>
      <c r="V778" s="16"/>
      <c r="W778" s="16"/>
      <c r="FD778" s="156"/>
      <c r="FE778" s="156"/>
      <c r="FF778" s="156"/>
      <c r="FG778" s="156"/>
      <c r="FH778" s="156"/>
    </row>
    <row r="779" spans="2:164" x14ac:dyDescent="0.25">
      <c r="B779" s="67">
        <f t="shared" si="73"/>
        <v>0</v>
      </c>
      <c r="C779" s="67" t="str">
        <f t="shared" si="74"/>
        <v/>
      </c>
      <c r="D779" s="67" t="str">
        <f t="shared" si="77"/>
        <v/>
      </c>
      <c r="E779" s="67" t="str">
        <f t="shared" si="75"/>
        <v/>
      </c>
      <c r="F779" s="67" t="str">
        <f t="shared" si="76"/>
        <v/>
      </c>
      <c r="G779" s="67" t="str">
        <f t="shared" si="72"/>
        <v/>
      </c>
      <c r="H779" s="159" t="str">
        <f>IF(AND(M779&gt;0,M779&lt;=STATS!$C$22),1,"")</f>
        <v/>
      </c>
      <c r="J779" s="161">
        <v>778</v>
      </c>
      <c r="K779"/>
      <c r="L779"/>
      <c r="R779" s="16"/>
      <c r="S779" s="16"/>
      <c r="T779" s="16"/>
      <c r="U779" s="16"/>
      <c r="V779" s="16"/>
      <c r="W779" s="16"/>
      <c r="FD779" s="156"/>
      <c r="FE779" s="156"/>
      <c r="FF779" s="156"/>
      <c r="FG779" s="156"/>
      <c r="FH779" s="156"/>
    </row>
    <row r="780" spans="2:164" x14ac:dyDescent="0.25">
      <c r="B780" s="67">
        <f t="shared" si="73"/>
        <v>0</v>
      </c>
      <c r="C780" s="67" t="str">
        <f t="shared" si="74"/>
        <v/>
      </c>
      <c r="D780" s="67" t="str">
        <f t="shared" si="77"/>
        <v/>
      </c>
      <c r="E780" s="67" t="str">
        <f t="shared" si="75"/>
        <v/>
      </c>
      <c r="F780" s="67" t="str">
        <f t="shared" si="76"/>
        <v/>
      </c>
      <c r="G780" s="67" t="str">
        <f t="shared" si="72"/>
        <v/>
      </c>
      <c r="H780" s="159" t="str">
        <f>IF(AND(M780&gt;0,M780&lt;=STATS!$C$22),1,"")</f>
        <v/>
      </c>
      <c r="J780" s="161">
        <v>779</v>
      </c>
      <c r="K780"/>
      <c r="L780"/>
      <c r="R780" s="16"/>
      <c r="S780" s="16"/>
      <c r="T780" s="16"/>
      <c r="U780" s="16"/>
      <c r="V780" s="16"/>
      <c r="W780" s="16"/>
      <c r="FD780" s="156"/>
      <c r="FE780" s="156"/>
      <c r="FF780" s="156"/>
      <c r="FG780" s="156"/>
      <c r="FH780" s="156"/>
    </row>
    <row r="781" spans="2:164" x14ac:dyDescent="0.25">
      <c r="B781" s="67">
        <f t="shared" si="73"/>
        <v>0</v>
      </c>
      <c r="C781" s="67" t="str">
        <f t="shared" si="74"/>
        <v/>
      </c>
      <c r="D781" s="67" t="str">
        <f t="shared" si="77"/>
        <v/>
      </c>
      <c r="E781" s="67" t="str">
        <f t="shared" si="75"/>
        <v/>
      </c>
      <c r="F781" s="67" t="str">
        <f t="shared" si="76"/>
        <v/>
      </c>
      <c r="G781" s="67" t="str">
        <f t="shared" si="72"/>
        <v/>
      </c>
      <c r="H781" s="159" t="str">
        <f>IF(AND(M781&gt;0,M781&lt;=STATS!$C$22),1,"")</f>
        <v/>
      </c>
      <c r="J781" s="161">
        <v>780</v>
      </c>
      <c r="K781"/>
      <c r="L781"/>
      <c r="R781" s="16"/>
      <c r="S781" s="16"/>
      <c r="T781" s="16"/>
      <c r="U781" s="16"/>
      <c r="V781" s="16"/>
      <c r="W781" s="16"/>
      <c r="FD781" s="156"/>
      <c r="FE781" s="156"/>
      <c r="FF781" s="156"/>
      <c r="FG781" s="156"/>
      <c r="FH781" s="156"/>
    </row>
    <row r="782" spans="2:164" x14ac:dyDescent="0.25">
      <c r="B782" s="67">
        <f t="shared" si="73"/>
        <v>0</v>
      </c>
      <c r="C782" s="67" t="str">
        <f t="shared" si="74"/>
        <v/>
      </c>
      <c r="D782" s="67" t="str">
        <f t="shared" si="77"/>
        <v/>
      </c>
      <c r="E782" s="67" t="str">
        <f t="shared" si="75"/>
        <v/>
      </c>
      <c r="F782" s="67" t="str">
        <f t="shared" si="76"/>
        <v/>
      </c>
      <c r="G782" s="67" t="str">
        <f t="shared" si="72"/>
        <v/>
      </c>
      <c r="H782" s="159" t="str">
        <f>IF(AND(M782&gt;0,M782&lt;=STATS!$C$22),1,"")</f>
        <v/>
      </c>
      <c r="J782" s="161">
        <v>781</v>
      </c>
      <c r="K782"/>
      <c r="L782"/>
      <c r="R782" s="16"/>
      <c r="S782" s="16"/>
      <c r="T782" s="16"/>
      <c r="U782" s="16"/>
      <c r="V782" s="16"/>
      <c r="W782" s="16"/>
      <c r="FD782" s="156"/>
      <c r="FE782" s="156"/>
      <c r="FF782" s="156"/>
      <c r="FG782" s="156"/>
      <c r="FH782" s="156"/>
    </row>
    <row r="783" spans="2:164" x14ac:dyDescent="0.25">
      <c r="B783" s="67">
        <f t="shared" si="73"/>
        <v>0</v>
      </c>
      <c r="C783" s="67" t="str">
        <f t="shared" si="74"/>
        <v/>
      </c>
      <c r="D783" s="67" t="str">
        <f t="shared" si="77"/>
        <v/>
      </c>
      <c r="E783" s="67" t="str">
        <f t="shared" si="75"/>
        <v/>
      </c>
      <c r="F783" s="67" t="str">
        <f t="shared" si="76"/>
        <v/>
      </c>
      <c r="G783" s="67" t="str">
        <f t="shared" si="72"/>
        <v/>
      </c>
      <c r="H783" s="159" t="str">
        <f>IF(AND(M783&gt;0,M783&lt;=STATS!$C$22),1,"")</f>
        <v/>
      </c>
      <c r="J783" s="161">
        <v>782</v>
      </c>
      <c r="K783"/>
      <c r="L783"/>
      <c r="R783" s="16"/>
      <c r="S783" s="16"/>
      <c r="T783" s="16"/>
      <c r="U783" s="16"/>
      <c r="V783" s="16"/>
      <c r="W783" s="16"/>
      <c r="FD783" s="156"/>
      <c r="FE783" s="156"/>
      <c r="FF783" s="156"/>
      <c r="FG783" s="156"/>
      <c r="FH783" s="156"/>
    </row>
    <row r="784" spans="2:164" x14ac:dyDescent="0.25">
      <c r="B784" s="67">
        <f t="shared" si="73"/>
        <v>0</v>
      </c>
      <c r="C784" s="67" t="str">
        <f t="shared" si="74"/>
        <v/>
      </c>
      <c r="D784" s="67" t="str">
        <f t="shared" si="77"/>
        <v/>
      </c>
      <c r="E784" s="67" t="str">
        <f t="shared" si="75"/>
        <v/>
      </c>
      <c r="F784" s="67" t="str">
        <f t="shared" si="76"/>
        <v/>
      </c>
      <c r="G784" s="67" t="str">
        <f t="shared" si="72"/>
        <v/>
      </c>
      <c r="H784" s="159" t="str">
        <f>IF(AND(M784&gt;0,M784&lt;=STATS!$C$22),1,"")</f>
        <v/>
      </c>
      <c r="J784" s="161">
        <v>783</v>
      </c>
      <c r="K784"/>
      <c r="L784"/>
      <c r="R784" s="16"/>
      <c r="S784" s="16"/>
      <c r="T784" s="16"/>
      <c r="U784" s="16"/>
      <c r="V784" s="16"/>
      <c r="W784" s="16"/>
      <c r="FD784" s="156"/>
      <c r="FE784" s="156"/>
      <c r="FF784" s="156"/>
      <c r="FG784" s="156"/>
      <c r="FH784" s="156"/>
    </row>
    <row r="785" spans="2:164" x14ac:dyDescent="0.25">
      <c r="B785" s="67">
        <f t="shared" si="73"/>
        <v>0</v>
      </c>
      <c r="C785" s="67" t="str">
        <f t="shared" si="74"/>
        <v/>
      </c>
      <c r="D785" s="67" t="str">
        <f t="shared" si="77"/>
        <v/>
      </c>
      <c r="E785" s="67" t="str">
        <f t="shared" si="75"/>
        <v/>
      </c>
      <c r="F785" s="67" t="str">
        <f t="shared" si="76"/>
        <v/>
      </c>
      <c r="G785" s="67" t="str">
        <f t="shared" si="72"/>
        <v/>
      </c>
      <c r="H785" s="159" t="str">
        <f>IF(AND(M785&gt;0,M785&lt;=STATS!$C$22),1,"")</f>
        <v/>
      </c>
      <c r="J785" s="161">
        <v>784</v>
      </c>
      <c r="K785"/>
      <c r="L785"/>
      <c r="R785" s="16"/>
      <c r="S785" s="16"/>
      <c r="T785" s="16"/>
      <c r="U785" s="16"/>
      <c r="V785" s="16"/>
      <c r="W785" s="16"/>
      <c r="FD785" s="156"/>
      <c r="FE785" s="156"/>
      <c r="FF785" s="156"/>
      <c r="FG785" s="156"/>
      <c r="FH785" s="156"/>
    </row>
    <row r="786" spans="2:164" x14ac:dyDescent="0.25">
      <c r="B786" s="67">
        <f t="shared" si="73"/>
        <v>0</v>
      </c>
      <c r="C786" s="67" t="str">
        <f t="shared" si="74"/>
        <v/>
      </c>
      <c r="D786" s="67" t="str">
        <f t="shared" si="77"/>
        <v/>
      </c>
      <c r="E786" s="67" t="str">
        <f t="shared" si="75"/>
        <v/>
      </c>
      <c r="F786" s="67" t="str">
        <f t="shared" si="76"/>
        <v/>
      </c>
      <c r="G786" s="67" t="str">
        <f t="shared" si="72"/>
        <v/>
      </c>
      <c r="H786" s="159" t="str">
        <f>IF(AND(M786&gt;0,M786&lt;=STATS!$C$22),1,"")</f>
        <v/>
      </c>
      <c r="J786" s="161">
        <v>785</v>
      </c>
      <c r="K786"/>
      <c r="L786"/>
      <c r="R786" s="16"/>
      <c r="S786" s="16"/>
      <c r="T786" s="16"/>
      <c r="U786" s="16"/>
      <c r="V786" s="16"/>
      <c r="W786" s="16"/>
      <c r="FD786" s="156"/>
      <c r="FE786" s="156"/>
      <c r="FF786" s="156"/>
      <c r="FG786" s="156"/>
      <c r="FH786" s="156"/>
    </row>
    <row r="787" spans="2:164" x14ac:dyDescent="0.25">
      <c r="B787" s="67">
        <f t="shared" si="73"/>
        <v>0</v>
      </c>
      <c r="C787" s="67" t="str">
        <f t="shared" si="74"/>
        <v/>
      </c>
      <c r="D787" s="67" t="str">
        <f t="shared" si="77"/>
        <v/>
      </c>
      <c r="E787" s="67" t="str">
        <f t="shared" si="75"/>
        <v/>
      </c>
      <c r="F787" s="67" t="str">
        <f t="shared" si="76"/>
        <v/>
      </c>
      <c r="G787" s="67" t="str">
        <f t="shared" si="72"/>
        <v/>
      </c>
      <c r="H787" s="159" t="str">
        <f>IF(AND(M787&gt;0,M787&lt;=STATS!$C$22),1,"")</f>
        <v/>
      </c>
      <c r="J787" s="161">
        <v>786</v>
      </c>
      <c r="K787"/>
      <c r="L787"/>
      <c r="R787" s="16"/>
      <c r="S787" s="16"/>
      <c r="T787" s="16"/>
      <c r="U787" s="16"/>
      <c r="V787" s="16"/>
      <c r="W787" s="16"/>
      <c r="FD787" s="156"/>
      <c r="FE787" s="156"/>
      <c r="FF787" s="156"/>
      <c r="FG787" s="156"/>
      <c r="FH787" s="156"/>
    </row>
    <row r="788" spans="2:164" x14ac:dyDescent="0.25">
      <c r="B788" s="67">
        <f t="shared" si="73"/>
        <v>0</v>
      </c>
      <c r="C788" s="67" t="str">
        <f t="shared" si="74"/>
        <v/>
      </c>
      <c r="D788" s="67" t="str">
        <f t="shared" si="77"/>
        <v/>
      </c>
      <c r="E788" s="67" t="str">
        <f t="shared" si="75"/>
        <v/>
      </c>
      <c r="F788" s="67" t="str">
        <f t="shared" si="76"/>
        <v/>
      </c>
      <c r="G788" s="67" t="str">
        <f t="shared" si="72"/>
        <v/>
      </c>
      <c r="H788" s="159" t="str">
        <f>IF(AND(M788&gt;0,M788&lt;=STATS!$C$22),1,"")</f>
        <v/>
      </c>
      <c r="J788" s="161">
        <v>787</v>
      </c>
      <c r="K788"/>
      <c r="L788"/>
      <c r="R788" s="16"/>
      <c r="S788" s="16"/>
      <c r="T788" s="16"/>
      <c r="U788" s="16"/>
      <c r="V788" s="16"/>
      <c r="W788" s="16"/>
      <c r="FD788" s="156"/>
      <c r="FE788" s="156"/>
      <c r="FF788" s="156"/>
      <c r="FG788" s="156"/>
      <c r="FH788" s="156"/>
    </row>
    <row r="789" spans="2:164" x14ac:dyDescent="0.25">
      <c r="B789" s="67">
        <f t="shared" si="73"/>
        <v>0</v>
      </c>
      <c r="C789" s="67" t="str">
        <f t="shared" si="74"/>
        <v/>
      </c>
      <c r="D789" s="67" t="str">
        <f t="shared" si="77"/>
        <v/>
      </c>
      <c r="E789" s="67" t="str">
        <f t="shared" si="75"/>
        <v/>
      </c>
      <c r="F789" s="67" t="str">
        <f t="shared" si="76"/>
        <v/>
      </c>
      <c r="G789" s="67" t="str">
        <f t="shared" si="72"/>
        <v/>
      </c>
      <c r="H789" s="159" t="str">
        <f>IF(AND(M789&gt;0,M789&lt;=STATS!$C$22),1,"")</f>
        <v/>
      </c>
      <c r="J789" s="161">
        <v>788</v>
      </c>
      <c r="K789"/>
      <c r="L789"/>
      <c r="R789" s="16"/>
      <c r="S789" s="16"/>
      <c r="T789" s="16"/>
      <c r="U789" s="16"/>
      <c r="V789" s="16"/>
      <c r="W789" s="16"/>
      <c r="FD789" s="156"/>
      <c r="FE789" s="156"/>
      <c r="FF789" s="156"/>
      <c r="FG789" s="156"/>
      <c r="FH789" s="156"/>
    </row>
    <row r="790" spans="2:164" x14ac:dyDescent="0.25">
      <c r="B790" s="67">
        <f t="shared" si="73"/>
        <v>0</v>
      </c>
      <c r="C790" s="67" t="str">
        <f t="shared" si="74"/>
        <v/>
      </c>
      <c r="D790" s="67" t="str">
        <f t="shared" si="77"/>
        <v/>
      </c>
      <c r="E790" s="67" t="str">
        <f t="shared" si="75"/>
        <v/>
      </c>
      <c r="F790" s="67" t="str">
        <f t="shared" si="76"/>
        <v/>
      </c>
      <c r="G790" s="67" t="str">
        <f t="shared" si="72"/>
        <v/>
      </c>
      <c r="H790" s="159" t="str">
        <f>IF(AND(M790&gt;0,M790&lt;=STATS!$C$22),1,"")</f>
        <v/>
      </c>
      <c r="J790" s="161">
        <v>789</v>
      </c>
      <c r="K790"/>
      <c r="L790"/>
      <c r="R790" s="16"/>
      <c r="S790" s="16"/>
      <c r="T790" s="16"/>
      <c r="U790" s="16"/>
      <c r="V790" s="16"/>
      <c r="W790" s="16"/>
      <c r="FD790" s="156"/>
      <c r="FE790" s="156"/>
      <c r="FF790" s="156"/>
      <c r="FG790" s="156"/>
      <c r="FH790" s="156"/>
    </row>
    <row r="791" spans="2:164" x14ac:dyDescent="0.25">
      <c r="B791" s="67">
        <f t="shared" si="73"/>
        <v>0</v>
      </c>
      <c r="C791" s="67" t="str">
        <f t="shared" si="74"/>
        <v/>
      </c>
      <c r="D791" s="67" t="str">
        <f t="shared" si="77"/>
        <v/>
      </c>
      <c r="E791" s="67" t="str">
        <f t="shared" si="75"/>
        <v/>
      </c>
      <c r="F791" s="67" t="str">
        <f t="shared" si="76"/>
        <v/>
      </c>
      <c r="G791" s="67" t="str">
        <f t="shared" si="72"/>
        <v/>
      </c>
      <c r="H791" s="159" t="str">
        <f>IF(AND(M791&gt;0,M791&lt;=STATS!$C$22),1,"")</f>
        <v/>
      </c>
      <c r="J791" s="161">
        <v>790</v>
      </c>
      <c r="K791"/>
      <c r="L791"/>
      <c r="R791" s="16"/>
      <c r="S791" s="16"/>
      <c r="T791" s="16"/>
      <c r="U791" s="16"/>
      <c r="V791" s="16"/>
      <c r="W791" s="16"/>
      <c r="FD791" s="156"/>
      <c r="FE791" s="156"/>
      <c r="FF791" s="156"/>
      <c r="FG791" s="156"/>
      <c r="FH791" s="156"/>
    </row>
    <row r="792" spans="2:164" x14ac:dyDescent="0.25">
      <c r="B792" s="67">
        <f t="shared" si="73"/>
        <v>0</v>
      </c>
      <c r="C792" s="67" t="str">
        <f t="shared" si="74"/>
        <v/>
      </c>
      <c r="D792" s="67" t="str">
        <f t="shared" si="77"/>
        <v/>
      </c>
      <c r="E792" s="67" t="str">
        <f t="shared" si="75"/>
        <v/>
      </c>
      <c r="F792" s="67" t="str">
        <f t="shared" si="76"/>
        <v/>
      </c>
      <c r="G792" s="67" t="str">
        <f t="shared" si="72"/>
        <v/>
      </c>
      <c r="H792" s="159" t="str">
        <f>IF(AND(M792&gt;0,M792&lt;=STATS!$C$22),1,"")</f>
        <v/>
      </c>
      <c r="J792" s="161">
        <v>791</v>
      </c>
      <c r="K792"/>
      <c r="L792"/>
      <c r="R792" s="16"/>
      <c r="S792" s="16"/>
      <c r="T792" s="16"/>
      <c r="U792" s="16"/>
      <c r="V792" s="16"/>
      <c r="W792" s="16"/>
      <c r="FD792" s="156"/>
      <c r="FE792" s="156"/>
      <c r="FF792" s="156"/>
      <c r="FG792" s="156"/>
      <c r="FH792" s="156"/>
    </row>
    <row r="793" spans="2:164" x14ac:dyDescent="0.25">
      <c r="B793" s="67">
        <f t="shared" si="73"/>
        <v>0</v>
      </c>
      <c r="C793" s="67" t="str">
        <f t="shared" si="74"/>
        <v/>
      </c>
      <c r="D793" s="67" t="str">
        <f t="shared" si="77"/>
        <v/>
      </c>
      <c r="E793" s="67" t="str">
        <f t="shared" si="75"/>
        <v/>
      </c>
      <c r="F793" s="67" t="str">
        <f t="shared" si="76"/>
        <v/>
      </c>
      <c r="G793" s="67" t="str">
        <f t="shared" si="72"/>
        <v/>
      </c>
      <c r="H793" s="159" t="str">
        <f>IF(AND(M793&gt;0,M793&lt;=STATS!$C$22),1,"")</f>
        <v/>
      </c>
      <c r="J793" s="161">
        <v>792</v>
      </c>
      <c r="K793"/>
      <c r="L793"/>
      <c r="R793" s="16"/>
      <c r="S793" s="16"/>
      <c r="T793" s="16"/>
      <c r="U793" s="16"/>
      <c r="V793" s="16"/>
      <c r="W793" s="16"/>
      <c r="FD793" s="156"/>
      <c r="FE793" s="156"/>
      <c r="FF793" s="156"/>
      <c r="FG793" s="156"/>
      <c r="FH793" s="156"/>
    </row>
    <row r="794" spans="2:164" x14ac:dyDescent="0.25">
      <c r="B794" s="67">
        <f t="shared" si="73"/>
        <v>0</v>
      </c>
      <c r="C794" s="67" t="str">
        <f t="shared" si="74"/>
        <v/>
      </c>
      <c r="D794" s="67" t="str">
        <f t="shared" si="77"/>
        <v/>
      </c>
      <c r="E794" s="67" t="str">
        <f t="shared" si="75"/>
        <v/>
      </c>
      <c r="F794" s="67" t="str">
        <f t="shared" si="76"/>
        <v/>
      </c>
      <c r="G794" s="67" t="str">
        <f t="shared" ref="G794:G857" si="78">IF($B794&gt;=1,$M794,"")</f>
        <v/>
      </c>
      <c r="H794" s="159" t="str">
        <f>IF(AND(M794&gt;0,M794&lt;=STATS!$C$22),1,"")</f>
        <v/>
      </c>
      <c r="J794" s="161">
        <v>793</v>
      </c>
      <c r="K794"/>
      <c r="L794"/>
      <c r="R794" s="16"/>
      <c r="S794" s="16"/>
      <c r="T794" s="16"/>
      <c r="U794" s="16"/>
      <c r="V794" s="16"/>
      <c r="W794" s="16"/>
      <c r="FD794" s="156"/>
      <c r="FE794" s="156"/>
      <c r="FF794" s="156"/>
      <c r="FG794" s="156"/>
      <c r="FH794" s="156"/>
    </row>
    <row r="795" spans="2:164" x14ac:dyDescent="0.25">
      <c r="B795" s="67">
        <f t="shared" si="73"/>
        <v>0</v>
      </c>
      <c r="C795" s="67" t="str">
        <f t="shared" si="74"/>
        <v/>
      </c>
      <c r="D795" s="67" t="str">
        <f t="shared" si="77"/>
        <v/>
      </c>
      <c r="E795" s="67" t="str">
        <f t="shared" si="75"/>
        <v/>
      </c>
      <c r="F795" s="67" t="str">
        <f t="shared" si="76"/>
        <v/>
      </c>
      <c r="G795" s="67" t="str">
        <f t="shared" si="78"/>
        <v/>
      </c>
      <c r="H795" s="159" t="str">
        <f>IF(AND(M795&gt;0,M795&lt;=STATS!$C$22),1,"")</f>
        <v/>
      </c>
      <c r="J795" s="161">
        <v>794</v>
      </c>
      <c r="K795"/>
      <c r="L795"/>
      <c r="R795" s="16"/>
      <c r="S795" s="16"/>
      <c r="T795" s="16"/>
      <c r="U795" s="16"/>
      <c r="V795" s="16"/>
      <c r="W795" s="16"/>
      <c r="FD795" s="156"/>
      <c r="FE795" s="156"/>
      <c r="FF795" s="156"/>
      <c r="FG795" s="156"/>
      <c r="FH795" s="156"/>
    </row>
    <row r="796" spans="2:164" x14ac:dyDescent="0.25">
      <c r="B796" s="67">
        <f t="shared" si="73"/>
        <v>0</v>
      </c>
      <c r="C796" s="67" t="str">
        <f t="shared" si="74"/>
        <v/>
      </c>
      <c r="D796" s="67" t="str">
        <f t="shared" si="77"/>
        <v/>
      </c>
      <c r="E796" s="67" t="str">
        <f t="shared" si="75"/>
        <v/>
      </c>
      <c r="F796" s="67" t="str">
        <f t="shared" si="76"/>
        <v/>
      </c>
      <c r="G796" s="67" t="str">
        <f t="shared" si="78"/>
        <v/>
      </c>
      <c r="H796" s="159" t="str">
        <f>IF(AND(M796&gt;0,M796&lt;=STATS!$C$22),1,"")</f>
        <v/>
      </c>
      <c r="J796" s="161">
        <v>795</v>
      </c>
      <c r="K796"/>
      <c r="L796"/>
      <c r="R796" s="16"/>
      <c r="S796" s="16"/>
      <c r="T796" s="16"/>
      <c r="U796" s="16"/>
      <c r="V796" s="16"/>
      <c r="W796" s="16"/>
      <c r="FD796" s="156"/>
      <c r="FE796" s="156"/>
      <c r="FF796" s="156"/>
      <c r="FG796" s="156"/>
      <c r="FH796" s="156"/>
    </row>
    <row r="797" spans="2:164" x14ac:dyDescent="0.25">
      <c r="B797" s="67">
        <f t="shared" si="73"/>
        <v>0</v>
      </c>
      <c r="C797" s="67" t="str">
        <f t="shared" si="74"/>
        <v/>
      </c>
      <c r="D797" s="67" t="str">
        <f t="shared" si="77"/>
        <v/>
      </c>
      <c r="E797" s="67" t="str">
        <f t="shared" si="75"/>
        <v/>
      </c>
      <c r="F797" s="67" t="str">
        <f t="shared" si="76"/>
        <v/>
      </c>
      <c r="G797" s="67" t="str">
        <f t="shared" si="78"/>
        <v/>
      </c>
      <c r="H797" s="159" t="str">
        <f>IF(AND(M797&gt;0,M797&lt;=STATS!$C$22),1,"")</f>
        <v/>
      </c>
      <c r="J797" s="161">
        <v>796</v>
      </c>
      <c r="K797"/>
      <c r="L797"/>
      <c r="R797" s="16"/>
      <c r="S797" s="16"/>
      <c r="T797" s="16"/>
      <c r="U797" s="16"/>
      <c r="V797" s="16"/>
      <c r="W797" s="16"/>
      <c r="FD797" s="156"/>
      <c r="FE797" s="156"/>
      <c r="FF797" s="156"/>
      <c r="FG797" s="156"/>
      <c r="FH797" s="156"/>
    </row>
    <row r="798" spans="2:164" x14ac:dyDescent="0.25">
      <c r="B798" s="67">
        <f t="shared" si="73"/>
        <v>0</v>
      </c>
      <c r="C798" s="67" t="str">
        <f t="shared" si="74"/>
        <v/>
      </c>
      <c r="D798" s="67" t="str">
        <f t="shared" si="77"/>
        <v/>
      </c>
      <c r="E798" s="67" t="str">
        <f t="shared" si="75"/>
        <v/>
      </c>
      <c r="F798" s="67" t="str">
        <f t="shared" si="76"/>
        <v/>
      </c>
      <c r="G798" s="67" t="str">
        <f t="shared" si="78"/>
        <v/>
      </c>
      <c r="H798" s="159" t="str">
        <f>IF(AND(M798&gt;0,M798&lt;=STATS!$C$22),1,"")</f>
        <v/>
      </c>
      <c r="J798" s="161">
        <v>797</v>
      </c>
      <c r="K798"/>
      <c r="L798"/>
      <c r="R798" s="16"/>
      <c r="S798" s="16"/>
      <c r="T798" s="16"/>
      <c r="U798" s="16"/>
      <c r="V798" s="16"/>
      <c r="W798" s="16"/>
      <c r="FD798" s="156"/>
      <c r="FE798" s="156"/>
      <c r="FF798" s="156"/>
      <c r="FG798" s="156"/>
      <c r="FH798" s="156"/>
    </row>
    <row r="799" spans="2:164" x14ac:dyDescent="0.25">
      <c r="B799" s="67">
        <f t="shared" si="73"/>
        <v>0</v>
      </c>
      <c r="C799" s="67" t="str">
        <f t="shared" si="74"/>
        <v/>
      </c>
      <c r="D799" s="67" t="str">
        <f t="shared" si="77"/>
        <v/>
      </c>
      <c r="E799" s="67" t="str">
        <f t="shared" si="75"/>
        <v/>
      </c>
      <c r="F799" s="67" t="str">
        <f t="shared" si="76"/>
        <v/>
      </c>
      <c r="G799" s="67" t="str">
        <f t="shared" si="78"/>
        <v/>
      </c>
      <c r="H799" s="159" t="str">
        <f>IF(AND(M799&gt;0,M799&lt;=STATS!$C$22),1,"")</f>
        <v/>
      </c>
      <c r="J799" s="161">
        <v>798</v>
      </c>
      <c r="K799"/>
      <c r="L799"/>
      <c r="R799" s="16"/>
      <c r="S799" s="16"/>
      <c r="T799" s="16"/>
      <c r="U799" s="16"/>
      <c r="V799" s="16"/>
      <c r="W799" s="16"/>
      <c r="FD799" s="156"/>
      <c r="FE799" s="156"/>
      <c r="FF799" s="156"/>
      <c r="FG799" s="156"/>
      <c r="FH799" s="156"/>
    </row>
    <row r="800" spans="2:164" x14ac:dyDescent="0.25">
      <c r="B800" s="67">
        <f t="shared" si="73"/>
        <v>0</v>
      </c>
      <c r="C800" s="67" t="str">
        <f t="shared" si="74"/>
        <v/>
      </c>
      <c r="D800" s="67" t="str">
        <f t="shared" si="77"/>
        <v/>
      </c>
      <c r="E800" s="67" t="str">
        <f t="shared" si="75"/>
        <v/>
      </c>
      <c r="F800" s="67" t="str">
        <f t="shared" si="76"/>
        <v/>
      </c>
      <c r="G800" s="67" t="str">
        <f t="shared" si="78"/>
        <v/>
      </c>
      <c r="H800" s="159" t="str">
        <f>IF(AND(M800&gt;0,M800&lt;=STATS!$C$22),1,"")</f>
        <v/>
      </c>
      <c r="J800" s="161">
        <v>799</v>
      </c>
      <c r="K800"/>
      <c r="L800"/>
      <c r="R800" s="16"/>
      <c r="S800" s="16"/>
      <c r="T800" s="16"/>
      <c r="U800" s="16"/>
      <c r="V800" s="16"/>
      <c r="W800" s="16"/>
      <c r="FD800" s="156"/>
      <c r="FE800" s="156"/>
      <c r="FF800" s="156"/>
      <c r="FG800" s="156"/>
      <c r="FH800" s="156"/>
    </row>
    <row r="801" spans="2:164" x14ac:dyDescent="0.25">
      <c r="B801" s="67">
        <f t="shared" si="73"/>
        <v>0</v>
      </c>
      <c r="C801" s="67" t="str">
        <f t="shared" si="74"/>
        <v/>
      </c>
      <c r="D801" s="67" t="str">
        <f t="shared" si="77"/>
        <v/>
      </c>
      <c r="E801" s="67" t="str">
        <f t="shared" si="75"/>
        <v/>
      </c>
      <c r="F801" s="67" t="str">
        <f t="shared" si="76"/>
        <v/>
      </c>
      <c r="G801" s="67" t="str">
        <f t="shared" si="78"/>
        <v/>
      </c>
      <c r="H801" s="159" t="str">
        <f>IF(AND(M801&gt;0,M801&lt;=STATS!$C$22),1,"")</f>
        <v/>
      </c>
      <c r="J801" s="161">
        <v>800</v>
      </c>
      <c r="K801"/>
      <c r="L801"/>
      <c r="R801" s="16"/>
      <c r="S801" s="16"/>
      <c r="T801" s="16"/>
      <c r="U801" s="16"/>
      <c r="V801" s="16"/>
      <c r="W801" s="16"/>
      <c r="FD801" s="156"/>
      <c r="FE801" s="156"/>
      <c r="FF801" s="156"/>
      <c r="FG801" s="156"/>
      <c r="FH801" s="156"/>
    </row>
    <row r="802" spans="2:164" x14ac:dyDescent="0.25">
      <c r="B802" s="67">
        <f t="shared" si="73"/>
        <v>0</v>
      </c>
      <c r="C802" s="67" t="str">
        <f t="shared" si="74"/>
        <v/>
      </c>
      <c r="D802" s="67" t="str">
        <f t="shared" si="77"/>
        <v/>
      </c>
      <c r="E802" s="67" t="str">
        <f t="shared" si="75"/>
        <v/>
      </c>
      <c r="F802" s="67" t="str">
        <f t="shared" si="76"/>
        <v/>
      </c>
      <c r="G802" s="67" t="str">
        <f t="shared" si="78"/>
        <v/>
      </c>
      <c r="H802" s="159" t="str">
        <f>IF(AND(M802&gt;0,M802&lt;=STATS!$C$22),1,"")</f>
        <v/>
      </c>
      <c r="J802" s="161">
        <v>801</v>
      </c>
      <c r="K802"/>
      <c r="L802"/>
      <c r="R802" s="16"/>
      <c r="S802" s="16"/>
      <c r="T802" s="16"/>
      <c r="U802" s="16"/>
      <c r="V802" s="16"/>
      <c r="W802" s="16"/>
      <c r="FD802" s="156"/>
      <c r="FE802" s="156"/>
      <c r="FF802" s="156"/>
      <c r="FG802" s="156"/>
      <c r="FH802" s="156"/>
    </row>
    <row r="803" spans="2:164" x14ac:dyDescent="0.25">
      <c r="B803" s="67">
        <f t="shared" si="73"/>
        <v>0</v>
      </c>
      <c r="C803" s="67" t="str">
        <f t="shared" si="74"/>
        <v/>
      </c>
      <c r="D803" s="67" t="str">
        <f t="shared" si="77"/>
        <v/>
      </c>
      <c r="E803" s="67" t="str">
        <f t="shared" si="75"/>
        <v/>
      </c>
      <c r="F803" s="67" t="str">
        <f t="shared" si="76"/>
        <v/>
      </c>
      <c r="G803" s="67" t="str">
        <f t="shared" si="78"/>
        <v/>
      </c>
      <c r="H803" s="159" t="str">
        <f>IF(AND(M803&gt;0,M803&lt;=STATS!$C$22),1,"")</f>
        <v/>
      </c>
      <c r="J803" s="161">
        <v>802</v>
      </c>
      <c r="K803"/>
      <c r="L803"/>
      <c r="R803" s="16"/>
      <c r="S803" s="16"/>
      <c r="T803" s="16"/>
      <c r="U803" s="16"/>
      <c r="V803" s="16"/>
      <c r="W803" s="16"/>
      <c r="FD803" s="156"/>
      <c r="FE803" s="156"/>
      <c r="FF803" s="156"/>
      <c r="FG803" s="156"/>
      <c r="FH803" s="156"/>
    </row>
    <row r="804" spans="2:164" x14ac:dyDescent="0.25">
      <c r="B804" s="67">
        <f t="shared" si="73"/>
        <v>0</v>
      </c>
      <c r="C804" s="67" t="str">
        <f t="shared" si="74"/>
        <v/>
      </c>
      <c r="D804" s="67" t="str">
        <f t="shared" si="77"/>
        <v/>
      </c>
      <c r="E804" s="67" t="str">
        <f t="shared" si="75"/>
        <v/>
      </c>
      <c r="F804" s="67" t="str">
        <f t="shared" si="76"/>
        <v/>
      </c>
      <c r="G804" s="67" t="str">
        <f t="shared" si="78"/>
        <v/>
      </c>
      <c r="H804" s="159" t="str">
        <f>IF(AND(M804&gt;0,M804&lt;=STATS!$C$22),1,"")</f>
        <v/>
      </c>
      <c r="J804" s="161">
        <v>803</v>
      </c>
      <c r="K804"/>
      <c r="L804"/>
      <c r="R804" s="16"/>
      <c r="S804" s="16"/>
      <c r="T804" s="16"/>
      <c r="U804" s="16"/>
      <c r="V804" s="16"/>
      <c r="W804" s="16"/>
      <c r="FD804" s="156"/>
      <c r="FE804" s="156"/>
      <c r="FF804" s="156"/>
      <c r="FG804" s="156"/>
      <c r="FH804" s="156"/>
    </row>
    <row r="805" spans="2:164" x14ac:dyDescent="0.25">
      <c r="B805" s="67">
        <f t="shared" si="73"/>
        <v>0</v>
      </c>
      <c r="C805" s="67" t="str">
        <f t="shared" si="74"/>
        <v/>
      </c>
      <c r="D805" s="67" t="str">
        <f t="shared" si="77"/>
        <v/>
      </c>
      <c r="E805" s="67" t="str">
        <f t="shared" si="75"/>
        <v/>
      </c>
      <c r="F805" s="67" t="str">
        <f t="shared" si="76"/>
        <v/>
      </c>
      <c r="G805" s="67" t="str">
        <f t="shared" si="78"/>
        <v/>
      </c>
      <c r="H805" s="159" t="str">
        <f>IF(AND(M805&gt;0,M805&lt;=STATS!$C$22),1,"")</f>
        <v/>
      </c>
      <c r="J805" s="161">
        <v>804</v>
      </c>
      <c r="K805"/>
      <c r="L805"/>
      <c r="R805" s="16"/>
      <c r="S805" s="16"/>
      <c r="T805" s="16"/>
      <c r="U805" s="16"/>
      <c r="V805" s="16"/>
      <c r="W805" s="16"/>
      <c r="FD805" s="156"/>
      <c r="FE805" s="156"/>
      <c r="FF805" s="156"/>
      <c r="FG805" s="156"/>
      <c r="FH805" s="156"/>
    </row>
    <row r="806" spans="2:164" x14ac:dyDescent="0.25">
      <c r="B806" s="67">
        <f t="shared" si="73"/>
        <v>0</v>
      </c>
      <c r="C806" s="67" t="str">
        <f t="shared" si="74"/>
        <v/>
      </c>
      <c r="D806" s="67" t="str">
        <f t="shared" si="77"/>
        <v/>
      </c>
      <c r="E806" s="67" t="str">
        <f t="shared" si="75"/>
        <v/>
      </c>
      <c r="F806" s="67" t="str">
        <f t="shared" si="76"/>
        <v/>
      </c>
      <c r="G806" s="67" t="str">
        <f t="shared" si="78"/>
        <v/>
      </c>
      <c r="H806" s="159" t="str">
        <f>IF(AND(M806&gt;0,M806&lt;=STATS!$C$22),1,"")</f>
        <v/>
      </c>
      <c r="J806" s="161">
        <v>805</v>
      </c>
      <c r="K806"/>
      <c r="L806"/>
      <c r="R806" s="16"/>
      <c r="S806" s="16"/>
      <c r="T806" s="16"/>
      <c r="U806" s="16"/>
      <c r="V806" s="16"/>
      <c r="W806" s="16"/>
      <c r="FD806" s="156"/>
      <c r="FE806" s="156"/>
      <c r="FF806" s="156"/>
      <c r="FG806" s="156"/>
      <c r="FH806" s="156"/>
    </row>
    <row r="807" spans="2:164" x14ac:dyDescent="0.25">
      <c r="B807" s="67">
        <f t="shared" si="73"/>
        <v>0</v>
      </c>
      <c r="C807" s="67" t="str">
        <f t="shared" si="74"/>
        <v/>
      </c>
      <c r="D807" s="67" t="str">
        <f t="shared" si="77"/>
        <v/>
      </c>
      <c r="E807" s="67" t="str">
        <f t="shared" si="75"/>
        <v/>
      </c>
      <c r="F807" s="67" t="str">
        <f t="shared" si="76"/>
        <v/>
      </c>
      <c r="G807" s="67" t="str">
        <f t="shared" si="78"/>
        <v/>
      </c>
      <c r="H807" s="159" t="str">
        <f>IF(AND(M807&gt;0,M807&lt;=STATS!$C$22),1,"")</f>
        <v/>
      </c>
      <c r="J807" s="161">
        <v>806</v>
      </c>
      <c r="K807"/>
      <c r="L807"/>
      <c r="R807" s="16"/>
      <c r="S807" s="16"/>
      <c r="T807" s="16"/>
      <c r="U807" s="16"/>
      <c r="V807" s="16"/>
      <c r="W807" s="16"/>
      <c r="FD807" s="156"/>
      <c r="FE807" s="156"/>
      <c r="FF807" s="156"/>
      <c r="FG807" s="156"/>
      <c r="FH807" s="156"/>
    </row>
    <row r="808" spans="2:164" x14ac:dyDescent="0.25">
      <c r="B808" s="67">
        <f t="shared" si="73"/>
        <v>0</v>
      </c>
      <c r="C808" s="67" t="str">
        <f t="shared" si="74"/>
        <v/>
      </c>
      <c r="D808" s="67" t="str">
        <f t="shared" si="77"/>
        <v/>
      </c>
      <c r="E808" s="67" t="str">
        <f t="shared" si="75"/>
        <v/>
      </c>
      <c r="F808" s="67" t="str">
        <f t="shared" si="76"/>
        <v/>
      </c>
      <c r="G808" s="67" t="str">
        <f t="shared" si="78"/>
        <v/>
      </c>
      <c r="H808" s="159" t="str">
        <f>IF(AND(M808&gt;0,M808&lt;=STATS!$C$22),1,"")</f>
        <v/>
      </c>
      <c r="J808" s="161">
        <v>807</v>
      </c>
      <c r="K808"/>
      <c r="L808"/>
      <c r="R808" s="16"/>
      <c r="S808" s="16"/>
      <c r="T808" s="16"/>
      <c r="U808" s="16"/>
      <c r="V808" s="16"/>
      <c r="W808" s="16"/>
      <c r="FD808" s="156"/>
      <c r="FE808" s="156"/>
      <c r="FF808" s="156"/>
      <c r="FG808" s="156"/>
      <c r="FH808" s="156"/>
    </row>
    <row r="809" spans="2:164" x14ac:dyDescent="0.25">
      <c r="B809" s="67">
        <f t="shared" si="73"/>
        <v>0</v>
      </c>
      <c r="C809" s="67" t="str">
        <f t="shared" si="74"/>
        <v/>
      </c>
      <c r="D809" s="67" t="str">
        <f t="shared" si="77"/>
        <v/>
      </c>
      <c r="E809" s="67" t="str">
        <f t="shared" si="75"/>
        <v/>
      </c>
      <c r="F809" s="67" t="str">
        <f t="shared" si="76"/>
        <v/>
      </c>
      <c r="G809" s="67" t="str">
        <f t="shared" si="78"/>
        <v/>
      </c>
      <c r="H809" s="159" t="str">
        <f>IF(AND(M809&gt;0,M809&lt;=STATS!$C$22),1,"")</f>
        <v/>
      </c>
      <c r="J809" s="161">
        <v>808</v>
      </c>
      <c r="K809"/>
      <c r="L809"/>
      <c r="R809" s="16"/>
      <c r="S809" s="16"/>
      <c r="T809" s="16"/>
      <c r="U809" s="16"/>
      <c r="V809" s="16"/>
      <c r="W809" s="16"/>
      <c r="FD809" s="156"/>
      <c r="FE809" s="156"/>
      <c r="FF809" s="156"/>
      <c r="FG809" s="156"/>
      <c r="FH809" s="156"/>
    </row>
    <row r="810" spans="2:164" x14ac:dyDescent="0.25">
      <c r="B810" s="67">
        <f t="shared" si="73"/>
        <v>0</v>
      </c>
      <c r="C810" s="67" t="str">
        <f t="shared" si="74"/>
        <v/>
      </c>
      <c r="D810" s="67" t="str">
        <f t="shared" si="77"/>
        <v/>
      </c>
      <c r="E810" s="67" t="str">
        <f t="shared" si="75"/>
        <v/>
      </c>
      <c r="F810" s="67" t="str">
        <f t="shared" si="76"/>
        <v/>
      </c>
      <c r="G810" s="67" t="str">
        <f t="shared" si="78"/>
        <v/>
      </c>
      <c r="H810" s="159" t="str">
        <f>IF(AND(M810&gt;0,M810&lt;=STATS!$C$22),1,"")</f>
        <v/>
      </c>
      <c r="J810" s="161">
        <v>809</v>
      </c>
      <c r="K810"/>
      <c r="L810"/>
      <c r="R810" s="16"/>
      <c r="S810" s="16"/>
      <c r="T810" s="16"/>
      <c r="U810" s="16"/>
      <c r="V810" s="16"/>
      <c r="W810" s="16"/>
      <c r="FD810" s="156"/>
      <c r="FE810" s="156"/>
      <c r="FF810" s="156"/>
      <c r="FG810" s="156"/>
      <c r="FH810" s="156"/>
    </row>
    <row r="811" spans="2:164" x14ac:dyDescent="0.25">
      <c r="B811" s="67">
        <f t="shared" si="73"/>
        <v>0</v>
      </c>
      <c r="C811" s="67" t="str">
        <f t="shared" si="74"/>
        <v/>
      </c>
      <c r="D811" s="67" t="str">
        <f t="shared" si="77"/>
        <v/>
      </c>
      <c r="E811" s="67" t="str">
        <f t="shared" si="75"/>
        <v/>
      </c>
      <c r="F811" s="67" t="str">
        <f t="shared" si="76"/>
        <v/>
      </c>
      <c r="G811" s="67" t="str">
        <f t="shared" si="78"/>
        <v/>
      </c>
      <c r="H811" s="159" t="str">
        <f>IF(AND(M811&gt;0,M811&lt;=STATS!$C$22),1,"")</f>
        <v/>
      </c>
      <c r="J811" s="161">
        <v>810</v>
      </c>
      <c r="K811"/>
      <c r="L811"/>
      <c r="R811" s="16"/>
      <c r="S811" s="16"/>
      <c r="T811" s="16"/>
      <c r="U811" s="16"/>
      <c r="V811" s="16"/>
      <c r="W811" s="16"/>
      <c r="FD811" s="156"/>
      <c r="FE811" s="156"/>
      <c r="FF811" s="156"/>
      <c r="FG811" s="156"/>
      <c r="FH811" s="156"/>
    </row>
    <row r="812" spans="2:164" x14ac:dyDescent="0.25">
      <c r="B812" s="67">
        <f t="shared" si="73"/>
        <v>0</v>
      </c>
      <c r="C812" s="67" t="str">
        <f t="shared" si="74"/>
        <v/>
      </c>
      <c r="D812" s="67" t="str">
        <f t="shared" si="77"/>
        <v/>
      </c>
      <c r="E812" s="67" t="str">
        <f t="shared" si="75"/>
        <v/>
      </c>
      <c r="F812" s="67" t="str">
        <f t="shared" si="76"/>
        <v/>
      </c>
      <c r="G812" s="67" t="str">
        <f t="shared" si="78"/>
        <v/>
      </c>
      <c r="H812" s="159" t="str">
        <f>IF(AND(M812&gt;0,M812&lt;=STATS!$C$22),1,"")</f>
        <v/>
      </c>
      <c r="J812" s="161">
        <v>811</v>
      </c>
      <c r="K812"/>
      <c r="L812"/>
      <c r="R812" s="16"/>
      <c r="S812" s="16"/>
      <c r="T812" s="16"/>
      <c r="U812" s="16"/>
      <c r="V812" s="16"/>
      <c r="W812" s="16"/>
      <c r="FD812" s="156"/>
      <c r="FE812" s="156"/>
      <c r="FF812" s="156"/>
      <c r="FG812" s="156"/>
      <c r="FH812" s="156"/>
    </row>
    <row r="813" spans="2:164" x14ac:dyDescent="0.25">
      <c r="B813" s="67">
        <f t="shared" si="73"/>
        <v>0</v>
      </c>
      <c r="C813" s="67" t="str">
        <f t="shared" si="74"/>
        <v/>
      </c>
      <c r="D813" s="67" t="str">
        <f t="shared" si="77"/>
        <v/>
      </c>
      <c r="E813" s="67" t="str">
        <f t="shared" si="75"/>
        <v/>
      </c>
      <c r="F813" s="67" t="str">
        <f t="shared" si="76"/>
        <v/>
      </c>
      <c r="G813" s="67" t="str">
        <f t="shared" si="78"/>
        <v/>
      </c>
      <c r="H813" s="159" t="str">
        <f>IF(AND(M813&gt;0,M813&lt;=STATS!$C$22),1,"")</f>
        <v/>
      </c>
      <c r="J813" s="161">
        <v>812</v>
      </c>
      <c r="K813"/>
      <c r="L813"/>
      <c r="R813" s="16"/>
      <c r="S813" s="16"/>
      <c r="T813" s="16"/>
      <c r="U813" s="16"/>
      <c r="V813" s="16"/>
      <c r="W813" s="16"/>
      <c r="FD813" s="156"/>
      <c r="FE813" s="156"/>
      <c r="FF813" s="156"/>
      <c r="FG813" s="156"/>
      <c r="FH813" s="156"/>
    </row>
    <row r="814" spans="2:164" x14ac:dyDescent="0.25">
      <c r="B814" s="67">
        <f t="shared" si="73"/>
        <v>0</v>
      </c>
      <c r="C814" s="67" t="str">
        <f t="shared" si="74"/>
        <v/>
      </c>
      <c r="D814" s="67" t="str">
        <f t="shared" si="77"/>
        <v/>
      </c>
      <c r="E814" s="67" t="str">
        <f t="shared" si="75"/>
        <v/>
      </c>
      <c r="F814" s="67" t="str">
        <f t="shared" si="76"/>
        <v/>
      </c>
      <c r="G814" s="67" t="str">
        <f t="shared" si="78"/>
        <v/>
      </c>
      <c r="H814" s="159" t="str">
        <f>IF(AND(M814&gt;0,M814&lt;=STATS!$C$22),1,"")</f>
        <v/>
      </c>
      <c r="J814" s="161">
        <v>813</v>
      </c>
      <c r="K814"/>
      <c r="L814"/>
      <c r="R814" s="16"/>
      <c r="S814" s="16"/>
      <c r="T814" s="16"/>
      <c r="U814" s="16"/>
      <c r="V814" s="16"/>
      <c r="W814" s="16"/>
      <c r="FD814" s="156"/>
      <c r="FE814" s="156"/>
      <c r="FF814" s="156"/>
      <c r="FG814" s="156"/>
      <c r="FH814" s="156"/>
    </row>
    <row r="815" spans="2:164" x14ac:dyDescent="0.25">
      <c r="B815" s="67">
        <f t="shared" si="73"/>
        <v>0</v>
      </c>
      <c r="C815" s="67" t="str">
        <f t="shared" si="74"/>
        <v/>
      </c>
      <c r="D815" s="67" t="str">
        <f t="shared" si="77"/>
        <v/>
      </c>
      <c r="E815" s="67" t="str">
        <f t="shared" si="75"/>
        <v/>
      </c>
      <c r="F815" s="67" t="str">
        <f t="shared" si="76"/>
        <v/>
      </c>
      <c r="G815" s="67" t="str">
        <f t="shared" si="78"/>
        <v/>
      </c>
      <c r="H815" s="159" t="str">
        <f>IF(AND(M815&gt;0,M815&lt;=STATS!$C$22),1,"")</f>
        <v/>
      </c>
      <c r="J815" s="161">
        <v>814</v>
      </c>
      <c r="K815"/>
      <c r="L815"/>
      <c r="R815" s="16"/>
      <c r="S815" s="16"/>
      <c r="T815" s="16"/>
      <c r="U815" s="16"/>
      <c r="V815" s="16"/>
      <c r="W815" s="16"/>
      <c r="FD815" s="156"/>
      <c r="FE815" s="156"/>
      <c r="FF815" s="156"/>
      <c r="FG815" s="156"/>
      <c r="FH815" s="156"/>
    </row>
    <row r="816" spans="2:164" x14ac:dyDescent="0.25">
      <c r="B816" s="67">
        <f t="shared" si="73"/>
        <v>0</v>
      </c>
      <c r="C816" s="67" t="str">
        <f t="shared" si="74"/>
        <v/>
      </c>
      <c r="D816" s="67" t="str">
        <f t="shared" si="77"/>
        <v/>
      </c>
      <c r="E816" s="67" t="str">
        <f t="shared" si="75"/>
        <v/>
      </c>
      <c r="F816" s="67" t="str">
        <f t="shared" si="76"/>
        <v/>
      </c>
      <c r="G816" s="67" t="str">
        <f t="shared" si="78"/>
        <v/>
      </c>
      <c r="H816" s="159" t="str">
        <f>IF(AND(M816&gt;0,M816&lt;=STATS!$C$22),1,"")</f>
        <v/>
      </c>
      <c r="J816" s="161">
        <v>815</v>
      </c>
      <c r="K816"/>
      <c r="L816"/>
      <c r="R816" s="16"/>
      <c r="S816" s="16"/>
      <c r="T816" s="16"/>
      <c r="U816" s="16"/>
      <c r="V816" s="16"/>
      <c r="W816" s="16"/>
      <c r="FD816" s="156"/>
      <c r="FE816" s="156"/>
      <c r="FF816" s="156"/>
      <c r="FG816" s="156"/>
      <c r="FH816" s="156"/>
    </row>
    <row r="817" spans="2:164" x14ac:dyDescent="0.25">
      <c r="B817" s="67">
        <f t="shared" si="73"/>
        <v>0</v>
      </c>
      <c r="C817" s="67" t="str">
        <f t="shared" si="74"/>
        <v/>
      </c>
      <c r="D817" s="67" t="str">
        <f t="shared" si="77"/>
        <v/>
      </c>
      <c r="E817" s="67" t="str">
        <f t="shared" si="75"/>
        <v/>
      </c>
      <c r="F817" s="67" t="str">
        <f t="shared" si="76"/>
        <v/>
      </c>
      <c r="G817" s="67" t="str">
        <f t="shared" si="78"/>
        <v/>
      </c>
      <c r="H817" s="159" t="str">
        <f>IF(AND(M817&gt;0,M817&lt;=STATS!$C$22),1,"")</f>
        <v/>
      </c>
      <c r="J817" s="161">
        <v>816</v>
      </c>
      <c r="K817"/>
      <c r="L817"/>
      <c r="R817" s="16"/>
      <c r="S817" s="16"/>
      <c r="T817" s="16"/>
      <c r="U817" s="16"/>
      <c r="V817" s="16"/>
      <c r="W817" s="16"/>
      <c r="FD817" s="156"/>
      <c r="FE817" s="156"/>
      <c r="FF817" s="156"/>
      <c r="FG817" s="156"/>
      <c r="FH817" s="156"/>
    </row>
    <row r="818" spans="2:164" x14ac:dyDescent="0.25">
      <c r="B818" s="67">
        <f t="shared" si="73"/>
        <v>0</v>
      </c>
      <c r="C818" s="67" t="str">
        <f t="shared" si="74"/>
        <v/>
      </c>
      <c r="D818" s="67" t="str">
        <f t="shared" si="77"/>
        <v/>
      </c>
      <c r="E818" s="67" t="str">
        <f t="shared" si="75"/>
        <v/>
      </c>
      <c r="F818" s="67" t="str">
        <f t="shared" si="76"/>
        <v/>
      </c>
      <c r="G818" s="67" t="str">
        <f t="shared" si="78"/>
        <v/>
      </c>
      <c r="H818" s="159" t="str">
        <f>IF(AND(M818&gt;0,M818&lt;=STATS!$C$22),1,"")</f>
        <v/>
      </c>
      <c r="J818" s="161">
        <v>817</v>
      </c>
      <c r="K818"/>
      <c r="L818"/>
      <c r="R818" s="16"/>
      <c r="S818" s="16"/>
      <c r="T818" s="16"/>
      <c r="U818" s="16"/>
      <c r="V818" s="16"/>
      <c r="W818" s="16"/>
      <c r="FD818" s="156"/>
      <c r="FE818" s="156"/>
      <c r="FF818" s="156"/>
      <c r="FG818" s="156"/>
      <c r="FH818" s="156"/>
    </row>
    <row r="819" spans="2:164" x14ac:dyDescent="0.25">
      <c r="B819" s="67">
        <f t="shared" si="73"/>
        <v>0</v>
      </c>
      <c r="C819" s="67" t="str">
        <f t="shared" si="74"/>
        <v/>
      </c>
      <c r="D819" s="67" t="str">
        <f t="shared" si="77"/>
        <v/>
      </c>
      <c r="E819" s="67" t="str">
        <f t="shared" si="75"/>
        <v/>
      </c>
      <c r="F819" s="67" t="str">
        <f t="shared" si="76"/>
        <v/>
      </c>
      <c r="G819" s="67" t="str">
        <f t="shared" si="78"/>
        <v/>
      </c>
      <c r="H819" s="159" t="str">
        <f>IF(AND(M819&gt;0,M819&lt;=STATS!$C$22),1,"")</f>
        <v/>
      </c>
      <c r="J819" s="161">
        <v>818</v>
      </c>
      <c r="K819"/>
      <c r="L819"/>
      <c r="R819" s="16"/>
      <c r="S819" s="16"/>
      <c r="T819" s="16"/>
      <c r="U819" s="16"/>
      <c r="V819" s="16"/>
      <c r="W819" s="16"/>
      <c r="FD819" s="156"/>
      <c r="FE819" s="156"/>
      <c r="FF819" s="156"/>
      <c r="FG819" s="156"/>
      <c r="FH819" s="156"/>
    </row>
    <row r="820" spans="2:164" x14ac:dyDescent="0.25">
      <c r="B820" s="67">
        <f t="shared" si="73"/>
        <v>0</v>
      </c>
      <c r="C820" s="67" t="str">
        <f t="shared" si="74"/>
        <v/>
      </c>
      <c r="D820" s="67" t="str">
        <f t="shared" si="77"/>
        <v/>
      </c>
      <c r="E820" s="67" t="str">
        <f t="shared" si="75"/>
        <v/>
      </c>
      <c r="F820" s="67" t="str">
        <f t="shared" si="76"/>
        <v/>
      </c>
      <c r="G820" s="67" t="str">
        <f t="shared" si="78"/>
        <v/>
      </c>
      <c r="H820" s="159" t="str">
        <f>IF(AND(M820&gt;0,M820&lt;=STATS!$C$22),1,"")</f>
        <v/>
      </c>
      <c r="J820" s="161">
        <v>819</v>
      </c>
      <c r="K820"/>
      <c r="L820"/>
      <c r="R820" s="16"/>
      <c r="S820" s="16"/>
      <c r="T820" s="16"/>
      <c r="U820" s="16"/>
      <c r="V820" s="16"/>
      <c r="W820" s="16"/>
      <c r="FD820" s="156"/>
      <c r="FE820" s="156"/>
      <c r="FF820" s="156"/>
      <c r="FG820" s="156"/>
      <c r="FH820" s="156"/>
    </row>
    <row r="821" spans="2:164" x14ac:dyDescent="0.25">
      <c r="B821" s="67">
        <f t="shared" si="73"/>
        <v>0</v>
      </c>
      <c r="C821" s="67" t="str">
        <f t="shared" si="74"/>
        <v/>
      </c>
      <c r="D821" s="67" t="str">
        <f t="shared" si="77"/>
        <v/>
      </c>
      <c r="E821" s="67" t="str">
        <f t="shared" si="75"/>
        <v/>
      </c>
      <c r="F821" s="67" t="str">
        <f t="shared" si="76"/>
        <v/>
      </c>
      <c r="G821" s="67" t="str">
        <f t="shared" si="78"/>
        <v/>
      </c>
      <c r="H821" s="159" t="str">
        <f>IF(AND(M821&gt;0,M821&lt;=STATS!$C$22),1,"")</f>
        <v/>
      </c>
      <c r="J821" s="161">
        <v>820</v>
      </c>
      <c r="K821"/>
      <c r="L821"/>
      <c r="R821" s="16"/>
      <c r="S821" s="16"/>
      <c r="T821" s="16"/>
      <c r="U821" s="16"/>
      <c r="V821" s="16"/>
      <c r="W821" s="16"/>
      <c r="FD821" s="156"/>
      <c r="FE821" s="156"/>
      <c r="FF821" s="156"/>
      <c r="FG821" s="156"/>
      <c r="FH821" s="156"/>
    </row>
    <row r="822" spans="2:164" x14ac:dyDescent="0.25">
      <c r="B822" s="67">
        <f t="shared" si="73"/>
        <v>0</v>
      </c>
      <c r="C822" s="67" t="str">
        <f t="shared" si="74"/>
        <v/>
      </c>
      <c r="D822" s="67" t="str">
        <f t="shared" si="77"/>
        <v/>
      </c>
      <c r="E822" s="67" t="str">
        <f t="shared" si="75"/>
        <v/>
      </c>
      <c r="F822" s="67" t="str">
        <f t="shared" si="76"/>
        <v/>
      </c>
      <c r="G822" s="67" t="str">
        <f t="shared" si="78"/>
        <v/>
      </c>
      <c r="H822" s="159" t="str">
        <f>IF(AND(M822&gt;0,M822&lt;=STATS!$C$22),1,"")</f>
        <v/>
      </c>
      <c r="J822" s="161">
        <v>821</v>
      </c>
      <c r="K822"/>
      <c r="L822"/>
      <c r="R822" s="16"/>
      <c r="S822" s="16"/>
      <c r="T822" s="16"/>
      <c r="U822" s="16"/>
      <c r="V822" s="16"/>
      <c r="W822" s="16"/>
      <c r="FD822" s="156"/>
      <c r="FE822" s="156"/>
      <c r="FF822" s="156"/>
      <c r="FG822" s="156"/>
      <c r="FH822" s="156"/>
    </row>
    <row r="823" spans="2:164" x14ac:dyDescent="0.25">
      <c r="B823" s="67">
        <f t="shared" si="73"/>
        <v>0</v>
      </c>
      <c r="C823" s="67" t="str">
        <f t="shared" si="74"/>
        <v/>
      </c>
      <c r="D823" s="67" t="str">
        <f t="shared" si="77"/>
        <v/>
      </c>
      <c r="E823" s="67" t="str">
        <f t="shared" si="75"/>
        <v/>
      </c>
      <c r="F823" s="67" t="str">
        <f t="shared" si="76"/>
        <v/>
      </c>
      <c r="G823" s="67" t="str">
        <f t="shared" si="78"/>
        <v/>
      </c>
      <c r="H823" s="159" t="str">
        <f>IF(AND(M823&gt;0,M823&lt;=STATS!$C$22),1,"")</f>
        <v/>
      </c>
      <c r="J823" s="161">
        <v>822</v>
      </c>
      <c r="K823"/>
      <c r="L823"/>
      <c r="R823" s="16"/>
      <c r="S823" s="16"/>
      <c r="T823" s="16"/>
      <c r="U823" s="16"/>
      <c r="V823" s="16"/>
      <c r="W823" s="16"/>
      <c r="FD823" s="156"/>
      <c r="FE823" s="156"/>
      <c r="FF823" s="156"/>
      <c r="FG823" s="156"/>
      <c r="FH823" s="156"/>
    </row>
    <row r="824" spans="2:164" x14ac:dyDescent="0.25">
      <c r="B824" s="67">
        <f t="shared" si="73"/>
        <v>0</v>
      </c>
      <c r="C824" s="67" t="str">
        <f t="shared" si="74"/>
        <v/>
      </c>
      <c r="D824" s="67" t="str">
        <f t="shared" si="77"/>
        <v/>
      </c>
      <c r="E824" s="67" t="str">
        <f t="shared" si="75"/>
        <v/>
      </c>
      <c r="F824" s="67" t="str">
        <f t="shared" si="76"/>
        <v/>
      </c>
      <c r="G824" s="67" t="str">
        <f t="shared" si="78"/>
        <v/>
      </c>
      <c r="H824" s="159" t="str">
        <f>IF(AND(M824&gt;0,M824&lt;=STATS!$C$22),1,"")</f>
        <v/>
      </c>
      <c r="J824" s="161">
        <v>823</v>
      </c>
      <c r="K824"/>
      <c r="L824"/>
      <c r="R824" s="16"/>
      <c r="S824" s="16"/>
      <c r="T824" s="16"/>
      <c r="U824" s="16"/>
      <c r="V824" s="16"/>
      <c r="W824" s="16"/>
      <c r="FD824" s="156"/>
      <c r="FE824" s="156"/>
      <c r="FF824" s="156"/>
      <c r="FG824" s="156"/>
      <c r="FH824" s="156"/>
    </row>
    <row r="825" spans="2:164" x14ac:dyDescent="0.25">
      <c r="B825" s="67">
        <f t="shared" si="73"/>
        <v>0</v>
      </c>
      <c r="C825" s="67" t="str">
        <f t="shared" si="74"/>
        <v/>
      </c>
      <c r="D825" s="67" t="str">
        <f t="shared" si="77"/>
        <v/>
      </c>
      <c r="E825" s="67" t="str">
        <f t="shared" si="75"/>
        <v/>
      </c>
      <c r="F825" s="67" t="str">
        <f t="shared" si="76"/>
        <v/>
      </c>
      <c r="G825" s="67" t="str">
        <f t="shared" si="78"/>
        <v/>
      </c>
      <c r="H825" s="159" t="str">
        <f>IF(AND(M825&gt;0,M825&lt;=STATS!$C$22),1,"")</f>
        <v/>
      </c>
      <c r="J825" s="161">
        <v>824</v>
      </c>
      <c r="K825"/>
      <c r="L825"/>
      <c r="R825" s="16"/>
      <c r="S825" s="16"/>
      <c r="T825" s="16"/>
      <c r="U825" s="16"/>
      <c r="V825" s="16"/>
      <c r="W825" s="16"/>
      <c r="FD825" s="156"/>
      <c r="FE825" s="156"/>
      <c r="FF825" s="156"/>
      <c r="FG825" s="156"/>
      <c r="FH825" s="156"/>
    </row>
    <row r="826" spans="2:164" x14ac:dyDescent="0.25">
      <c r="B826" s="67">
        <f t="shared" si="73"/>
        <v>0</v>
      </c>
      <c r="C826" s="67" t="str">
        <f t="shared" si="74"/>
        <v/>
      </c>
      <c r="D826" s="67" t="str">
        <f t="shared" si="77"/>
        <v/>
      </c>
      <c r="E826" s="67" t="str">
        <f t="shared" si="75"/>
        <v/>
      </c>
      <c r="F826" s="67" t="str">
        <f t="shared" si="76"/>
        <v/>
      </c>
      <c r="G826" s="67" t="str">
        <f t="shared" si="78"/>
        <v/>
      </c>
      <c r="H826" s="159" t="str">
        <f>IF(AND(M826&gt;0,M826&lt;=STATS!$C$22),1,"")</f>
        <v/>
      </c>
      <c r="J826" s="161">
        <v>825</v>
      </c>
      <c r="K826"/>
      <c r="L826"/>
      <c r="R826" s="16"/>
      <c r="S826" s="16"/>
      <c r="T826" s="16"/>
      <c r="U826" s="16"/>
      <c r="V826" s="16"/>
      <c r="W826" s="16"/>
      <c r="FD826" s="156"/>
      <c r="FE826" s="156"/>
      <c r="FF826" s="156"/>
      <c r="FG826" s="156"/>
      <c r="FH826" s="156"/>
    </row>
    <row r="827" spans="2:164" x14ac:dyDescent="0.25">
      <c r="B827" s="67">
        <f t="shared" si="73"/>
        <v>0</v>
      </c>
      <c r="C827" s="67" t="str">
        <f t="shared" si="74"/>
        <v/>
      </c>
      <c r="D827" s="67" t="str">
        <f t="shared" si="77"/>
        <v/>
      </c>
      <c r="E827" s="67" t="str">
        <f t="shared" si="75"/>
        <v/>
      </c>
      <c r="F827" s="67" t="str">
        <f t="shared" si="76"/>
        <v/>
      </c>
      <c r="G827" s="67" t="str">
        <f t="shared" si="78"/>
        <v/>
      </c>
      <c r="H827" s="159" t="str">
        <f>IF(AND(M827&gt;0,M827&lt;=STATS!$C$22),1,"")</f>
        <v/>
      </c>
      <c r="J827" s="161">
        <v>826</v>
      </c>
      <c r="K827"/>
      <c r="L827"/>
      <c r="R827" s="16"/>
      <c r="S827" s="16"/>
      <c r="T827" s="16"/>
      <c r="U827" s="16"/>
      <c r="V827" s="16"/>
      <c r="W827" s="16"/>
      <c r="FD827" s="156"/>
      <c r="FE827" s="156"/>
      <c r="FF827" s="156"/>
      <c r="FG827" s="156"/>
      <c r="FH827" s="156"/>
    </row>
    <row r="828" spans="2:164" x14ac:dyDescent="0.25">
      <c r="B828" s="67">
        <f t="shared" si="73"/>
        <v>0</v>
      </c>
      <c r="C828" s="67" t="str">
        <f t="shared" si="74"/>
        <v/>
      </c>
      <c r="D828" s="67" t="str">
        <f t="shared" si="77"/>
        <v/>
      </c>
      <c r="E828" s="67" t="str">
        <f t="shared" si="75"/>
        <v/>
      </c>
      <c r="F828" s="67" t="str">
        <f t="shared" si="76"/>
        <v/>
      </c>
      <c r="G828" s="67" t="str">
        <f t="shared" si="78"/>
        <v/>
      </c>
      <c r="H828" s="159" t="str">
        <f>IF(AND(M828&gt;0,M828&lt;=STATS!$C$22),1,"")</f>
        <v/>
      </c>
      <c r="J828" s="161">
        <v>827</v>
      </c>
      <c r="K828"/>
      <c r="L828"/>
      <c r="R828" s="16"/>
      <c r="S828" s="16"/>
      <c r="T828" s="16"/>
      <c r="U828" s="16"/>
      <c r="V828" s="16"/>
      <c r="W828" s="16"/>
      <c r="FD828" s="156"/>
      <c r="FE828" s="156"/>
      <c r="FF828" s="156"/>
      <c r="FG828" s="156"/>
      <c r="FH828" s="156"/>
    </row>
    <row r="829" spans="2:164" x14ac:dyDescent="0.25">
      <c r="B829" s="67">
        <f t="shared" si="73"/>
        <v>0</v>
      </c>
      <c r="C829" s="67" t="str">
        <f t="shared" si="74"/>
        <v/>
      </c>
      <c r="D829" s="67" t="str">
        <f t="shared" si="77"/>
        <v/>
      </c>
      <c r="E829" s="67" t="str">
        <f t="shared" si="75"/>
        <v/>
      </c>
      <c r="F829" s="67" t="str">
        <f t="shared" si="76"/>
        <v/>
      </c>
      <c r="G829" s="67" t="str">
        <f t="shared" si="78"/>
        <v/>
      </c>
      <c r="H829" s="159" t="str">
        <f>IF(AND(M829&gt;0,M829&lt;=STATS!$C$22),1,"")</f>
        <v/>
      </c>
      <c r="J829" s="161">
        <v>828</v>
      </c>
      <c r="K829"/>
      <c r="L829"/>
      <c r="R829" s="16"/>
      <c r="S829" s="16"/>
      <c r="T829" s="16"/>
      <c r="U829" s="16"/>
      <c r="V829" s="16"/>
      <c r="W829" s="16"/>
      <c r="FD829" s="156"/>
      <c r="FE829" s="156"/>
      <c r="FF829" s="156"/>
      <c r="FG829" s="156"/>
      <c r="FH829" s="156"/>
    </row>
    <row r="830" spans="2:164" x14ac:dyDescent="0.25">
      <c r="B830" s="67">
        <f t="shared" si="73"/>
        <v>0</v>
      </c>
      <c r="C830" s="67" t="str">
        <f t="shared" si="74"/>
        <v/>
      </c>
      <c r="D830" s="67" t="str">
        <f t="shared" si="77"/>
        <v/>
      </c>
      <c r="E830" s="67" t="str">
        <f t="shared" si="75"/>
        <v/>
      </c>
      <c r="F830" s="67" t="str">
        <f t="shared" si="76"/>
        <v/>
      </c>
      <c r="G830" s="67" t="str">
        <f t="shared" si="78"/>
        <v/>
      </c>
      <c r="H830" s="159" t="str">
        <f>IF(AND(M830&gt;0,M830&lt;=STATS!$C$22),1,"")</f>
        <v/>
      </c>
      <c r="J830" s="161">
        <v>829</v>
      </c>
      <c r="K830"/>
      <c r="L830"/>
      <c r="R830" s="16"/>
      <c r="S830" s="16"/>
      <c r="T830" s="16"/>
      <c r="U830" s="16"/>
      <c r="V830" s="16"/>
      <c r="W830" s="16"/>
      <c r="FD830" s="156"/>
      <c r="FE830" s="156"/>
      <c r="FF830" s="156"/>
      <c r="FG830" s="156"/>
      <c r="FH830" s="156"/>
    </row>
    <row r="831" spans="2:164" x14ac:dyDescent="0.25">
      <c r="B831" s="67">
        <f t="shared" si="73"/>
        <v>0</v>
      </c>
      <c r="C831" s="67" t="str">
        <f t="shared" si="74"/>
        <v/>
      </c>
      <c r="D831" s="67" t="str">
        <f t="shared" si="77"/>
        <v/>
      </c>
      <c r="E831" s="67" t="str">
        <f t="shared" si="75"/>
        <v/>
      </c>
      <c r="F831" s="67" t="str">
        <f t="shared" si="76"/>
        <v/>
      </c>
      <c r="G831" s="67" t="str">
        <f t="shared" si="78"/>
        <v/>
      </c>
      <c r="H831" s="159" t="str">
        <f>IF(AND(M831&gt;0,M831&lt;=STATS!$C$22),1,"")</f>
        <v/>
      </c>
      <c r="J831" s="161">
        <v>830</v>
      </c>
      <c r="K831"/>
      <c r="L831"/>
      <c r="R831" s="16"/>
      <c r="S831" s="16"/>
      <c r="T831" s="16"/>
      <c r="U831" s="16"/>
      <c r="V831" s="16"/>
      <c r="W831" s="16"/>
      <c r="FD831" s="156"/>
      <c r="FE831" s="156"/>
      <c r="FF831" s="156"/>
      <c r="FG831" s="156"/>
      <c r="FH831" s="156"/>
    </row>
    <row r="832" spans="2:164" x14ac:dyDescent="0.25">
      <c r="B832" s="67">
        <f t="shared" si="73"/>
        <v>0</v>
      </c>
      <c r="C832" s="67" t="str">
        <f t="shared" si="74"/>
        <v/>
      </c>
      <c r="D832" s="67" t="str">
        <f t="shared" si="77"/>
        <v/>
      </c>
      <c r="E832" s="67" t="str">
        <f t="shared" si="75"/>
        <v/>
      </c>
      <c r="F832" s="67" t="str">
        <f t="shared" si="76"/>
        <v/>
      </c>
      <c r="G832" s="67" t="str">
        <f t="shared" si="78"/>
        <v/>
      </c>
      <c r="H832" s="159" t="str">
        <f>IF(AND(M832&gt;0,M832&lt;=STATS!$C$22),1,"")</f>
        <v/>
      </c>
      <c r="J832" s="161">
        <v>831</v>
      </c>
      <c r="K832"/>
      <c r="L832"/>
      <c r="R832" s="16"/>
      <c r="S832" s="16"/>
      <c r="T832" s="16"/>
      <c r="U832" s="16"/>
      <c r="V832" s="16"/>
      <c r="W832" s="16"/>
      <c r="FD832" s="156"/>
      <c r="FE832" s="156"/>
      <c r="FF832" s="156"/>
      <c r="FG832" s="156"/>
      <c r="FH832" s="156"/>
    </row>
    <row r="833" spans="2:164" x14ac:dyDescent="0.25">
      <c r="B833" s="67">
        <f t="shared" si="73"/>
        <v>0</v>
      </c>
      <c r="C833" s="67" t="str">
        <f t="shared" si="74"/>
        <v/>
      </c>
      <c r="D833" s="67" t="str">
        <f t="shared" si="77"/>
        <v/>
      </c>
      <c r="E833" s="67" t="str">
        <f t="shared" si="75"/>
        <v/>
      </c>
      <c r="F833" s="67" t="str">
        <f t="shared" si="76"/>
        <v/>
      </c>
      <c r="G833" s="67" t="str">
        <f t="shared" si="78"/>
        <v/>
      </c>
      <c r="H833" s="159" t="str">
        <f>IF(AND(M833&gt;0,M833&lt;=STATS!$C$22),1,"")</f>
        <v/>
      </c>
      <c r="J833" s="161">
        <v>832</v>
      </c>
      <c r="K833"/>
      <c r="L833"/>
      <c r="R833" s="16"/>
      <c r="S833" s="16"/>
      <c r="T833" s="16"/>
      <c r="U833" s="16"/>
      <c r="V833" s="16"/>
      <c r="W833" s="16"/>
      <c r="FD833" s="156"/>
      <c r="FE833" s="156"/>
      <c r="FF833" s="156"/>
      <c r="FG833" s="156"/>
      <c r="FH833" s="156"/>
    </row>
    <row r="834" spans="2:164" x14ac:dyDescent="0.25">
      <c r="B834" s="67">
        <f t="shared" ref="B834:B897" si="79">COUNT(R834:FC834,FI834:FQ834)</f>
        <v>0</v>
      </c>
      <c r="C834" s="67" t="str">
        <f t="shared" ref="C834:C897" si="80">IF(COUNT(R834:FC834,FI834:FQ834)&gt;0,COUNT(R834:FC834,FI834:FQ834),"")</f>
        <v/>
      </c>
      <c r="D834" s="67" t="str">
        <f t="shared" si="77"/>
        <v/>
      </c>
      <c r="E834" s="67" t="str">
        <f t="shared" ref="E834:E897" si="81">IF(H834=1,COUNT(R834:FC834,FI834:FQ834),"")</f>
        <v/>
      </c>
      <c r="F834" s="67" t="str">
        <f t="shared" ref="F834:F897" si="82">IF(H834=1,COUNT(X834:BN834,BP834:BX834,BZ834:CF834,CH834:FC834,FI834:FQ834),"")</f>
        <v/>
      </c>
      <c r="G834" s="67" t="str">
        <f t="shared" si="78"/>
        <v/>
      </c>
      <c r="H834" s="159" t="str">
        <f>IF(AND(M834&gt;0,M834&lt;=STATS!$C$22),1,"")</f>
        <v/>
      </c>
      <c r="J834" s="161">
        <v>833</v>
      </c>
      <c r="K834"/>
      <c r="L834"/>
      <c r="R834" s="16"/>
      <c r="S834" s="16"/>
      <c r="T834" s="16"/>
      <c r="U834" s="16"/>
      <c r="V834" s="16"/>
      <c r="W834" s="16"/>
      <c r="FD834" s="156"/>
      <c r="FE834" s="156"/>
      <c r="FF834" s="156"/>
      <c r="FG834" s="156"/>
      <c r="FH834" s="156"/>
    </row>
    <row r="835" spans="2:164" x14ac:dyDescent="0.25">
      <c r="B835" s="67">
        <f t="shared" si="79"/>
        <v>0</v>
      </c>
      <c r="C835" s="67" t="str">
        <f t="shared" si="80"/>
        <v/>
      </c>
      <c r="D835" s="67" t="str">
        <f t="shared" ref="D835:D898" si="83">IF(COUNT(R835:FC835,FI835:FQ835)&gt;0,COUNT(X835:BN835,BP835:BX835,BZ835:CF835,CH835:FC835,FI835:FQ835),"")</f>
        <v/>
      </c>
      <c r="E835" s="67" t="str">
        <f t="shared" si="81"/>
        <v/>
      </c>
      <c r="F835" s="67" t="str">
        <f t="shared" si="82"/>
        <v/>
      </c>
      <c r="G835" s="67" t="str">
        <f t="shared" si="78"/>
        <v/>
      </c>
      <c r="H835" s="159" t="str">
        <f>IF(AND(M835&gt;0,M835&lt;=STATS!$C$22),1,"")</f>
        <v/>
      </c>
      <c r="J835" s="161">
        <v>834</v>
      </c>
      <c r="K835"/>
      <c r="L835"/>
      <c r="R835" s="16"/>
      <c r="S835" s="16"/>
      <c r="T835" s="16"/>
      <c r="U835" s="16"/>
      <c r="V835" s="16"/>
      <c r="W835" s="16"/>
      <c r="FD835" s="156"/>
      <c r="FE835" s="156"/>
      <c r="FF835" s="156"/>
      <c r="FG835" s="156"/>
      <c r="FH835" s="156"/>
    </row>
    <row r="836" spans="2:164" x14ac:dyDescent="0.25">
      <c r="B836" s="67">
        <f t="shared" si="79"/>
        <v>0</v>
      </c>
      <c r="C836" s="67" t="str">
        <f t="shared" si="80"/>
        <v/>
      </c>
      <c r="D836" s="67" t="str">
        <f t="shared" si="83"/>
        <v/>
      </c>
      <c r="E836" s="67" t="str">
        <f t="shared" si="81"/>
        <v/>
      </c>
      <c r="F836" s="67" t="str">
        <f t="shared" si="82"/>
        <v/>
      </c>
      <c r="G836" s="67" t="str">
        <f t="shared" si="78"/>
        <v/>
      </c>
      <c r="H836" s="159" t="str">
        <f>IF(AND(M836&gt;0,M836&lt;=STATS!$C$22),1,"")</f>
        <v/>
      </c>
      <c r="J836" s="161">
        <v>835</v>
      </c>
      <c r="K836"/>
      <c r="L836"/>
      <c r="R836" s="16"/>
      <c r="S836" s="16"/>
      <c r="T836" s="16"/>
      <c r="U836" s="16"/>
      <c r="V836" s="16"/>
      <c r="W836" s="16"/>
      <c r="FD836" s="156"/>
      <c r="FE836" s="156"/>
      <c r="FF836" s="156"/>
      <c r="FG836" s="156"/>
      <c r="FH836" s="156"/>
    </row>
    <row r="837" spans="2:164" x14ac:dyDescent="0.25">
      <c r="B837" s="67">
        <f t="shared" si="79"/>
        <v>0</v>
      </c>
      <c r="C837" s="67" t="str">
        <f t="shared" si="80"/>
        <v/>
      </c>
      <c r="D837" s="67" t="str">
        <f t="shared" si="83"/>
        <v/>
      </c>
      <c r="E837" s="67" t="str">
        <f t="shared" si="81"/>
        <v/>
      </c>
      <c r="F837" s="67" t="str">
        <f t="shared" si="82"/>
        <v/>
      </c>
      <c r="G837" s="67" t="str">
        <f t="shared" si="78"/>
        <v/>
      </c>
      <c r="H837" s="159" t="str">
        <f>IF(AND(M837&gt;0,M837&lt;=STATS!$C$22),1,"")</f>
        <v/>
      </c>
      <c r="J837" s="161">
        <v>836</v>
      </c>
      <c r="K837"/>
      <c r="L837"/>
      <c r="R837" s="16"/>
      <c r="S837" s="16"/>
      <c r="T837" s="16"/>
      <c r="U837" s="16"/>
      <c r="V837" s="16"/>
      <c r="W837" s="16"/>
      <c r="FD837" s="156"/>
      <c r="FE837" s="156"/>
      <c r="FF837" s="156"/>
      <c r="FG837" s="156"/>
      <c r="FH837" s="156"/>
    </row>
    <row r="838" spans="2:164" x14ac:dyDescent="0.25">
      <c r="B838" s="67">
        <f t="shared" si="79"/>
        <v>0</v>
      </c>
      <c r="C838" s="67" t="str">
        <f t="shared" si="80"/>
        <v/>
      </c>
      <c r="D838" s="67" t="str">
        <f t="shared" si="83"/>
        <v/>
      </c>
      <c r="E838" s="67" t="str">
        <f t="shared" si="81"/>
        <v/>
      </c>
      <c r="F838" s="67" t="str">
        <f t="shared" si="82"/>
        <v/>
      </c>
      <c r="G838" s="67" t="str">
        <f t="shared" si="78"/>
        <v/>
      </c>
      <c r="H838" s="159" t="str">
        <f>IF(AND(M838&gt;0,M838&lt;=STATS!$C$22),1,"")</f>
        <v/>
      </c>
      <c r="J838" s="161">
        <v>837</v>
      </c>
      <c r="K838"/>
      <c r="L838"/>
      <c r="R838" s="16"/>
      <c r="S838" s="16"/>
      <c r="T838" s="16"/>
      <c r="U838" s="16"/>
      <c r="V838" s="16"/>
      <c r="W838" s="16"/>
      <c r="FD838" s="156"/>
      <c r="FE838" s="156"/>
      <c r="FF838" s="156"/>
      <c r="FG838" s="156"/>
      <c r="FH838" s="156"/>
    </row>
    <row r="839" spans="2:164" x14ac:dyDescent="0.25">
      <c r="B839" s="67">
        <f t="shared" si="79"/>
        <v>0</v>
      </c>
      <c r="C839" s="67" t="str">
        <f t="shared" si="80"/>
        <v/>
      </c>
      <c r="D839" s="67" t="str">
        <f t="shared" si="83"/>
        <v/>
      </c>
      <c r="E839" s="67" t="str">
        <f t="shared" si="81"/>
        <v/>
      </c>
      <c r="F839" s="67" t="str">
        <f t="shared" si="82"/>
        <v/>
      </c>
      <c r="G839" s="67" t="str">
        <f t="shared" si="78"/>
        <v/>
      </c>
      <c r="H839" s="159" t="str">
        <f>IF(AND(M839&gt;0,M839&lt;=STATS!$C$22),1,"")</f>
        <v/>
      </c>
      <c r="J839" s="161">
        <v>838</v>
      </c>
      <c r="K839"/>
      <c r="L839"/>
      <c r="R839" s="16"/>
      <c r="S839" s="16"/>
      <c r="T839" s="16"/>
      <c r="U839" s="16"/>
      <c r="V839" s="16"/>
      <c r="W839" s="16"/>
      <c r="FD839" s="156"/>
      <c r="FE839" s="156"/>
      <c r="FF839" s="156"/>
      <c r="FG839" s="156"/>
      <c r="FH839" s="156"/>
    </row>
    <row r="840" spans="2:164" x14ac:dyDescent="0.25">
      <c r="B840" s="67">
        <f t="shared" si="79"/>
        <v>0</v>
      </c>
      <c r="C840" s="67" t="str">
        <f t="shared" si="80"/>
        <v/>
      </c>
      <c r="D840" s="67" t="str">
        <f t="shared" si="83"/>
        <v/>
      </c>
      <c r="E840" s="67" t="str">
        <f t="shared" si="81"/>
        <v/>
      </c>
      <c r="F840" s="67" t="str">
        <f t="shared" si="82"/>
        <v/>
      </c>
      <c r="G840" s="67" t="str">
        <f t="shared" si="78"/>
        <v/>
      </c>
      <c r="H840" s="159" t="str">
        <f>IF(AND(M840&gt;0,M840&lt;=STATS!$C$22),1,"")</f>
        <v/>
      </c>
      <c r="J840" s="161">
        <v>839</v>
      </c>
      <c r="K840"/>
      <c r="L840"/>
      <c r="R840" s="16"/>
      <c r="S840" s="16"/>
      <c r="T840" s="16"/>
      <c r="U840" s="16"/>
      <c r="V840" s="16"/>
      <c r="W840" s="16"/>
      <c r="FD840" s="156"/>
      <c r="FE840" s="156"/>
      <c r="FF840" s="156"/>
      <c r="FG840" s="156"/>
      <c r="FH840" s="156"/>
    </row>
    <row r="841" spans="2:164" x14ac:dyDescent="0.25">
      <c r="B841" s="67">
        <f t="shared" si="79"/>
        <v>0</v>
      </c>
      <c r="C841" s="67" t="str">
        <f t="shared" si="80"/>
        <v/>
      </c>
      <c r="D841" s="67" t="str">
        <f t="shared" si="83"/>
        <v/>
      </c>
      <c r="E841" s="67" t="str">
        <f t="shared" si="81"/>
        <v/>
      </c>
      <c r="F841" s="67" t="str">
        <f t="shared" si="82"/>
        <v/>
      </c>
      <c r="G841" s="67" t="str">
        <f t="shared" si="78"/>
        <v/>
      </c>
      <c r="H841" s="159" t="str">
        <f>IF(AND(M841&gt;0,M841&lt;=STATS!$C$22),1,"")</f>
        <v/>
      </c>
      <c r="J841" s="161">
        <v>840</v>
      </c>
      <c r="K841"/>
      <c r="L841"/>
      <c r="R841" s="16"/>
      <c r="S841" s="16"/>
      <c r="T841" s="16"/>
      <c r="U841" s="16"/>
      <c r="V841" s="16"/>
      <c r="W841" s="16"/>
      <c r="FD841" s="156"/>
      <c r="FE841" s="156"/>
      <c r="FF841" s="156"/>
      <c r="FG841" s="156"/>
      <c r="FH841" s="156"/>
    </row>
    <row r="842" spans="2:164" x14ac:dyDescent="0.25">
      <c r="B842" s="67">
        <f t="shared" si="79"/>
        <v>0</v>
      </c>
      <c r="C842" s="67" t="str">
        <f t="shared" si="80"/>
        <v/>
      </c>
      <c r="D842" s="67" t="str">
        <f t="shared" si="83"/>
        <v/>
      </c>
      <c r="E842" s="67" t="str">
        <f t="shared" si="81"/>
        <v/>
      </c>
      <c r="F842" s="67" t="str">
        <f t="shared" si="82"/>
        <v/>
      </c>
      <c r="G842" s="67" t="str">
        <f t="shared" si="78"/>
        <v/>
      </c>
      <c r="H842" s="159" t="str">
        <f>IF(AND(M842&gt;0,M842&lt;=STATS!$C$22),1,"")</f>
        <v/>
      </c>
      <c r="J842" s="161">
        <v>841</v>
      </c>
      <c r="K842"/>
      <c r="L842"/>
      <c r="R842" s="16"/>
      <c r="S842" s="16"/>
      <c r="T842" s="16"/>
      <c r="U842" s="16"/>
      <c r="V842" s="16"/>
      <c r="W842" s="16"/>
      <c r="FD842" s="156"/>
      <c r="FE842" s="156"/>
      <c r="FF842" s="156"/>
      <c r="FG842" s="156"/>
      <c r="FH842" s="156"/>
    </row>
    <row r="843" spans="2:164" x14ac:dyDescent="0.25">
      <c r="B843" s="67">
        <f t="shared" si="79"/>
        <v>0</v>
      </c>
      <c r="C843" s="67" t="str">
        <f t="shared" si="80"/>
        <v/>
      </c>
      <c r="D843" s="67" t="str">
        <f t="shared" si="83"/>
        <v/>
      </c>
      <c r="E843" s="67" t="str">
        <f t="shared" si="81"/>
        <v/>
      </c>
      <c r="F843" s="67" t="str">
        <f t="shared" si="82"/>
        <v/>
      </c>
      <c r="G843" s="67" t="str">
        <f t="shared" si="78"/>
        <v/>
      </c>
      <c r="H843" s="159" t="str">
        <f>IF(AND(M843&gt;0,M843&lt;=STATS!$C$22),1,"")</f>
        <v/>
      </c>
      <c r="J843" s="161">
        <v>842</v>
      </c>
      <c r="K843"/>
      <c r="L843"/>
      <c r="R843" s="16"/>
      <c r="S843" s="16"/>
      <c r="T843" s="16"/>
      <c r="U843" s="16"/>
      <c r="V843" s="16"/>
      <c r="W843" s="16"/>
      <c r="FD843" s="156"/>
      <c r="FE843" s="156"/>
      <c r="FF843" s="156"/>
      <c r="FG843" s="156"/>
      <c r="FH843" s="156"/>
    </row>
    <row r="844" spans="2:164" x14ac:dyDescent="0.25">
      <c r="B844" s="67">
        <f t="shared" si="79"/>
        <v>0</v>
      </c>
      <c r="C844" s="67" t="str">
        <f t="shared" si="80"/>
        <v/>
      </c>
      <c r="D844" s="67" t="str">
        <f t="shared" si="83"/>
        <v/>
      </c>
      <c r="E844" s="67" t="str">
        <f t="shared" si="81"/>
        <v/>
      </c>
      <c r="F844" s="67" t="str">
        <f t="shared" si="82"/>
        <v/>
      </c>
      <c r="G844" s="67" t="str">
        <f t="shared" si="78"/>
        <v/>
      </c>
      <c r="H844" s="159" t="str">
        <f>IF(AND(M844&gt;0,M844&lt;=STATS!$C$22),1,"")</f>
        <v/>
      </c>
      <c r="J844" s="161">
        <v>843</v>
      </c>
      <c r="K844"/>
      <c r="L844"/>
      <c r="R844" s="16"/>
      <c r="S844" s="16"/>
      <c r="T844" s="16"/>
      <c r="U844" s="16"/>
      <c r="V844" s="16"/>
      <c r="W844" s="16"/>
      <c r="FD844" s="156"/>
      <c r="FE844" s="156"/>
      <c r="FF844" s="156"/>
      <c r="FG844" s="156"/>
      <c r="FH844" s="156"/>
    </row>
    <row r="845" spans="2:164" x14ac:dyDescent="0.25">
      <c r="B845" s="67">
        <f t="shared" si="79"/>
        <v>0</v>
      </c>
      <c r="C845" s="67" t="str">
        <f t="shared" si="80"/>
        <v/>
      </c>
      <c r="D845" s="67" t="str">
        <f t="shared" si="83"/>
        <v/>
      </c>
      <c r="E845" s="67" t="str">
        <f t="shared" si="81"/>
        <v/>
      </c>
      <c r="F845" s="67" t="str">
        <f t="shared" si="82"/>
        <v/>
      </c>
      <c r="G845" s="67" t="str">
        <f t="shared" si="78"/>
        <v/>
      </c>
      <c r="H845" s="159" t="str">
        <f>IF(AND(M845&gt;0,M845&lt;=STATS!$C$22),1,"")</f>
        <v/>
      </c>
      <c r="J845" s="161">
        <v>844</v>
      </c>
      <c r="K845"/>
      <c r="L845"/>
      <c r="R845" s="16"/>
      <c r="S845" s="16"/>
      <c r="T845" s="16"/>
      <c r="U845" s="16"/>
      <c r="V845" s="16"/>
      <c r="W845" s="16"/>
      <c r="FD845" s="156"/>
      <c r="FE845" s="156"/>
      <c r="FF845" s="156"/>
      <c r="FG845" s="156"/>
      <c r="FH845" s="156"/>
    </row>
    <row r="846" spans="2:164" x14ac:dyDescent="0.25">
      <c r="B846" s="67">
        <f t="shared" si="79"/>
        <v>0</v>
      </c>
      <c r="C846" s="67" t="str">
        <f t="shared" si="80"/>
        <v/>
      </c>
      <c r="D846" s="67" t="str">
        <f t="shared" si="83"/>
        <v/>
      </c>
      <c r="E846" s="67" t="str">
        <f t="shared" si="81"/>
        <v/>
      </c>
      <c r="F846" s="67" t="str">
        <f t="shared" si="82"/>
        <v/>
      </c>
      <c r="G846" s="67" t="str">
        <f t="shared" si="78"/>
        <v/>
      </c>
      <c r="H846" s="159" t="str">
        <f>IF(AND(M846&gt;0,M846&lt;=STATS!$C$22),1,"")</f>
        <v/>
      </c>
      <c r="J846" s="161">
        <v>845</v>
      </c>
      <c r="K846"/>
      <c r="L846"/>
      <c r="R846" s="16"/>
      <c r="S846" s="16"/>
      <c r="T846" s="16"/>
      <c r="U846" s="16"/>
      <c r="V846" s="16"/>
      <c r="W846" s="16"/>
      <c r="FD846" s="156"/>
      <c r="FE846" s="156"/>
      <c r="FF846" s="156"/>
      <c r="FG846" s="156"/>
      <c r="FH846" s="156"/>
    </row>
    <row r="847" spans="2:164" x14ac:dyDescent="0.25">
      <c r="B847" s="67">
        <f t="shared" si="79"/>
        <v>0</v>
      </c>
      <c r="C847" s="67" t="str">
        <f t="shared" si="80"/>
        <v/>
      </c>
      <c r="D847" s="67" t="str">
        <f t="shared" si="83"/>
        <v/>
      </c>
      <c r="E847" s="67" t="str">
        <f t="shared" si="81"/>
        <v/>
      </c>
      <c r="F847" s="67" t="str">
        <f t="shared" si="82"/>
        <v/>
      </c>
      <c r="G847" s="67" t="str">
        <f t="shared" si="78"/>
        <v/>
      </c>
      <c r="H847" s="159" t="str">
        <f>IF(AND(M847&gt;0,M847&lt;=STATS!$C$22),1,"")</f>
        <v/>
      </c>
      <c r="J847" s="161">
        <v>846</v>
      </c>
      <c r="K847"/>
      <c r="L847"/>
      <c r="R847" s="16"/>
      <c r="S847" s="16"/>
      <c r="T847" s="16"/>
      <c r="U847" s="16"/>
      <c r="V847" s="16"/>
      <c r="W847" s="16"/>
      <c r="FD847" s="156"/>
      <c r="FE847" s="156"/>
      <c r="FF847" s="156"/>
      <c r="FG847" s="156"/>
      <c r="FH847" s="156"/>
    </row>
    <row r="848" spans="2:164" x14ac:dyDescent="0.25">
      <c r="B848" s="67">
        <f t="shared" si="79"/>
        <v>0</v>
      </c>
      <c r="C848" s="67" t="str">
        <f t="shared" si="80"/>
        <v/>
      </c>
      <c r="D848" s="67" t="str">
        <f t="shared" si="83"/>
        <v/>
      </c>
      <c r="E848" s="67" t="str">
        <f t="shared" si="81"/>
        <v/>
      </c>
      <c r="F848" s="67" t="str">
        <f t="shared" si="82"/>
        <v/>
      </c>
      <c r="G848" s="67" t="str">
        <f t="shared" si="78"/>
        <v/>
      </c>
      <c r="H848" s="159" t="str">
        <f>IF(AND(M848&gt;0,M848&lt;=STATS!$C$22),1,"")</f>
        <v/>
      </c>
      <c r="J848" s="161">
        <v>847</v>
      </c>
      <c r="K848"/>
      <c r="L848"/>
      <c r="R848" s="16"/>
      <c r="S848" s="16"/>
      <c r="T848" s="16"/>
      <c r="U848" s="16"/>
      <c r="V848" s="16"/>
      <c r="W848" s="16"/>
      <c r="FD848" s="156"/>
      <c r="FE848" s="156"/>
      <c r="FF848" s="156"/>
      <c r="FG848" s="156"/>
      <c r="FH848" s="156"/>
    </row>
    <row r="849" spans="2:164" x14ac:dyDescent="0.25">
      <c r="B849" s="67">
        <f t="shared" si="79"/>
        <v>0</v>
      </c>
      <c r="C849" s="67" t="str">
        <f t="shared" si="80"/>
        <v/>
      </c>
      <c r="D849" s="67" t="str">
        <f t="shared" si="83"/>
        <v/>
      </c>
      <c r="E849" s="67" t="str">
        <f t="shared" si="81"/>
        <v/>
      </c>
      <c r="F849" s="67" t="str">
        <f t="shared" si="82"/>
        <v/>
      </c>
      <c r="G849" s="67" t="str">
        <f t="shared" si="78"/>
        <v/>
      </c>
      <c r="H849" s="159" t="str">
        <f>IF(AND(M849&gt;0,M849&lt;=STATS!$C$22),1,"")</f>
        <v/>
      </c>
      <c r="J849" s="161">
        <v>848</v>
      </c>
      <c r="K849"/>
      <c r="L849"/>
      <c r="R849" s="16"/>
      <c r="S849" s="16"/>
      <c r="T849" s="16"/>
      <c r="U849" s="16"/>
      <c r="V849" s="16"/>
      <c r="W849" s="16"/>
      <c r="FD849" s="156"/>
      <c r="FE849" s="156"/>
      <c r="FF849" s="156"/>
      <c r="FG849" s="156"/>
      <c r="FH849" s="156"/>
    </row>
    <row r="850" spans="2:164" x14ac:dyDescent="0.25">
      <c r="B850" s="67">
        <f t="shared" si="79"/>
        <v>0</v>
      </c>
      <c r="C850" s="67" t="str">
        <f t="shared" si="80"/>
        <v/>
      </c>
      <c r="D850" s="67" t="str">
        <f t="shared" si="83"/>
        <v/>
      </c>
      <c r="E850" s="67" t="str">
        <f t="shared" si="81"/>
        <v/>
      </c>
      <c r="F850" s="67" t="str">
        <f t="shared" si="82"/>
        <v/>
      </c>
      <c r="G850" s="67" t="str">
        <f t="shared" si="78"/>
        <v/>
      </c>
      <c r="H850" s="159" t="str">
        <f>IF(AND(M850&gt;0,M850&lt;=STATS!$C$22),1,"")</f>
        <v/>
      </c>
      <c r="J850" s="161">
        <v>849</v>
      </c>
      <c r="K850"/>
      <c r="L850"/>
      <c r="R850" s="16"/>
      <c r="S850" s="16"/>
      <c r="T850" s="16"/>
      <c r="U850" s="16"/>
      <c r="V850" s="16"/>
      <c r="W850" s="16"/>
      <c r="FD850" s="156"/>
      <c r="FE850" s="156"/>
      <c r="FF850" s="156"/>
      <c r="FG850" s="156"/>
      <c r="FH850" s="156"/>
    </row>
    <row r="851" spans="2:164" x14ac:dyDescent="0.25">
      <c r="B851" s="67">
        <f t="shared" si="79"/>
        <v>0</v>
      </c>
      <c r="C851" s="67" t="str">
        <f t="shared" si="80"/>
        <v/>
      </c>
      <c r="D851" s="67" t="str">
        <f t="shared" si="83"/>
        <v/>
      </c>
      <c r="E851" s="67" t="str">
        <f t="shared" si="81"/>
        <v/>
      </c>
      <c r="F851" s="67" t="str">
        <f t="shared" si="82"/>
        <v/>
      </c>
      <c r="G851" s="67" t="str">
        <f t="shared" si="78"/>
        <v/>
      </c>
      <c r="H851" s="159" t="str">
        <f>IF(AND(M851&gt;0,M851&lt;=STATS!$C$22),1,"")</f>
        <v/>
      </c>
      <c r="J851" s="161">
        <v>850</v>
      </c>
      <c r="K851"/>
      <c r="L851"/>
      <c r="R851" s="16"/>
      <c r="S851" s="16"/>
      <c r="T851" s="16"/>
      <c r="U851" s="16"/>
      <c r="V851" s="16"/>
      <c r="W851" s="16"/>
      <c r="FD851" s="156"/>
      <c r="FE851" s="156"/>
      <c r="FF851" s="156"/>
      <c r="FG851" s="156"/>
      <c r="FH851" s="156"/>
    </row>
    <row r="852" spans="2:164" x14ac:dyDescent="0.25">
      <c r="B852" s="67">
        <f t="shared" si="79"/>
        <v>0</v>
      </c>
      <c r="C852" s="67" t="str">
        <f t="shared" si="80"/>
        <v/>
      </c>
      <c r="D852" s="67" t="str">
        <f t="shared" si="83"/>
        <v/>
      </c>
      <c r="E852" s="67" t="str">
        <f t="shared" si="81"/>
        <v/>
      </c>
      <c r="F852" s="67" t="str">
        <f t="shared" si="82"/>
        <v/>
      </c>
      <c r="G852" s="67" t="str">
        <f t="shared" si="78"/>
        <v/>
      </c>
      <c r="H852" s="159" t="str">
        <f>IF(AND(M852&gt;0,M852&lt;=STATS!$C$22),1,"")</f>
        <v/>
      </c>
      <c r="J852" s="161">
        <v>851</v>
      </c>
      <c r="K852"/>
      <c r="L852"/>
      <c r="R852" s="16"/>
      <c r="S852" s="16"/>
      <c r="T852" s="16"/>
      <c r="U852" s="16"/>
      <c r="V852" s="16"/>
      <c r="W852" s="16"/>
      <c r="FD852" s="156"/>
      <c r="FE852" s="156"/>
      <c r="FF852" s="156"/>
      <c r="FG852" s="156"/>
      <c r="FH852" s="156"/>
    </row>
    <row r="853" spans="2:164" x14ac:dyDescent="0.25">
      <c r="B853" s="67">
        <f t="shared" si="79"/>
        <v>0</v>
      </c>
      <c r="C853" s="67" t="str">
        <f t="shared" si="80"/>
        <v/>
      </c>
      <c r="D853" s="67" t="str">
        <f t="shared" si="83"/>
        <v/>
      </c>
      <c r="E853" s="67" t="str">
        <f t="shared" si="81"/>
        <v/>
      </c>
      <c r="F853" s="67" t="str">
        <f t="shared" si="82"/>
        <v/>
      </c>
      <c r="G853" s="67" t="str">
        <f t="shared" si="78"/>
        <v/>
      </c>
      <c r="H853" s="159" t="str">
        <f>IF(AND(M853&gt;0,M853&lt;=STATS!$C$22),1,"")</f>
        <v/>
      </c>
      <c r="J853" s="161">
        <v>852</v>
      </c>
      <c r="K853"/>
      <c r="L853"/>
      <c r="R853" s="16"/>
      <c r="S853" s="16"/>
      <c r="T853" s="16"/>
      <c r="U853" s="16"/>
      <c r="V853" s="16"/>
      <c r="W853" s="16"/>
      <c r="FD853" s="156"/>
      <c r="FE853" s="156"/>
      <c r="FF853" s="156"/>
      <c r="FG853" s="156"/>
      <c r="FH853" s="156"/>
    </row>
    <row r="854" spans="2:164" x14ac:dyDescent="0.25">
      <c r="B854" s="67">
        <f t="shared" si="79"/>
        <v>0</v>
      </c>
      <c r="C854" s="67" t="str">
        <f t="shared" si="80"/>
        <v/>
      </c>
      <c r="D854" s="67" t="str">
        <f t="shared" si="83"/>
        <v/>
      </c>
      <c r="E854" s="67" t="str">
        <f t="shared" si="81"/>
        <v/>
      </c>
      <c r="F854" s="67" t="str">
        <f t="shared" si="82"/>
        <v/>
      </c>
      <c r="G854" s="67" t="str">
        <f t="shared" si="78"/>
        <v/>
      </c>
      <c r="H854" s="159" t="str">
        <f>IF(AND(M854&gt;0,M854&lt;=STATS!$C$22),1,"")</f>
        <v/>
      </c>
      <c r="J854" s="161">
        <v>853</v>
      </c>
      <c r="K854"/>
      <c r="L854"/>
      <c r="R854" s="16"/>
      <c r="S854" s="16"/>
      <c r="T854" s="16"/>
      <c r="U854" s="16"/>
      <c r="V854" s="16"/>
      <c r="W854" s="16"/>
      <c r="FD854" s="156"/>
      <c r="FE854" s="156"/>
      <c r="FF854" s="156"/>
      <c r="FG854" s="156"/>
      <c r="FH854" s="156"/>
    </row>
    <row r="855" spans="2:164" x14ac:dyDescent="0.25">
      <c r="B855" s="67">
        <f t="shared" si="79"/>
        <v>0</v>
      </c>
      <c r="C855" s="67" t="str">
        <f t="shared" si="80"/>
        <v/>
      </c>
      <c r="D855" s="67" t="str">
        <f t="shared" si="83"/>
        <v/>
      </c>
      <c r="E855" s="67" t="str">
        <f t="shared" si="81"/>
        <v/>
      </c>
      <c r="F855" s="67" t="str">
        <f t="shared" si="82"/>
        <v/>
      </c>
      <c r="G855" s="67" t="str">
        <f t="shared" si="78"/>
        <v/>
      </c>
      <c r="H855" s="159" t="str">
        <f>IF(AND(M855&gt;0,M855&lt;=STATS!$C$22),1,"")</f>
        <v/>
      </c>
      <c r="J855" s="161">
        <v>854</v>
      </c>
      <c r="K855"/>
      <c r="L855"/>
      <c r="R855" s="16"/>
      <c r="S855" s="16"/>
      <c r="T855" s="16"/>
      <c r="U855" s="16"/>
      <c r="V855" s="16"/>
      <c r="W855" s="16"/>
      <c r="FD855" s="156"/>
      <c r="FE855" s="156"/>
      <c r="FF855" s="156"/>
      <c r="FG855" s="156"/>
      <c r="FH855" s="156"/>
    </row>
    <row r="856" spans="2:164" x14ac:dyDescent="0.25">
      <c r="B856" s="67">
        <f t="shared" si="79"/>
        <v>0</v>
      </c>
      <c r="C856" s="67" t="str">
        <f t="shared" si="80"/>
        <v/>
      </c>
      <c r="D856" s="67" t="str">
        <f t="shared" si="83"/>
        <v/>
      </c>
      <c r="E856" s="67" t="str">
        <f t="shared" si="81"/>
        <v/>
      </c>
      <c r="F856" s="67" t="str">
        <f t="shared" si="82"/>
        <v/>
      </c>
      <c r="G856" s="67" t="str">
        <f t="shared" si="78"/>
        <v/>
      </c>
      <c r="H856" s="159" t="str">
        <f>IF(AND(M856&gt;0,M856&lt;=STATS!$C$22),1,"")</f>
        <v/>
      </c>
      <c r="J856" s="161">
        <v>855</v>
      </c>
      <c r="K856"/>
      <c r="L856"/>
      <c r="R856" s="16"/>
      <c r="S856" s="16"/>
      <c r="T856" s="16"/>
      <c r="U856" s="16"/>
      <c r="V856" s="16"/>
      <c r="W856" s="16"/>
      <c r="FD856" s="156"/>
      <c r="FE856" s="156"/>
      <c r="FF856" s="156"/>
      <c r="FG856" s="156"/>
      <c r="FH856" s="156"/>
    </row>
    <row r="857" spans="2:164" x14ac:dyDescent="0.25">
      <c r="B857" s="67">
        <f t="shared" si="79"/>
        <v>0</v>
      </c>
      <c r="C857" s="67" t="str">
        <f t="shared" si="80"/>
        <v/>
      </c>
      <c r="D857" s="67" t="str">
        <f t="shared" si="83"/>
        <v/>
      </c>
      <c r="E857" s="67" t="str">
        <f t="shared" si="81"/>
        <v/>
      </c>
      <c r="F857" s="67" t="str">
        <f t="shared" si="82"/>
        <v/>
      </c>
      <c r="G857" s="67" t="str">
        <f t="shared" si="78"/>
        <v/>
      </c>
      <c r="H857" s="159" t="str">
        <f>IF(AND(M857&gt;0,M857&lt;=STATS!$C$22),1,"")</f>
        <v/>
      </c>
      <c r="J857" s="161">
        <v>856</v>
      </c>
      <c r="K857"/>
      <c r="L857"/>
      <c r="R857" s="16"/>
      <c r="S857" s="16"/>
      <c r="T857" s="16"/>
      <c r="U857" s="16"/>
      <c r="V857" s="16"/>
      <c r="W857" s="16"/>
      <c r="FD857" s="156"/>
      <c r="FE857" s="156"/>
      <c r="FF857" s="156"/>
      <c r="FG857" s="156"/>
      <c r="FH857" s="156"/>
    </row>
    <row r="858" spans="2:164" x14ac:dyDescent="0.25">
      <c r="B858" s="67">
        <f t="shared" si="79"/>
        <v>0</v>
      </c>
      <c r="C858" s="67" t="str">
        <f t="shared" si="80"/>
        <v/>
      </c>
      <c r="D858" s="67" t="str">
        <f t="shared" si="83"/>
        <v/>
      </c>
      <c r="E858" s="67" t="str">
        <f t="shared" si="81"/>
        <v/>
      </c>
      <c r="F858" s="67" t="str">
        <f t="shared" si="82"/>
        <v/>
      </c>
      <c r="G858" s="67" t="str">
        <f t="shared" ref="G858:G921" si="84">IF($B858&gt;=1,$M858,"")</f>
        <v/>
      </c>
      <c r="H858" s="159" t="str">
        <f>IF(AND(M858&gt;0,M858&lt;=STATS!$C$22),1,"")</f>
        <v/>
      </c>
      <c r="J858" s="161">
        <v>857</v>
      </c>
      <c r="K858"/>
      <c r="L858"/>
      <c r="R858" s="16"/>
      <c r="S858" s="16"/>
      <c r="T858" s="16"/>
      <c r="U858" s="16"/>
      <c r="V858" s="16"/>
      <c r="W858" s="16"/>
      <c r="FD858" s="156"/>
      <c r="FE858" s="156"/>
      <c r="FF858" s="156"/>
      <c r="FG858" s="156"/>
      <c r="FH858" s="156"/>
    </row>
    <row r="859" spans="2:164" x14ac:dyDescent="0.25">
      <c r="B859" s="67">
        <f t="shared" si="79"/>
        <v>0</v>
      </c>
      <c r="C859" s="67" t="str">
        <f t="shared" si="80"/>
        <v/>
      </c>
      <c r="D859" s="67" t="str">
        <f t="shared" si="83"/>
        <v/>
      </c>
      <c r="E859" s="67" t="str">
        <f t="shared" si="81"/>
        <v/>
      </c>
      <c r="F859" s="67" t="str">
        <f t="shared" si="82"/>
        <v/>
      </c>
      <c r="G859" s="67" t="str">
        <f t="shared" si="84"/>
        <v/>
      </c>
      <c r="H859" s="159" t="str">
        <f>IF(AND(M859&gt;0,M859&lt;=STATS!$C$22),1,"")</f>
        <v/>
      </c>
      <c r="J859" s="161">
        <v>858</v>
      </c>
      <c r="K859"/>
      <c r="L859"/>
      <c r="R859" s="16"/>
      <c r="S859" s="16"/>
      <c r="T859" s="16"/>
      <c r="U859" s="16"/>
      <c r="V859" s="16"/>
      <c r="W859" s="16"/>
      <c r="FD859" s="156"/>
      <c r="FE859" s="156"/>
      <c r="FF859" s="156"/>
      <c r="FG859" s="156"/>
      <c r="FH859" s="156"/>
    </row>
    <row r="860" spans="2:164" x14ac:dyDescent="0.25">
      <c r="B860" s="67">
        <f t="shared" si="79"/>
        <v>0</v>
      </c>
      <c r="C860" s="67" t="str">
        <f t="shared" si="80"/>
        <v/>
      </c>
      <c r="D860" s="67" t="str">
        <f t="shared" si="83"/>
        <v/>
      </c>
      <c r="E860" s="67" t="str">
        <f t="shared" si="81"/>
        <v/>
      </c>
      <c r="F860" s="67" t="str">
        <f t="shared" si="82"/>
        <v/>
      </c>
      <c r="G860" s="67" t="str">
        <f t="shared" si="84"/>
        <v/>
      </c>
      <c r="H860" s="159" t="str">
        <f>IF(AND(M860&gt;0,M860&lt;=STATS!$C$22),1,"")</f>
        <v/>
      </c>
      <c r="J860" s="161">
        <v>859</v>
      </c>
      <c r="K860"/>
      <c r="L860"/>
      <c r="R860" s="16"/>
      <c r="S860" s="16"/>
      <c r="T860" s="16"/>
      <c r="U860" s="16"/>
      <c r="V860" s="16"/>
      <c r="W860" s="16"/>
      <c r="FD860" s="156"/>
      <c r="FE860" s="156"/>
      <c r="FF860" s="156"/>
      <c r="FG860" s="156"/>
      <c r="FH860" s="156"/>
    </row>
    <row r="861" spans="2:164" x14ac:dyDescent="0.25">
      <c r="B861" s="67">
        <f t="shared" si="79"/>
        <v>0</v>
      </c>
      <c r="C861" s="67" t="str">
        <f t="shared" si="80"/>
        <v/>
      </c>
      <c r="D861" s="67" t="str">
        <f t="shared" si="83"/>
        <v/>
      </c>
      <c r="E861" s="67" t="str">
        <f t="shared" si="81"/>
        <v/>
      </c>
      <c r="F861" s="67" t="str">
        <f t="shared" si="82"/>
        <v/>
      </c>
      <c r="G861" s="67" t="str">
        <f t="shared" si="84"/>
        <v/>
      </c>
      <c r="H861" s="159" t="str">
        <f>IF(AND(M861&gt;0,M861&lt;=STATS!$C$22),1,"")</f>
        <v/>
      </c>
      <c r="J861" s="161">
        <v>860</v>
      </c>
      <c r="K861"/>
      <c r="L861"/>
      <c r="R861" s="16"/>
      <c r="S861" s="16"/>
      <c r="T861" s="16"/>
      <c r="U861" s="16"/>
      <c r="V861" s="16"/>
      <c r="W861" s="16"/>
      <c r="FD861" s="156"/>
      <c r="FE861" s="156"/>
      <c r="FF861" s="156"/>
      <c r="FG861" s="156"/>
      <c r="FH861" s="156"/>
    </row>
    <row r="862" spans="2:164" x14ac:dyDescent="0.25">
      <c r="B862" s="67">
        <f t="shared" si="79"/>
        <v>0</v>
      </c>
      <c r="C862" s="67" t="str">
        <f t="shared" si="80"/>
        <v/>
      </c>
      <c r="D862" s="67" t="str">
        <f t="shared" si="83"/>
        <v/>
      </c>
      <c r="E862" s="67" t="str">
        <f t="shared" si="81"/>
        <v/>
      </c>
      <c r="F862" s="67" t="str">
        <f t="shared" si="82"/>
        <v/>
      </c>
      <c r="G862" s="67" t="str">
        <f t="shared" si="84"/>
        <v/>
      </c>
      <c r="H862" s="159" t="str">
        <f>IF(AND(M862&gt;0,M862&lt;=STATS!$C$22),1,"")</f>
        <v/>
      </c>
      <c r="J862" s="161">
        <v>861</v>
      </c>
      <c r="K862"/>
      <c r="L862"/>
      <c r="R862" s="16"/>
      <c r="S862" s="16"/>
      <c r="T862" s="16"/>
      <c r="U862" s="16"/>
      <c r="V862" s="16"/>
      <c r="W862" s="16"/>
      <c r="FD862" s="156"/>
      <c r="FE862" s="156"/>
      <c r="FF862" s="156"/>
      <c r="FG862" s="156"/>
      <c r="FH862" s="156"/>
    </row>
    <row r="863" spans="2:164" x14ac:dyDescent="0.25">
      <c r="B863" s="67">
        <f t="shared" si="79"/>
        <v>0</v>
      </c>
      <c r="C863" s="67" t="str">
        <f t="shared" si="80"/>
        <v/>
      </c>
      <c r="D863" s="67" t="str">
        <f t="shared" si="83"/>
        <v/>
      </c>
      <c r="E863" s="67" t="str">
        <f t="shared" si="81"/>
        <v/>
      </c>
      <c r="F863" s="67" t="str">
        <f t="shared" si="82"/>
        <v/>
      </c>
      <c r="G863" s="67" t="str">
        <f t="shared" si="84"/>
        <v/>
      </c>
      <c r="H863" s="159" t="str">
        <f>IF(AND(M863&gt;0,M863&lt;=STATS!$C$22),1,"")</f>
        <v/>
      </c>
      <c r="J863" s="161">
        <v>862</v>
      </c>
      <c r="K863"/>
      <c r="L863"/>
      <c r="R863" s="16"/>
      <c r="S863" s="16"/>
      <c r="T863" s="16"/>
      <c r="U863" s="16"/>
      <c r="V863" s="16"/>
      <c r="W863" s="16"/>
      <c r="FD863" s="156"/>
      <c r="FE863" s="156"/>
      <c r="FF863" s="156"/>
      <c r="FG863" s="156"/>
      <c r="FH863" s="156"/>
    </row>
    <row r="864" spans="2:164" x14ac:dyDescent="0.25">
      <c r="B864" s="67">
        <f t="shared" si="79"/>
        <v>0</v>
      </c>
      <c r="C864" s="67" t="str">
        <f t="shared" si="80"/>
        <v/>
      </c>
      <c r="D864" s="67" t="str">
        <f t="shared" si="83"/>
        <v/>
      </c>
      <c r="E864" s="67" t="str">
        <f t="shared" si="81"/>
        <v/>
      </c>
      <c r="F864" s="67" t="str">
        <f t="shared" si="82"/>
        <v/>
      </c>
      <c r="G864" s="67" t="str">
        <f t="shared" si="84"/>
        <v/>
      </c>
      <c r="H864" s="159" t="str">
        <f>IF(AND(M864&gt;0,M864&lt;=STATS!$C$22),1,"")</f>
        <v/>
      </c>
      <c r="J864" s="161">
        <v>863</v>
      </c>
      <c r="K864"/>
      <c r="L864"/>
      <c r="R864" s="16"/>
      <c r="S864" s="16"/>
      <c r="T864" s="16"/>
      <c r="U864" s="16"/>
      <c r="V864" s="16"/>
      <c r="W864" s="16"/>
      <c r="FD864" s="156"/>
      <c r="FE864" s="156"/>
      <c r="FF864" s="156"/>
      <c r="FG864" s="156"/>
      <c r="FH864" s="156"/>
    </row>
    <row r="865" spans="2:164" x14ac:dyDescent="0.25">
      <c r="B865" s="67">
        <f t="shared" si="79"/>
        <v>0</v>
      </c>
      <c r="C865" s="67" t="str">
        <f t="shared" si="80"/>
        <v/>
      </c>
      <c r="D865" s="67" t="str">
        <f t="shared" si="83"/>
        <v/>
      </c>
      <c r="E865" s="67" t="str">
        <f t="shared" si="81"/>
        <v/>
      </c>
      <c r="F865" s="67" t="str">
        <f t="shared" si="82"/>
        <v/>
      </c>
      <c r="G865" s="67" t="str">
        <f t="shared" si="84"/>
        <v/>
      </c>
      <c r="H865" s="159" t="str">
        <f>IF(AND(M865&gt;0,M865&lt;=STATS!$C$22),1,"")</f>
        <v/>
      </c>
      <c r="J865" s="161">
        <v>864</v>
      </c>
      <c r="K865"/>
      <c r="L865"/>
      <c r="R865" s="16"/>
      <c r="S865" s="16"/>
      <c r="T865" s="16"/>
      <c r="U865" s="16"/>
      <c r="V865" s="16"/>
      <c r="W865" s="16"/>
      <c r="FD865" s="156"/>
      <c r="FE865" s="156"/>
      <c r="FF865" s="156"/>
      <c r="FG865" s="156"/>
      <c r="FH865" s="156"/>
    </row>
    <row r="866" spans="2:164" x14ac:dyDescent="0.25">
      <c r="B866" s="67">
        <f t="shared" si="79"/>
        <v>0</v>
      </c>
      <c r="C866" s="67" t="str">
        <f t="shared" si="80"/>
        <v/>
      </c>
      <c r="D866" s="67" t="str">
        <f t="shared" si="83"/>
        <v/>
      </c>
      <c r="E866" s="67" t="str">
        <f t="shared" si="81"/>
        <v/>
      </c>
      <c r="F866" s="67" t="str">
        <f t="shared" si="82"/>
        <v/>
      </c>
      <c r="G866" s="67" t="str">
        <f t="shared" si="84"/>
        <v/>
      </c>
      <c r="H866" s="159" t="str">
        <f>IF(AND(M866&gt;0,M866&lt;=STATS!$C$22),1,"")</f>
        <v/>
      </c>
      <c r="J866" s="161">
        <v>865</v>
      </c>
      <c r="K866"/>
      <c r="L866"/>
      <c r="R866" s="16"/>
      <c r="S866" s="16"/>
      <c r="T866" s="16"/>
      <c r="U866" s="16"/>
      <c r="V866" s="16"/>
      <c r="W866" s="16"/>
      <c r="FD866" s="156"/>
      <c r="FE866" s="156"/>
      <c r="FF866" s="156"/>
      <c r="FG866" s="156"/>
      <c r="FH866" s="156"/>
    </row>
    <row r="867" spans="2:164" x14ac:dyDescent="0.25">
      <c r="B867" s="67">
        <f t="shared" si="79"/>
        <v>0</v>
      </c>
      <c r="C867" s="67" t="str">
        <f t="shared" si="80"/>
        <v/>
      </c>
      <c r="D867" s="67" t="str">
        <f t="shared" si="83"/>
        <v/>
      </c>
      <c r="E867" s="67" t="str">
        <f t="shared" si="81"/>
        <v/>
      </c>
      <c r="F867" s="67" t="str">
        <f t="shared" si="82"/>
        <v/>
      </c>
      <c r="G867" s="67" t="str">
        <f t="shared" si="84"/>
        <v/>
      </c>
      <c r="H867" s="159" t="str">
        <f>IF(AND(M867&gt;0,M867&lt;=STATS!$C$22),1,"")</f>
        <v/>
      </c>
      <c r="J867" s="161">
        <v>866</v>
      </c>
      <c r="K867"/>
      <c r="L867"/>
      <c r="R867" s="16"/>
      <c r="S867" s="16"/>
      <c r="T867" s="16"/>
      <c r="U867" s="16"/>
      <c r="V867" s="16"/>
      <c r="W867" s="16"/>
      <c r="FD867" s="156"/>
      <c r="FE867" s="156"/>
      <c r="FF867" s="156"/>
      <c r="FG867" s="156"/>
      <c r="FH867" s="156"/>
    </row>
    <row r="868" spans="2:164" x14ac:dyDescent="0.25">
      <c r="B868" s="67">
        <f t="shared" si="79"/>
        <v>0</v>
      </c>
      <c r="C868" s="67" t="str">
        <f t="shared" si="80"/>
        <v/>
      </c>
      <c r="D868" s="67" t="str">
        <f t="shared" si="83"/>
        <v/>
      </c>
      <c r="E868" s="67" t="str">
        <f t="shared" si="81"/>
        <v/>
      </c>
      <c r="F868" s="67" t="str">
        <f t="shared" si="82"/>
        <v/>
      </c>
      <c r="G868" s="67" t="str">
        <f t="shared" si="84"/>
        <v/>
      </c>
      <c r="H868" s="159" t="str">
        <f>IF(AND(M868&gt;0,M868&lt;=STATS!$C$22),1,"")</f>
        <v/>
      </c>
      <c r="J868" s="161">
        <v>867</v>
      </c>
      <c r="K868"/>
      <c r="L868"/>
      <c r="R868" s="16"/>
      <c r="S868" s="16"/>
      <c r="T868" s="16"/>
      <c r="U868" s="16"/>
      <c r="V868" s="16"/>
      <c r="W868" s="16"/>
      <c r="FD868" s="156"/>
      <c r="FE868" s="156"/>
      <c r="FF868" s="156"/>
      <c r="FG868" s="156"/>
      <c r="FH868" s="156"/>
    </row>
    <row r="869" spans="2:164" x14ac:dyDescent="0.25">
      <c r="B869" s="67">
        <f t="shared" si="79"/>
        <v>0</v>
      </c>
      <c r="C869" s="67" t="str">
        <f t="shared" si="80"/>
        <v/>
      </c>
      <c r="D869" s="67" t="str">
        <f t="shared" si="83"/>
        <v/>
      </c>
      <c r="E869" s="67" t="str">
        <f t="shared" si="81"/>
        <v/>
      </c>
      <c r="F869" s="67" t="str">
        <f t="shared" si="82"/>
        <v/>
      </c>
      <c r="G869" s="67" t="str">
        <f t="shared" si="84"/>
        <v/>
      </c>
      <c r="H869" s="159" t="str">
        <f>IF(AND(M869&gt;0,M869&lt;=STATS!$C$22),1,"")</f>
        <v/>
      </c>
      <c r="J869" s="161">
        <v>868</v>
      </c>
      <c r="K869"/>
      <c r="L869"/>
      <c r="R869" s="16"/>
      <c r="S869" s="16"/>
      <c r="T869" s="16"/>
      <c r="U869" s="16"/>
      <c r="V869" s="16"/>
      <c r="W869" s="16"/>
      <c r="FD869" s="156"/>
      <c r="FE869" s="156"/>
      <c r="FF869" s="156"/>
      <c r="FG869" s="156"/>
      <c r="FH869" s="156"/>
    </row>
    <row r="870" spans="2:164" x14ac:dyDescent="0.25">
      <c r="B870" s="67">
        <f t="shared" si="79"/>
        <v>0</v>
      </c>
      <c r="C870" s="67" t="str">
        <f t="shared" si="80"/>
        <v/>
      </c>
      <c r="D870" s="67" t="str">
        <f t="shared" si="83"/>
        <v/>
      </c>
      <c r="E870" s="67" t="str">
        <f t="shared" si="81"/>
        <v/>
      </c>
      <c r="F870" s="67" t="str">
        <f t="shared" si="82"/>
        <v/>
      </c>
      <c r="G870" s="67" t="str">
        <f t="shared" si="84"/>
        <v/>
      </c>
      <c r="H870" s="159" t="str">
        <f>IF(AND(M870&gt;0,M870&lt;=STATS!$C$22),1,"")</f>
        <v/>
      </c>
      <c r="J870" s="161">
        <v>869</v>
      </c>
      <c r="K870"/>
      <c r="L870"/>
      <c r="R870" s="16"/>
      <c r="S870" s="16"/>
      <c r="T870" s="16"/>
      <c r="U870" s="16"/>
      <c r="V870" s="16"/>
      <c r="W870" s="16"/>
      <c r="FD870" s="156"/>
      <c r="FE870" s="156"/>
      <c r="FF870" s="156"/>
      <c r="FG870" s="156"/>
      <c r="FH870" s="156"/>
    </row>
    <row r="871" spans="2:164" x14ac:dyDescent="0.25">
      <c r="B871" s="67">
        <f t="shared" si="79"/>
        <v>0</v>
      </c>
      <c r="C871" s="67" t="str">
        <f t="shared" si="80"/>
        <v/>
      </c>
      <c r="D871" s="67" t="str">
        <f t="shared" si="83"/>
        <v/>
      </c>
      <c r="E871" s="67" t="str">
        <f t="shared" si="81"/>
        <v/>
      </c>
      <c r="F871" s="67" t="str">
        <f t="shared" si="82"/>
        <v/>
      </c>
      <c r="G871" s="67" t="str">
        <f t="shared" si="84"/>
        <v/>
      </c>
      <c r="H871" s="159" t="str">
        <f>IF(AND(M871&gt;0,M871&lt;=STATS!$C$22),1,"")</f>
        <v/>
      </c>
      <c r="J871" s="161">
        <v>870</v>
      </c>
      <c r="K871"/>
      <c r="L871"/>
      <c r="R871" s="16"/>
      <c r="S871" s="16"/>
      <c r="T871" s="16"/>
      <c r="U871" s="16"/>
      <c r="V871" s="16"/>
      <c r="W871" s="16"/>
      <c r="FD871" s="156"/>
      <c r="FE871" s="156"/>
      <c r="FF871" s="156"/>
      <c r="FG871" s="156"/>
      <c r="FH871" s="156"/>
    </row>
    <row r="872" spans="2:164" x14ac:dyDescent="0.25">
      <c r="B872" s="67">
        <f t="shared" si="79"/>
        <v>0</v>
      </c>
      <c r="C872" s="67" t="str">
        <f t="shared" si="80"/>
        <v/>
      </c>
      <c r="D872" s="67" t="str">
        <f t="shared" si="83"/>
        <v/>
      </c>
      <c r="E872" s="67" t="str">
        <f t="shared" si="81"/>
        <v/>
      </c>
      <c r="F872" s="67" t="str">
        <f t="shared" si="82"/>
        <v/>
      </c>
      <c r="G872" s="67" t="str">
        <f t="shared" si="84"/>
        <v/>
      </c>
      <c r="H872" s="159" t="str">
        <f>IF(AND(M872&gt;0,M872&lt;=STATS!$C$22),1,"")</f>
        <v/>
      </c>
      <c r="J872" s="161">
        <v>871</v>
      </c>
      <c r="K872"/>
      <c r="L872"/>
      <c r="R872" s="16"/>
      <c r="S872" s="16"/>
      <c r="T872" s="16"/>
      <c r="U872" s="16"/>
      <c r="V872" s="16"/>
      <c r="W872" s="16"/>
      <c r="FD872" s="156"/>
      <c r="FE872" s="156"/>
      <c r="FF872" s="156"/>
      <c r="FG872" s="156"/>
      <c r="FH872" s="156"/>
    </row>
    <row r="873" spans="2:164" x14ac:dyDescent="0.25">
      <c r="B873" s="67">
        <f t="shared" si="79"/>
        <v>0</v>
      </c>
      <c r="C873" s="67" t="str">
        <f t="shared" si="80"/>
        <v/>
      </c>
      <c r="D873" s="67" t="str">
        <f t="shared" si="83"/>
        <v/>
      </c>
      <c r="E873" s="67" t="str">
        <f t="shared" si="81"/>
        <v/>
      </c>
      <c r="F873" s="67" t="str">
        <f t="shared" si="82"/>
        <v/>
      </c>
      <c r="G873" s="67" t="str">
        <f t="shared" si="84"/>
        <v/>
      </c>
      <c r="H873" s="159" t="str">
        <f>IF(AND(M873&gt;0,M873&lt;=STATS!$C$22),1,"")</f>
        <v/>
      </c>
      <c r="J873" s="161">
        <v>872</v>
      </c>
      <c r="R873" s="16"/>
      <c r="S873" s="16"/>
      <c r="T873" s="16"/>
      <c r="U873" s="16"/>
      <c r="V873" s="16"/>
      <c r="W873" s="16"/>
      <c r="FD873" s="156"/>
      <c r="FE873" s="156"/>
      <c r="FF873" s="156"/>
      <c r="FG873" s="156"/>
      <c r="FH873" s="156"/>
    </row>
    <row r="874" spans="2:164" x14ac:dyDescent="0.25">
      <c r="B874" s="67">
        <f t="shared" si="79"/>
        <v>0</v>
      </c>
      <c r="C874" s="67" t="str">
        <f t="shared" si="80"/>
        <v/>
      </c>
      <c r="D874" s="67" t="str">
        <f t="shared" si="83"/>
        <v/>
      </c>
      <c r="E874" s="67" t="str">
        <f t="shared" si="81"/>
        <v/>
      </c>
      <c r="F874" s="67" t="str">
        <f t="shared" si="82"/>
        <v/>
      </c>
      <c r="G874" s="67" t="str">
        <f t="shared" si="84"/>
        <v/>
      </c>
      <c r="H874" s="159" t="str">
        <f>IF(AND(M874&gt;0,M874&lt;=STATS!$C$22),1,"")</f>
        <v/>
      </c>
      <c r="J874" s="161">
        <v>873</v>
      </c>
      <c r="R874" s="16"/>
      <c r="S874" s="16"/>
      <c r="T874" s="16"/>
      <c r="U874" s="16"/>
      <c r="V874" s="16"/>
      <c r="W874" s="16"/>
      <c r="FD874" s="156"/>
      <c r="FE874" s="156"/>
      <c r="FF874" s="156"/>
      <c r="FG874" s="156"/>
      <c r="FH874" s="156"/>
    </row>
    <row r="875" spans="2:164" x14ac:dyDescent="0.25">
      <c r="B875" s="67">
        <f t="shared" si="79"/>
        <v>0</v>
      </c>
      <c r="C875" s="67" t="str">
        <f t="shared" si="80"/>
        <v/>
      </c>
      <c r="D875" s="67" t="str">
        <f t="shared" si="83"/>
        <v/>
      </c>
      <c r="E875" s="67" t="str">
        <f t="shared" si="81"/>
        <v/>
      </c>
      <c r="F875" s="67" t="str">
        <f t="shared" si="82"/>
        <v/>
      </c>
      <c r="G875" s="67" t="str">
        <f t="shared" si="84"/>
        <v/>
      </c>
      <c r="H875" s="159" t="str">
        <f>IF(AND(M875&gt;0,M875&lt;=STATS!$C$22),1,"")</f>
        <v/>
      </c>
      <c r="J875" s="161">
        <v>874</v>
      </c>
      <c r="R875" s="16"/>
      <c r="S875" s="16"/>
      <c r="T875" s="16"/>
      <c r="U875" s="16"/>
      <c r="V875" s="16"/>
      <c r="W875" s="16"/>
      <c r="FD875" s="156"/>
      <c r="FE875" s="156"/>
      <c r="FF875" s="156"/>
      <c r="FG875" s="156"/>
      <c r="FH875" s="156"/>
    </row>
    <row r="876" spans="2:164" x14ac:dyDescent="0.25">
      <c r="B876" s="67">
        <f t="shared" si="79"/>
        <v>0</v>
      </c>
      <c r="C876" s="67" t="str">
        <f t="shared" si="80"/>
        <v/>
      </c>
      <c r="D876" s="67" t="str">
        <f t="shared" si="83"/>
        <v/>
      </c>
      <c r="E876" s="67" t="str">
        <f t="shared" si="81"/>
        <v/>
      </c>
      <c r="F876" s="67" t="str">
        <f t="shared" si="82"/>
        <v/>
      </c>
      <c r="G876" s="67" t="str">
        <f t="shared" si="84"/>
        <v/>
      </c>
      <c r="H876" s="159" t="str">
        <f>IF(AND(M876&gt;0,M876&lt;=STATS!$C$22),1,"")</f>
        <v/>
      </c>
      <c r="J876" s="161">
        <v>875</v>
      </c>
      <c r="R876" s="16"/>
      <c r="S876" s="16"/>
      <c r="T876" s="16"/>
      <c r="U876" s="16"/>
      <c r="V876" s="16"/>
      <c r="W876" s="16"/>
      <c r="FD876" s="156"/>
      <c r="FE876" s="156"/>
      <c r="FF876" s="156"/>
      <c r="FG876" s="156"/>
      <c r="FH876" s="156"/>
    </row>
    <row r="877" spans="2:164" x14ac:dyDescent="0.25">
      <c r="B877" s="67">
        <f t="shared" si="79"/>
        <v>0</v>
      </c>
      <c r="C877" s="67" t="str">
        <f t="shared" si="80"/>
        <v/>
      </c>
      <c r="D877" s="67" t="str">
        <f t="shared" si="83"/>
        <v/>
      </c>
      <c r="E877" s="67" t="str">
        <f t="shared" si="81"/>
        <v/>
      </c>
      <c r="F877" s="67" t="str">
        <f t="shared" si="82"/>
        <v/>
      </c>
      <c r="G877" s="67" t="str">
        <f t="shared" si="84"/>
        <v/>
      </c>
      <c r="H877" s="159" t="str">
        <f>IF(AND(M877&gt;0,M877&lt;=STATS!$C$22),1,"")</f>
        <v/>
      </c>
      <c r="J877" s="161">
        <v>876</v>
      </c>
      <c r="R877" s="16"/>
      <c r="S877" s="16"/>
      <c r="T877" s="16"/>
      <c r="U877" s="16"/>
      <c r="V877" s="16"/>
      <c r="W877" s="16"/>
      <c r="FD877" s="156"/>
      <c r="FE877" s="156"/>
      <c r="FF877" s="156"/>
      <c r="FG877" s="156"/>
      <c r="FH877" s="156"/>
    </row>
    <row r="878" spans="2:164" x14ac:dyDescent="0.25">
      <c r="B878" s="67">
        <f t="shared" si="79"/>
        <v>0</v>
      </c>
      <c r="C878" s="67" t="str">
        <f t="shared" si="80"/>
        <v/>
      </c>
      <c r="D878" s="67" t="str">
        <f t="shared" si="83"/>
        <v/>
      </c>
      <c r="E878" s="67" t="str">
        <f t="shared" si="81"/>
        <v/>
      </c>
      <c r="F878" s="67" t="str">
        <f t="shared" si="82"/>
        <v/>
      </c>
      <c r="G878" s="67" t="str">
        <f t="shared" si="84"/>
        <v/>
      </c>
      <c r="H878" s="159" t="str">
        <f>IF(AND(M878&gt;0,M878&lt;=STATS!$C$22),1,"")</f>
        <v/>
      </c>
      <c r="J878" s="161">
        <v>877</v>
      </c>
      <c r="R878" s="16"/>
      <c r="S878" s="16"/>
      <c r="T878" s="16"/>
      <c r="U878" s="16"/>
      <c r="V878" s="16"/>
      <c r="W878" s="16"/>
      <c r="FD878" s="156"/>
      <c r="FE878" s="156"/>
      <c r="FF878" s="156"/>
      <c r="FG878" s="156"/>
      <c r="FH878" s="156"/>
    </row>
    <row r="879" spans="2:164" x14ac:dyDescent="0.25">
      <c r="B879" s="67">
        <f t="shared" si="79"/>
        <v>0</v>
      </c>
      <c r="C879" s="67" t="str">
        <f t="shared" si="80"/>
        <v/>
      </c>
      <c r="D879" s="67" t="str">
        <f t="shared" si="83"/>
        <v/>
      </c>
      <c r="E879" s="67" t="str">
        <f t="shared" si="81"/>
        <v/>
      </c>
      <c r="F879" s="67" t="str">
        <f t="shared" si="82"/>
        <v/>
      </c>
      <c r="G879" s="67" t="str">
        <f t="shared" si="84"/>
        <v/>
      </c>
      <c r="H879" s="159" t="str">
        <f>IF(AND(M879&gt;0,M879&lt;=STATS!$C$22),1,"")</f>
        <v/>
      </c>
      <c r="J879" s="161">
        <v>878</v>
      </c>
      <c r="R879" s="16"/>
      <c r="S879" s="16"/>
      <c r="T879" s="16"/>
      <c r="U879" s="16"/>
      <c r="V879" s="16"/>
      <c r="W879" s="16"/>
      <c r="FD879" s="156"/>
      <c r="FE879" s="156"/>
      <c r="FF879" s="156"/>
      <c r="FG879" s="156"/>
      <c r="FH879" s="156"/>
    </row>
    <row r="880" spans="2:164" x14ac:dyDescent="0.25">
      <c r="B880" s="67">
        <f t="shared" si="79"/>
        <v>0</v>
      </c>
      <c r="C880" s="67" t="str">
        <f t="shared" si="80"/>
        <v/>
      </c>
      <c r="D880" s="67" t="str">
        <f t="shared" si="83"/>
        <v/>
      </c>
      <c r="E880" s="67" t="str">
        <f t="shared" si="81"/>
        <v/>
      </c>
      <c r="F880" s="67" t="str">
        <f t="shared" si="82"/>
        <v/>
      </c>
      <c r="G880" s="67" t="str">
        <f t="shared" si="84"/>
        <v/>
      </c>
      <c r="H880" s="159" t="str">
        <f>IF(AND(M880&gt;0,M880&lt;=STATS!$C$22),1,"")</f>
        <v/>
      </c>
      <c r="J880" s="161">
        <v>879</v>
      </c>
      <c r="R880" s="16"/>
      <c r="S880" s="16"/>
      <c r="T880" s="16"/>
      <c r="U880" s="16"/>
      <c r="V880" s="16"/>
      <c r="W880" s="16"/>
      <c r="FD880" s="156"/>
      <c r="FE880" s="156"/>
      <c r="FF880" s="156"/>
      <c r="FG880" s="156"/>
      <c r="FH880" s="156"/>
    </row>
    <row r="881" spans="2:164" x14ac:dyDescent="0.25">
      <c r="B881" s="67">
        <f t="shared" si="79"/>
        <v>0</v>
      </c>
      <c r="C881" s="67" t="str">
        <f t="shared" si="80"/>
        <v/>
      </c>
      <c r="D881" s="67" t="str">
        <f t="shared" si="83"/>
        <v/>
      </c>
      <c r="E881" s="67" t="str">
        <f t="shared" si="81"/>
        <v/>
      </c>
      <c r="F881" s="67" t="str">
        <f t="shared" si="82"/>
        <v/>
      </c>
      <c r="G881" s="67" t="str">
        <f t="shared" si="84"/>
        <v/>
      </c>
      <c r="H881" s="159" t="str">
        <f>IF(AND(M881&gt;0,M881&lt;=STATS!$C$22),1,"")</f>
        <v/>
      </c>
      <c r="J881" s="161">
        <v>880</v>
      </c>
      <c r="R881" s="16"/>
      <c r="S881" s="16"/>
      <c r="T881" s="16"/>
      <c r="U881" s="16"/>
      <c r="V881" s="16"/>
      <c r="W881" s="16"/>
      <c r="FD881" s="156"/>
      <c r="FE881" s="156"/>
      <c r="FF881" s="156"/>
      <c r="FG881" s="156"/>
      <c r="FH881" s="156"/>
    </row>
    <row r="882" spans="2:164" x14ac:dyDescent="0.25">
      <c r="B882" s="67">
        <f t="shared" si="79"/>
        <v>0</v>
      </c>
      <c r="C882" s="67" t="str">
        <f t="shared" si="80"/>
        <v/>
      </c>
      <c r="D882" s="67" t="str">
        <f t="shared" si="83"/>
        <v/>
      </c>
      <c r="E882" s="67" t="str">
        <f t="shared" si="81"/>
        <v/>
      </c>
      <c r="F882" s="67" t="str">
        <f t="shared" si="82"/>
        <v/>
      </c>
      <c r="G882" s="67" t="str">
        <f t="shared" si="84"/>
        <v/>
      </c>
      <c r="H882" s="159" t="str">
        <f>IF(AND(M882&gt;0,M882&lt;=STATS!$C$22),1,"")</f>
        <v/>
      </c>
      <c r="J882" s="161">
        <v>881</v>
      </c>
      <c r="R882" s="16"/>
      <c r="S882" s="16"/>
      <c r="T882" s="16"/>
      <c r="U882" s="16"/>
      <c r="V882" s="16"/>
      <c r="W882" s="16"/>
      <c r="FD882" s="156"/>
      <c r="FE882" s="156"/>
      <c r="FF882" s="156"/>
      <c r="FG882" s="156"/>
      <c r="FH882" s="156"/>
    </row>
    <row r="883" spans="2:164" x14ac:dyDescent="0.25">
      <c r="B883" s="67">
        <f t="shared" si="79"/>
        <v>0</v>
      </c>
      <c r="C883" s="67" t="str">
        <f t="shared" si="80"/>
        <v/>
      </c>
      <c r="D883" s="67" t="str">
        <f t="shared" si="83"/>
        <v/>
      </c>
      <c r="E883" s="67" t="str">
        <f t="shared" si="81"/>
        <v/>
      </c>
      <c r="F883" s="67" t="str">
        <f t="shared" si="82"/>
        <v/>
      </c>
      <c r="G883" s="67" t="str">
        <f t="shared" si="84"/>
        <v/>
      </c>
      <c r="H883" s="159" t="str">
        <f>IF(AND(M883&gt;0,M883&lt;=STATS!$C$22),1,"")</f>
        <v/>
      </c>
      <c r="J883" s="161">
        <v>882</v>
      </c>
      <c r="R883" s="16"/>
      <c r="S883" s="16"/>
      <c r="T883" s="16"/>
      <c r="U883" s="16"/>
      <c r="V883" s="16"/>
      <c r="W883" s="16"/>
      <c r="FD883" s="156"/>
      <c r="FE883" s="156"/>
      <c r="FF883" s="156"/>
      <c r="FG883" s="156"/>
      <c r="FH883" s="156"/>
    </row>
    <row r="884" spans="2:164" x14ac:dyDescent="0.25">
      <c r="B884" s="67">
        <f t="shared" si="79"/>
        <v>0</v>
      </c>
      <c r="C884" s="67" t="str">
        <f t="shared" si="80"/>
        <v/>
      </c>
      <c r="D884" s="67" t="str">
        <f t="shared" si="83"/>
        <v/>
      </c>
      <c r="E884" s="67" t="str">
        <f t="shared" si="81"/>
        <v/>
      </c>
      <c r="F884" s="67" t="str">
        <f t="shared" si="82"/>
        <v/>
      </c>
      <c r="G884" s="67" t="str">
        <f t="shared" si="84"/>
        <v/>
      </c>
      <c r="H884" s="159" t="str">
        <f>IF(AND(M884&gt;0,M884&lt;=STATS!$C$22),1,"")</f>
        <v/>
      </c>
      <c r="J884" s="161">
        <v>883</v>
      </c>
      <c r="R884" s="16"/>
      <c r="S884" s="16"/>
      <c r="T884" s="16"/>
      <c r="U884" s="16"/>
      <c r="V884" s="16"/>
      <c r="W884" s="16"/>
      <c r="FD884" s="156"/>
      <c r="FE884" s="156"/>
      <c r="FF884" s="156"/>
      <c r="FG884" s="156"/>
      <c r="FH884" s="156"/>
    </row>
    <row r="885" spans="2:164" x14ac:dyDescent="0.25">
      <c r="B885" s="67">
        <f t="shared" si="79"/>
        <v>0</v>
      </c>
      <c r="C885" s="67" t="str">
        <f t="shared" si="80"/>
        <v/>
      </c>
      <c r="D885" s="67" t="str">
        <f t="shared" si="83"/>
        <v/>
      </c>
      <c r="E885" s="67" t="str">
        <f t="shared" si="81"/>
        <v/>
      </c>
      <c r="F885" s="67" t="str">
        <f t="shared" si="82"/>
        <v/>
      </c>
      <c r="G885" s="67" t="str">
        <f t="shared" si="84"/>
        <v/>
      </c>
      <c r="H885" s="159" t="str">
        <f>IF(AND(M885&gt;0,M885&lt;=STATS!$C$22),1,"")</f>
        <v/>
      </c>
      <c r="J885" s="161">
        <v>884</v>
      </c>
      <c r="R885" s="16"/>
      <c r="S885" s="16"/>
      <c r="T885" s="16"/>
      <c r="U885" s="16"/>
      <c r="V885" s="16"/>
      <c r="W885" s="16"/>
      <c r="FD885" s="156"/>
      <c r="FE885" s="156"/>
      <c r="FF885" s="156"/>
      <c r="FG885" s="156"/>
      <c r="FH885" s="156"/>
    </row>
    <row r="886" spans="2:164" x14ac:dyDescent="0.25">
      <c r="B886" s="67">
        <f t="shared" si="79"/>
        <v>0</v>
      </c>
      <c r="C886" s="67" t="str">
        <f t="shared" si="80"/>
        <v/>
      </c>
      <c r="D886" s="67" t="str">
        <f t="shared" si="83"/>
        <v/>
      </c>
      <c r="E886" s="67" t="str">
        <f t="shared" si="81"/>
        <v/>
      </c>
      <c r="F886" s="67" t="str">
        <f t="shared" si="82"/>
        <v/>
      </c>
      <c r="G886" s="67" t="str">
        <f t="shared" si="84"/>
        <v/>
      </c>
      <c r="H886" s="159" t="str">
        <f>IF(AND(M886&gt;0,M886&lt;=STATS!$C$22),1,"")</f>
        <v/>
      </c>
      <c r="J886" s="161">
        <v>885</v>
      </c>
      <c r="R886" s="16"/>
      <c r="S886" s="16"/>
      <c r="T886" s="16"/>
      <c r="U886" s="16"/>
      <c r="V886" s="16"/>
      <c r="W886" s="16"/>
      <c r="FD886" s="156"/>
      <c r="FE886" s="156"/>
      <c r="FF886" s="156"/>
      <c r="FG886" s="156"/>
      <c r="FH886" s="156"/>
    </row>
    <row r="887" spans="2:164" x14ac:dyDescent="0.25">
      <c r="B887" s="67">
        <f t="shared" si="79"/>
        <v>0</v>
      </c>
      <c r="C887" s="67" t="str">
        <f t="shared" si="80"/>
        <v/>
      </c>
      <c r="D887" s="67" t="str">
        <f t="shared" si="83"/>
        <v/>
      </c>
      <c r="E887" s="67" t="str">
        <f t="shared" si="81"/>
        <v/>
      </c>
      <c r="F887" s="67" t="str">
        <f t="shared" si="82"/>
        <v/>
      </c>
      <c r="G887" s="67" t="str">
        <f t="shared" si="84"/>
        <v/>
      </c>
      <c r="H887" s="159" t="str">
        <f>IF(AND(M887&gt;0,M887&lt;=STATS!$C$22),1,"")</f>
        <v/>
      </c>
      <c r="J887" s="161">
        <v>886</v>
      </c>
      <c r="R887" s="16"/>
      <c r="S887" s="16"/>
      <c r="T887" s="16"/>
      <c r="U887" s="16"/>
      <c r="V887" s="16"/>
      <c r="W887" s="16"/>
      <c r="FD887" s="156"/>
      <c r="FE887" s="156"/>
      <c r="FF887" s="156"/>
      <c r="FG887" s="156"/>
      <c r="FH887" s="156"/>
    </row>
    <row r="888" spans="2:164" x14ac:dyDescent="0.25">
      <c r="B888" s="67">
        <f t="shared" si="79"/>
        <v>0</v>
      </c>
      <c r="C888" s="67" t="str">
        <f t="shared" si="80"/>
        <v/>
      </c>
      <c r="D888" s="67" t="str">
        <f t="shared" si="83"/>
        <v/>
      </c>
      <c r="E888" s="67" t="str">
        <f t="shared" si="81"/>
        <v/>
      </c>
      <c r="F888" s="67" t="str">
        <f t="shared" si="82"/>
        <v/>
      </c>
      <c r="G888" s="67" t="str">
        <f t="shared" si="84"/>
        <v/>
      </c>
      <c r="H888" s="159" t="str">
        <f>IF(AND(M888&gt;0,M888&lt;=STATS!$C$22),1,"")</f>
        <v/>
      </c>
      <c r="J888" s="161">
        <v>887</v>
      </c>
      <c r="R888" s="16"/>
      <c r="S888" s="16"/>
      <c r="T888" s="16"/>
      <c r="U888" s="16"/>
      <c r="V888" s="16"/>
      <c r="W888" s="16"/>
      <c r="FD888" s="156"/>
      <c r="FE888" s="156"/>
      <c r="FF888" s="156"/>
      <c r="FG888" s="156"/>
      <c r="FH888" s="156"/>
    </row>
    <row r="889" spans="2:164" x14ac:dyDescent="0.25">
      <c r="B889" s="67">
        <f t="shared" si="79"/>
        <v>0</v>
      </c>
      <c r="C889" s="67" t="str">
        <f t="shared" si="80"/>
        <v/>
      </c>
      <c r="D889" s="67" t="str">
        <f t="shared" si="83"/>
        <v/>
      </c>
      <c r="E889" s="67" t="str">
        <f t="shared" si="81"/>
        <v/>
      </c>
      <c r="F889" s="67" t="str">
        <f t="shared" si="82"/>
        <v/>
      </c>
      <c r="G889" s="67" t="str">
        <f t="shared" si="84"/>
        <v/>
      </c>
      <c r="H889" s="159" t="str">
        <f>IF(AND(M889&gt;0,M889&lt;=STATS!$C$22),1,"")</f>
        <v/>
      </c>
      <c r="J889" s="161">
        <v>888</v>
      </c>
      <c r="R889" s="16"/>
      <c r="S889" s="16"/>
      <c r="T889" s="16"/>
      <c r="U889" s="16"/>
      <c r="V889" s="16"/>
      <c r="W889" s="16"/>
      <c r="FD889" s="156"/>
      <c r="FE889" s="156"/>
      <c r="FF889" s="156"/>
      <c r="FG889" s="156"/>
      <c r="FH889" s="156"/>
    </row>
    <row r="890" spans="2:164" x14ac:dyDescent="0.25">
      <c r="B890" s="67">
        <f t="shared" si="79"/>
        <v>0</v>
      </c>
      <c r="C890" s="67" t="str">
        <f t="shared" si="80"/>
        <v/>
      </c>
      <c r="D890" s="67" t="str">
        <f t="shared" si="83"/>
        <v/>
      </c>
      <c r="E890" s="67" t="str">
        <f t="shared" si="81"/>
        <v/>
      </c>
      <c r="F890" s="67" t="str">
        <f t="shared" si="82"/>
        <v/>
      </c>
      <c r="G890" s="67" t="str">
        <f t="shared" si="84"/>
        <v/>
      </c>
      <c r="H890" s="159" t="str">
        <f>IF(AND(M890&gt;0,M890&lt;=STATS!$C$22),1,"")</f>
        <v/>
      </c>
      <c r="J890" s="161">
        <v>889</v>
      </c>
      <c r="R890" s="16"/>
      <c r="S890" s="16"/>
      <c r="T890" s="16"/>
      <c r="U890" s="16"/>
      <c r="V890" s="16"/>
      <c r="W890" s="16"/>
      <c r="FD890" s="156"/>
      <c r="FE890" s="156"/>
      <c r="FF890" s="156"/>
      <c r="FG890" s="156"/>
      <c r="FH890" s="156"/>
    </row>
    <row r="891" spans="2:164" x14ac:dyDescent="0.25">
      <c r="B891" s="67">
        <f t="shared" si="79"/>
        <v>0</v>
      </c>
      <c r="C891" s="67" t="str">
        <f t="shared" si="80"/>
        <v/>
      </c>
      <c r="D891" s="67" t="str">
        <f t="shared" si="83"/>
        <v/>
      </c>
      <c r="E891" s="67" t="str">
        <f t="shared" si="81"/>
        <v/>
      </c>
      <c r="F891" s="67" t="str">
        <f t="shared" si="82"/>
        <v/>
      </c>
      <c r="G891" s="67" t="str">
        <f t="shared" si="84"/>
        <v/>
      </c>
      <c r="H891" s="159" t="str">
        <f>IF(AND(M891&gt;0,M891&lt;=STATS!$C$22),1,"")</f>
        <v/>
      </c>
      <c r="J891" s="161">
        <v>890</v>
      </c>
      <c r="R891" s="16"/>
      <c r="S891" s="16"/>
      <c r="T891" s="16"/>
      <c r="U891" s="16"/>
      <c r="V891" s="16"/>
      <c r="W891" s="16"/>
      <c r="FD891" s="156"/>
      <c r="FE891" s="156"/>
      <c r="FF891" s="156"/>
      <c r="FG891" s="156"/>
      <c r="FH891" s="156"/>
    </row>
    <row r="892" spans="2:164" x14ac:dyDescent="0.25">
      <c r="B892" s="67">
        <f t="shared" si="79"/>
        <v>0</v>
      </c>
      <c r="C892" s="67" t="str">
        <f t="shared" si="80"/>
        <v/>
      </c>
      <c r="D892" s="67" t="str">
        <f t="shared" si="83"/>
        <v/>
      </c>
      <c r="E892" s="67" t="str">
        <f t="shared" si="81"/>
        <v/>
      </c>
      <c r="F892" s="67" t="str">
        <f t="shared" si="82"/>
        <v/>
      </c>
      <c r="G892" s="67" t="str">
        <f t="shared" si="84"/>
        <v/>
      </c>
      <c r="H892" s="159" t="str">
        <f>IF(AND(M892&gt;0,M892&lt;=STATS!$C$22),1,"")</f>
        <v/>
      </c>
      <c r="J892" s="161">
        <v>891</v>
      </c>
      <c r="R892" s="16"/>
      <c r="S892" s="16"/>
      <c r="T892" s="16"/>
      <c r="U892" s="16"/>
      <c r="V892" s="16"/>
      <c r="W892" s="16"/>
      <c r="FD892" s="156"/>
      <c r="FE892" s="156"/>
      <c r="FF892" s="156"/>
      <c r="FG892" s="156"/>
      <c r="FH892" s="156"/>
    </row>
    <row r="893" spans="2:164" x14ac:dyDescent="0.25">
      <c r="B893" s="67">
        <f t="shared" si="79"/>
        <v>0</v>
      </c>
      <c r="C893" s="67" t="str">
        <f t="shared" si="80"/>
        <v/>
      </c>
      <c r="D893" s="67" t="str">
        <f t="shared" si="83"/>
        <v/>
      </c>
      <c r="E893" s="67" t="str">
        <f t="shared" si="81"/>
        <v/>
      </c>
      <c r="F893" s="67" t="str">
        <f t="shared" si="82"/>
        <v/>
      </c>
      <c r="G893" s="67" t="str">
        <f t="shared" si="84"/>
        <v/>
      </c>
      <c r="H893" s="159" t="str">
        <f>IF(AND(M893&gt;0,M893&lt;=STATS!$C$22),1,"")</f>
        <v/>
      </c>
      <c r="J893" s="161">
        <v>892</v>
      </c>
      <c r="R893" s="16"/>
      <c r="S893" s="16"/>
      <c r="T893" s="16"/>
      <c r="U893" s="16"/>
      <c r="V893" s="16"/>
      <c r="W893" s="16"/>
      <c r="FD893" s="156"/>
      <c r="FE893" s="156"/>
      <c r="FF893" s="156"/>
      <c r="FG893" s="156"/>
      <c r="FH893" s="156"/>
    </row>
    <row r="894" spans="2:164" x14ac:dyDescent="0.25">
      <c r="B894" s="67">
        <f t="shared" si="79"/>
        <v>0</v>
      </c>
      <c r="C894" s="67" t="str">
        <f t="shared" si="80"/>
        <v/>
      </c>
      <c r="D894" s="67" t="str">
        <f t="shared" si="83"/>
        <v/>
      </c>
      <c r="E894" s="67" t="str">
        <f t="shared" si="81"/>
        <v/>
      </c>
      <c r="F894" s="67" t="str">
        <f t="shared" si="82"/>
        <v/>
      </c>
      <c r="G894" s="67" t="str">
        <f t="shared" si="84"/>
        <v/>
      </c>
      <c r="H894" s="159" t="str">
        <f>IF(AND(M894&gt;0,M894&lt;=STATS!$C$22),1,"")</f>
        <v/>
      </c>
      <c r="J894" s="161">
        <v>893</v>
      </c>
      <c r="R894" s="16"/>
      <c r="S894" s="16"/>
      <c r="T894" s="16"/>
      <c r="U894" s="16"/>
      <c r="V894" s="16"/>
      <c r="W894" s="16"/>
      <c r="FD894" s="156"/>
      <c r="FE894" s="156"/>
      <c r="FF894" s="156"/>
      <c r="FG894" s="156"/>
      <c r="FH894" s="156"/>
    </row>
    <row r="895" spans="2:164" x14ac:dyDescent="0.25">
      <c r="B895" s="67">
        <f t="shared" si="79"/>
        <v>0</v>
      </c>
      <c r="C895" s="67" t="str">
        <f t="shared" si="80"/>
        <v/>
      </c>
      <c r="D895" s="67" t="str">
        <f t="shared" si="83"/>
        <v/>
      </c>
      <c r="E895" s="67" t="str">
        <f t="shared" si="81"/>
        <v/>
      </c>
      <c r="F895" s="67" t="str">
        <f t="shared" si="82"/>
        <v/>
      </c>
      <c r="G895" s="67" t="str">
        <f t="shared" si="84"/>
        <v/>
      </c>
      <c r="H895" s="159" t="str">
        <f>IF(AND(M895&gt;0,M895&lt;=STATS!$C$22),1,"")</f>
        <v/>
      </c>
      <c r="J895" s="161">
        <v>894</v>
      </c>
      <c r="R895" s="16"/>
      <c r="S895" s="16"/>
      <c r="T895" s="16"/>
      <c r="U895" s="16"/>
      <c r="V895" s="16"/>
      <c r="W895" s="16"/>
      <c r="FD895" s="156"/>
      <c r="FE895" s="156"/>
      <c r="FF895" s="156"/>
      <c r="FG895" s="156"/>
      <c r="FH895" s="156"/>
    </row>
    <row r="896" spans="2:164" x14ac:dyDescent="0.25">
      <c r="B896" s="67">
        <f t="shared" si="79"/>
        <v>0</v>
      </c>
      <c r="C896" s="67" t="str">
        <f t="shared" si="80"/>
        <v/>
      </c>
      <c r="D896" s="67" t="str">
        <f t="shared" si="83"/>
        <v/>
      </c>
      <c r="E896" s="67" t="str">
        <f t="shared" si="81"/>
        <v/>
      </c>
      <c r="F896" s="67" t="str">
        <f t="shared" si="82"/>
        <v/>
      </c>
      <c r="G896" s="67" t="str">
        <f t="shared" si="84"/>
        <v/>
      </c>
      <c r="H896" s="159" t="str">
        <f>IF(AND(M896&gt;0,M896&lt;=STATS!$C$22),1,"")</f>
        <v/>
      </c>
      <c r="J896" s="161">
        <v>895</v>
      </c>
      <c r="R896" s="16"/>
      <c r="S896" s="16"/>
      <c r="T896" s="16"/>
      <c r="U896" s="16"/>
      <c r="V896" s="16"/>
      <c r="W896" s="16"/>
      <c r="FD896" s="156"/>
      <c r="FE896" s="156"/>
      <c r="FF896" s="156"/>
      <c r="FG896" s="156"/>
      <c r="FH896" s="156"/>
    </row>
    <row r="897" spans="2:164" x14ac:dyDescent="0.25">
      <c r="B897" s="67">
        <f t="shared" si="79"/>
        <v>0</v>
      </c>
      <c r="C897" s="67" t="str">
        <f t="shared" si="80"/>
        <v/>
      </c>
      <c r="D897" s="67" t="str">
        <f t="shared" si="83"/>
        <v/>
      </c>
      <c r="E897" s="67" t="str">
        <f t="shared" si="81"/>
        <v/>
      </c>
      <c r="F897" s="67" t="str">
        <f t="shared" si="82"/>
        <v/>
      </c>
      <c r="G897" s="67" t="str">
        <f t="shared" si="84"/>
        <v/>
      </c>
      <c r="H897" s="159" t="str">
        <f>IF(AND(M897&gt;0,M897&lt;=STATS!$C$22),1,"")</f>
        <v/>
      </c>
      <c r="J897" s="161">
        <v>896</v>
      </c>
      <c r="R897" s="16"/>
      <c r="S897" s="16"/>
      <c r="T897" s="16"/>
      <c r="U897" s="16"/>
      <c r="V897" s="16"/>
      <c r="W897" s="16"/>
      <c r="FD897" s="156"/>
      <c r="FE897" s="156"/>
      <c r="FF897" s="156"/>
      <c r="FG897" s="156"/>
      <c r="FH897" s="156"/>
    </row>
    <row r="898" spans="2:164" x14ac:dyDescent="0.25">
      <c r="B898" s="67">
        <f t="shared" ref="B898:B961" si="85">COUNT(R898:FC898,FI898:FQ898)</f>
        <v>0</v>
      </c>
      <c r="C898" s="67" t="str">
        <f t="shared" ref="C898:C961" si="86">IF(COUNT(R898:FC898,FI898:FQ898)&gt;0,COUNT(R898:FC898,FI898:FQ898),"")</f>
        <v/>
      </c>
      <c r="D898" s="67" t="str">
        <f t="shared" si="83"/>
        <v/>
      </c>
      <c r="E898" s="67" t="str">
        <f t="shared" ref="E898:E961" si="87">IF(H898=1,COUNT(R898:FC898,FI898:FQ898),"")</f>
        <v/>
      </c>
      <c r="F898" s="67" t="str">
        <f t="shared" ref="F898:F961" si="88">IF(H898=1,COUNT(X898:BN898,BP898:BX898,BZ898:CF898,CH898:FC898,FI898:FQ898),"")</f>
        <v/>
      </c>
      <c r="G898" s="67" t="str">
        <f t="shared" si="84"/>
        <v/>
      </c>
      <c r="H898" s="159" t="str">
        <f>IF(AND(M898&gt;0,M898&lt;=STATS!$C$22),1,"")</f>
        <v/>
      </c>
      <c r="J898" s="161">
        <v>897</v>
      </c>
      <c r="R898" s="16"/>
      <c r="S898" s="16"/>
      <c r="T898" s="16"/>
      <c r="U898" s="16"/>
      <c r="V898" s="16"/>
      <c r="W898" s="16"/>
      <c r="FD898" s="156"/>
      <c r="FE898" s="156"/>
      <c r="FF898" s="156"/>
      <c r="FG898" s="156"/>
      <c r="FH898" s="156"/>
    </row>
    <row r="899" spans="2:164" x14ac:dyDescent="0.25">
      <c r="B899" s="67">
        <f t="shared" si="85"/>
        <v>0</v>
      </c>
      <c r="C899" s="67" t="str">
        <f t="shared" si="86"/>
        <v/>
      </c>
      <c r="D899" s="67" t="str">
        <f t="shared" ref="D899:D962" si="89">IF(COUNT(R899:FC899,FI899:FQ899)&gt;0,COUNT(X899:BN899,BP899:BX899,BZ899:CF899,CH899:FC899,FI899:FQ899),"")</f>
        <v/>
      </c>
      <c r="E899" s="67" t="str">
        <f t="shared" si="87"/>
        <v/>
      </c>
      <c r="F899" s="67" t="str">
        <f t="shared" si="88"/>
        <v/>
      </c>
      <c r="G899" s="67" t="str">
        <f t="shared" si="84"/>
        <v/>
      </c>
      <c r="H899" s="159" t="str">
        <f>IF(AND(M899&gt;0,M899&lt;=STATS!$C$22),1,"")</f>
        <v/>
      </c>
      <c r="J899" s="161">
        <v>898</v>
      </c>
      <c r="R899" s="16"/>
      <c r="S899" s="16"/>
      <c r="T899" s="16"/>
      <c r="U899" s="16"/>
      <c r="V899" s="16"/>
      <c r="W899" s="16"/>
      <c r="FD899" s="156"/>
      <c r="FE899" s="156"/>
      <c r="FF899" s="156"/>
      <c r="FG899" s="156"/>
      <c r="FH899" s="156"/>
    </row>
    <row r="900" spans="2:164" x14ac:dyDescent="0.25">
      <c r="B900" s="67">
        <f t="shared" si="85"/>
        <v>0</v>
      </c>
      <c r="C900" s="67" t="str">
        <f t="shared" si="86"/>
        <v/>
      </c>
      <c r="D900" s="67" t="str">
        <f t="shared" si="89"/>
        <v/>
      </c>
      <c r="E900" s="67" t="str">
        <f t="shared" si="87"/>
        <v/>
      </c>
      <c r="F900" s="67" t="str">
        <f t="shared" si="88"/>
        <v/>
      </c>
      <c r="G900" s="67" t="str">
        <f t="shared" si="84"/>
        <v/>
      </c>
      <c r="H900" s="159" t="str">
        <f>IF(AND(M900&gt;0,M900&lt;=STATS!$C$22),1,"")</f>
        <v/>
      </c>
      <c r="J900" s="161">
        <v>899</v>
      </c>
      <c r="R900" s="16"/>
      <c r="S900" s="16"/>
      <c r="T900" s="16"/>
      <c r="U900" s="16"/>
      <c r="V900" s="16"/>
      <c r="W900" s="16"/>
      <c r="FD900" s="156"/>
      <c r="FE900" s="156"/>
      <c r="FF900" s="156"/>
      <c r="FG900" s="156"/>
      <c r="FH900" s="156"/>
    </row>
    <row r="901" spans="2:164" x14ac:dyDescent="0.25">
      <c r="B901" s="67">
        <f t="shared" si="85"/>
        <v>0</v>
      </c>
      <c r="C901" s="67" t="str">
        <f t="shared" si="86"/>
        <v/>
      </c>
      <c r="D901" s="67" t="str">
        <f t="shared" si="89"/>
        <v/>
      </c>
      <c r="E901" s="67" t="str">
        <f t="shared" si="87"/>
        <v/>
      </c>
      <c r="F901" s="67" t="str">
        <f t="shared" si="88"/>
        <v/>
      </c>
      <c r="G901" s="67" t="str">
        <f t="shared" si="84"/>
        <v/>
      </c>
      <c r="H901" s="159" t="str">
        <f>IF(AND(M901&gt;0,M901&lt;=STATS!$C$22),1,"")</f>
        <v/>
      </c>
      <c r="J901" s="161">
        <v>900</v>
      </c>
      <c r="R901" s="16"/>
      <c r="S901" s="16"/>
      <c r="T901" s="16"/>
      <c r="U901" s="16"/>
      <c r="V901" s="16"/>
      <c r="W901" s="16"/>
      <c r="FD901" s="156"/>
      <c r="FE901" s="156"/>
      <c r="FF901" s="156"/>
      <c r="FG901" s="156"/>
      <c r="FH901" s="156"/>
    </row>
    <row r="902" spans="2:164" x14ac:dyDescent="0.25">
      <c r="B902" s="67">
        <f t="shared" si="85"/>
        <v>0</v>
      </c>
      <c r="C902" s="67" t="str">
        <f t="shared" si="86"/>
        <v/>
      </c>
      <c r="D902" s="67" t="str">
        <f t="shared" si="89"/>
        <v/>
      </c>
      <c r="E902" s="67" t="str">
        <f t="shared" si="87"/>
        <v/>
      </c>
      <c r="F902" s="67" t="str">
        <f t="shared" si="88"/>
        <v/>
      </c>
      <c r="G902" s="67" t="str">
        <f t="shared" si="84"/>
        <v/>
      </c>
      <c r="H902" s="159" t="str">
        <f>IF(AND(M902&gt;0,M902&lt;=STATS!$C$22),1,"")</f>
        <v/>
      </c>
      <c r="J902" s="161">
        <v>901</v>
      </c>
      <c r="R902" s="16"/>
      <c r="S902" s="16"/>
      <c r="T902" s="16"/>
      <c r="U902" s="16"/>
      <c r="V902" s="16"/>
      <c r="W902" s="16"/>
      <c r="FD902" s="156"/>
      <c r="FE902" s="156"/>
      <c r="FF902" s="156"/>
      <c r="FG902" s="156"/>
      <c r="FH902" s="156"/>
    </row>
    <row r="903" spans="2:164" x14ac:dyDescent="0.25">
      <c r="B903" s="67">
        <f t="shared" si="85"/>
        <v>0</v>
      </c>
      <c r="C903" s="67" t="str">
        <f t="shared" si="86"/>
        <v/>
      </c>
      <c r="D903" s="67" t="str">
        <f t="shared" si="89"/>
        <v/>
      </c>
      <c r="E903" s="67" t="str">
        <f t="shared" si="87"/>
        <v/>
      </c>
      <c r="F903" s="67" t="str">
        <f t="shared" si="88"/>
        <v/>
      </c>
      <c r="G903" s="67" t="str">
        <f t="shared" si="84"/>
        <v/>
      </c>
      <c r="H903" s="159" t="str">
        <f>IF(AND(M903&gt;0,M903&lt;=STATS!$C$22),1,"")</f>
        <v/>
      </c>
      <c r="J903" s="161">
        <v>902</v>
      </c>
      <c r="R903" s="16"/>
      <c r="S903" s="16"/>
      <c r="T903" s="16"/>
      <c r="U903" s="16"/>
      <c r="V903" s="16"/>
      <c r="W903" s="16"/>
      <c r="FD903" s="156"/>
      <c r="FE903" s="156"/>
      <c r="FF903" s="156"/>
      <c r="FG903" s="156"/>
      <c r="FH903" s="156"/>
    </row>
    <row r="904" spans="2:164" x14ac:dyDescent="0.25">
      <c r="B904" s="67">
        <f t="shared" si="85"/>
        <v>0</v>
      </c>
      <c r="C904" s="67" t="str">
        <f t="shared" si="86"/>
        <v/>
      </c>
      <c r="D904" s="67" t="str">
        <f t="shared" si="89"/>
        <v/>
      </c>
      <c r="E904" s="67" t="str">
        <f t="shared" si="87"/>
        <v/>
      </c>
      <c r="F904" s="67" t="str">
        <f t="shared" si="88"/>
        <v/>
      </c>
      <c r="G904" s="67" t="str">
        <f t="shared" si="84"/>
        <v/>
      </c>
      <c r="H904" s="159" t="str">
        <f>IF(AND(M904&gt;0,M904&lt;=STATS!$C$22),1,"")</f>
        <v/>
      </c>
      <c r="J904" s="161">
        <v>903</v>
      </c>
      <c r="R904" s="16"/>
      <c r="S904" s="16"/>
      <c r="T904" s="16"/>
      <c r="U904" s="16"/>
      <c r="V904" s="16"/>
      <c r="W904" s="16"/>
      <c r="FD904" s="156"/>
      <c r="FE904" s="156"/>
      <c r="FF904" s="156"/>
      <c r="FG904" s="156"/>
      <c r="FH904" s="156"/>
    </row>
    <row r="905" spans="2:164" x14ac:dyDescent="0.25">
      <c r="B905" s="67">
        <f t="shared" si="85"/>
        <v>0</v>
      </c>
      <c r="C905" s="67" t="str">
        <f t="shared" si="86"/>
        <v/>
      </c>
      <c r="D905" s="67" t="str">
        <f t="shared" si="89"/>
        <v/>
      </c>
      <c r="E905" s="67" t="str">
        <f t="shared" si="87"/>
        <v/>
      </c>
      <c r="F905" s="67" t="str">
        <f t="shared" si="88"/>
        <v/>
      </c>
      <c r="G905" s="67" t="str">
        <f t="shared" si="84"/>
        <v/>
      </c>
      <c r="H905" s="159" t="str">
        <f>IF(AND(M905&gt;0,M905&lt;=STATS!$C$22),1,"")</f>
        <v/>
      </c>
      <c r="J905" s="161">
        <v>904</v>
      </c>
      <c r="R905" s="16"/>
      <c r="S905" s="16"/>
      <c r="T905" s="16"/>
      <c r="U905" s="16"/>
      <c r="V905" s="16"/>
      <c r="W905" s="16"/>
      <c r="FD905" s="156"/>
      <c r="FE905" s="156"/>
      <c r="FF905" s="156"/>
      <c r="FG905" s="156"/>
      <c r="FH905" s="156"/>
    </row>
    <row r="906" spans="2:164" x14ac:dyDescent="0.25">
      <c r="B906" s="67">
        <f t="shared" si="85"/>
        <v>0</v>
      </c>
      <c r="C906" s="67" t="str">
        <f t="shared" si="86"/>
        <v/>
      </c>
      <c r="D906" s="67" t="str">
        <f t="shared" si="89"/>
        <v/>
      </c>
      <c r="E906" s="67" t="str">
        <f t="shared" si="87"/>
        <v/>
      </c>
      <c r="F906" s="67" t="str">
        <f t="shared" si="88"/>
        <v/>
      </c>
      <c r="G906" s="67" t="str">
        <f t="shared" si="84"/>
        <v/>
      </c>
      <c r="H906" s="159" t="str">
        <f>IF(AND(M906&gt;0,M906&lt;=STATS!$C$22),1,"")</f>
        <v/>
      </c>
      <c r="J906" s="161">
        <v>905</v>
      </c>
      <c r="R906" s="16"/>
      <c r="S906" s="16"/>
      <c r="T906" s="16"/>
      <c r="U906" s="16"/>
      <c r="V906" s="16"/>
      <c r="W906" s="16"/>
      <c r="FD906" s="156"/>
      <c r="FE906" s="156"/>
      <c r="FF906" s="156"/>
      <c r="FG906" s="156"/>
      <c r="FH906" s="156"/>
    </row>
    <row r="907" spans="2:164" x14ac:dyDescent="0.25">
      <c r="B907" s="67">
        <f t="shared" si="85"/>
        <v>0</v>
      </c>
      <c r="C907" s="67" t="str">
        <f t="shared" si="86"/>
        <v/>
      </c>
      <c r="D907" s="67" t="str">
        <f t="shared" si="89"/>
        <v/>
      </c>
      <c r="E907" s="67" t="str">
        <f t="shared" si="87"/>
        <v/>
      </c>
      <c r="F907" s="67" t="str">
        <f t="shared" si="88"/>
        <v/>
      </c>
      <c r="G907" s="67" t="str">
        <f t="shared" si="84"/>
        <v/>
      </c>
      <c r="H907" s="159" t="str">
        <f>IF(AND(M907&gt;0,M907&lt;=STATS!$C$22),1,"")</f>
        <v/>
      </c>
      <c r="J907" s="161">
        <v>906</v>
      </c>
      <c r="R907" s="16"/>
      <c r="S907" s="16"/>
      <c r="T907" s="16"/>
      <c r="U907" s="16"/>
      <c r="V907" s="16"/>
      <c r="W907" s="16"/>
      <c r="FD907" s="156"/>
      <c r="FE907" s="156"/>
      <c r="FF907" s="156"/>
      <c r="FG907" s="156"/>
      <c r="FH907" s="156"/>
    </row>
    <row r="908" spans="2:164" x14ac:dyDescent="0.25">
      <c r="B908" s="67">
        <f t="shared" si="85"/>
        <v>0</v>
      </c>
      <c r="C908" s="67" t="str">
        <f t="shared" si="86"/>
        <v/>
      </c>
      <c r="D908" s="67" t="str">
        <f t="shared" si="89"/>
        <v/>
      </c>
      <c r="E908" s="67" t="str">
        <f t="shared" si="87"/>
        <v/>
      </c>
      <c r="F908" s="67" t="str">
        <f t="shared" si="88"/>
        <v/>
      </c>
      <c r="G908" s="67" t="str">
        <f t="shared" si="84"/>
        <v/>
      </c>
      <c r="H908" s="159" t="str">
        <f>IF(AND(M908&gt;0,M908&lt;=STATS!$C$22),1,"")</f>
        <v/>
      </c>
      <c r="J908" s="161">
        <v>907</v>
      </c>
      <c r="R908" s="16"/>
      <c r="S908" s="16"/>
      <c r="T908" s="16"/>
      <c r="U908" s="16"/>
      <c r="V908" s="16"/>
      <c r="W908" s="16"/>
      <c r="FD908" s="156"/>
      <c r="FE908" s="156"/>
      <c r="FF908" s="156"/>
      <c r="FG908" s="156"/>
      <c r="FH908" s="156"/>
    </row>
    <row r="909" spans="2:164" x14ac:dyDescent="0.25">
      <c r="B909" s="67">
        <f t="shared" si="85"/>
        <v>0</v>
      </c>
      <c r="C909" s="67" t="str">
        <f t="shared" si="86"/>
        <v/>
      </c>
      <c r="D909" s="67" t="str">
        <f t="shared" si="89"/>
        <v/>
      </c>
      <c r="E909" s="67" t="str">
        <f t="shared" si="87"/>
        <v/>
      </c>
      <c r="F909" s="67" t="str">
        <f t="shared" si="88"/>
        <v/>
      </c>
      <c r="G909" s="67" t="str">
        <f t="shared" si="84"/>
        <v/>
      </c>
      <c r="H909" s="159" t="str">
        <f>IF(AND(M909&gt;0,M909&lt;=STATS!$C$22),1,"")</f>
        <v/>
      </c>
      <c r="J909" s="161">
        <v>908</v>
      </c>
      <c r="R909" s="16"/>
      <c r="S909" s="16"/>
      <c r="T909" s="16"/>
      <c r="U909" s="16"/>
      <c r="V909" s="16"/>
      <c r="W909" s="16"/>
      <c r="FD909" s="156"/>
      <c r="FE909" s="156"/>
      <c r="FF909" s="156"/>
      <c r="FG909" s="156"/>
      <c r="FH909" s="156"/>
    </row>
    <row r="910" spans="2:164" x14ac:dyDescent="0.25">
      <c r="B910" s="67">
        <f t="shared" si="85"/>
        <v>0</v>
      </c>
      <c r="C910" s="67" t="str">
        <f t="shared" si="86"/>
        <v/>
      </c>
      <c r="D910" s="67" t="str">
        <f t="shared" si="89"/>
        <v/>
      </c>
      <c r="E910" s="67" t="str">
        <f t="shared" si="87"/>
        <v/>
      </c>
      <c r="F910" s="67" t="str">
        <f t="shared" si="88"/>
        <v/>
      </c>
      <c r="G910" s="67" t="str">
        <f t="shared" si="84"/>
        <v/>
      </c>
      <c r="H910" s="159" t="str">
        <f>IF(AND(M910&gt;0,M910&lt;=STATS!$C$22),1,"")</f>
        <v/>
      </c>
      <c r="J910" s="161">
        <v>909</v>
      </c>
      <c r="R910" s="16"/>
      <c r="S910" s="16"/>
      <c r="T910" s="16"/>
      <c r="U910" s="16"/>
      <c r="V910" s="16"/>
      <c r="W910" s="16"/>
      <c r="FD910" s="156"/>
      <c r="FE910" s="156"/>
      <c r="FF910" s="156"/>
      <c r="FG910" s="156"/>
      <c r="FH910" s="156"/>
    </row>
    <row r="911" spans="2:164" x14ac:dyDescent="0.25">
      <c r="B911" s="67">
        <f t="shared" si="85"/>
        <v>0</v>
      </c>
      <c r="C911" s="67" t="str">
        <f t="shared" si="86"/>
        <v/>
      </c>
      <c r="D911" s="67" t="str">
        <f t="shared" si="89"/>
        <v/>
      </c>
      <c r="E911" s="67" t="str">
        <f t="shared" si="87"/>
        <v/>
      </c>
      <c r="F911" s="67" t="str">
        <f t="shared" si="88"/>
        <v/>
      </c>
      <c r="G911" s="67" t="str">
        <f t="shared" si="84"/>
        <v/>
      </c>
      <c r="H911" s="159" t="str">
        <f>IF(AND(M911&gt;0,M911&lt;=STATS!$C$22),1,"")</f>
        <v/>
      </c>
      <c r="J911" s="161">
        <v>910</v>
      </c>
      <c r="R911" s="16"/>
      <c r="S911" s="16"/>
      <c r="T911" s="16"/>
      <c r="U911" s="16"/>
      <c r="V911" s="16"/>
      <c r="W911" s="16"/>
      <c r="FD911" s="156"/>
      <c r="FE911" s="156"/>
      <c r="FF911" s="156"/>
      <c r="FG911" s="156"/>
      <c r="FH911" s="156"/>
    </row>
    <row r="912" spans="2:164" x14ac:dyDescent="0.25">
      <c r="B912" s="67">
        <f t="shared" si="85"/>
        <v>0</v>
      </c>
      <c r="C912" s="67" t="str">
        <f t="shared" si="86"/>
        <v/>
      </c>
      <c r="D912" s="67" t="str">
        <f t="shared" si="89"/>
        <v/>
      </c>
      <c r="E912" s="67" t="str">
        <f t="shared" si="87"/>
        <v/>
      </c>
      <c r="F912" s="67" t="str">
        <f t="shared" si="88"/>
        <v/>
      </c>
      <c r="G912" s="67" t="str">
        <f t="shared" si="84"/>
        <v/>
      </c>
      <c r="H912" s="159" t="str">
        <f>IF(AND(M912&gt;0,M912&lt;=STATS!$C$22),1,"")</f>
        <v/>
      </c>
      <c r="J912" s="161">
        <v>911</v>
      </c>
      <c r="R912" s="16"/>
      <c r="S912" s="16"/>
      <c r="T912" s="16"/>
      <c r="U912" s="16"/>
      <c r="V912" s="16"/>
      <c r="W912" s="16"/>
      <c r="FD912" s="156"/>
      <c r="FE912" s="156"/>
      <c r="FF912" s="156"/>
      <c r="FG912" s="156"/>
      <c r="FH912" s="156"/>
    </row>
    <row r="913" spans="2:164" x14ac:dyDescent="0.25">
      <c r="B913" s="67">
        <f t="shared" si="85"/>
        <v>0</v>
      </c>
      <c r="C913" s="67" t="str">
        <f t="shared" si="86"/>
        <v/>
      </c>
      <c r="D913" s="67" t="str">
        <f t="shared" si="89"/>
        <v/>
      </c>
      <c r="E913" s="67" t="str">
        <f t="shared" si="87"/>
        <v/>
      </c>
      <c r="F913" s="67" t="str">
        <f t="shared" si="88"/>
        <v/>
      </c>
      <c r="G913" s="67" t="str">
        <f t="shared" si="84"/>
        <v/>
      </c>
      <c r="H913" s="159" t="str">
        <f>IF(AND(M913&gt;0,M913&lt;=STATS!$C$22),1,"")</f>
        <v/>
      </c>
      <c r="J913" s="161">
        <v>912</v>
      </c>
      <c r="R913" s="16"/>
      <c r="S913" s="16"/>
      <c r="T913" s="16"/>
      <c r="U913" s="16"/>
      <c r="V913" s="16"/>
      <c r="W913" s="16"/>
      <c r="FD913" s="156"/>
      <c r="FE913" s="156"/>
      <c r="FF913" s="156"/>
      <c r="FG913" s="156"/>
      <c r="FH913" s="156"/>
    </row>
    <row r="914" spans="2:164" x14ac:dyDescent="0.25">
      <c r="B914" s="67">
        <f t="shared" si="85"/>
        <v>0</v>
      </c>
      <c r="C914" s="67" t="str">
        <f t="shared" si="86"/>
        <v/>
      </c>
      <c r="D914" s="67" t="str">
        <f t="shared" si="89"/>
        <v/>
      </c>
      <c r="E914" s="67" t="str">
        <f t="shared" si="87"/>
        <v/>
      </c>
      <c r="F914" s="67" t="str">
        <f t="shared" si="88"/>
        <v/>
      </c>
      <c r="G914" s="67" t="str">
        <f t="shared" si="84"/>
        <v/>
      </c>
      <c r="H914" s="159" t="str">
        <f>IF(AND(M914&gt;0,M914&lt;=STATS!$C$22),1,"")</f>
        <v/>
      </c>
      <c r="J914" s="161">
        <v>913</v>
      </c>
      <c r="R914" s="16"/>
      <c r="S914" s="16"/>
      <c r="T914" s="16"/>
      <c r="U914" s="16"/>
      <c r="V914" s="16"/>
      <c r="W914" s="16"/>
      <c r="FD914" s="156"/>
      <c r="FE914" s="156"/>
      <c r="FF914" s="156"/>
      <c r="FG914" s="156"/>
      <c r="FH914" s="156"/>
    </row>
    <row r="915" spans="2:164" x14ac:dyDescent="0.25">
      <c r="B915" s="67">
        <f t="shared" si="85"/>
        <v>0</v>
      </c>
      <c r="C915" s="67" t="str">
        <f t="shared" si="86"/>
        <v/>
      </c>
      <c r="D915" s="67" t="str">
        <f t="shared" si="89"/>
        <v/>
      </c>
      <c r="E915" s="67" t="str">
        <f t="shared" si="87"/>
        <v/>
      </c>
      <c r="F915" s="67" t="str">
        <f t="shared" si="88"/>
        <v/>
      </c>
      <c r="G915" s="67" t="str">
        <f t="shared" si="84"/>
        <v/>
      </c>
      <c r="H915" s="159" t="str">
        <f>IF(AND(M915&gt;0,M915&lt;=STATS!$C$22),1,"")</f>
        <v/>
      </c>
      <c r="J915" s="161">
        <v>914</v>
      </c>
      <c r="R915" s="16"/>
      <c r="S915" s="16"/>
      <c r="T915" s="16"/>
      <c r="U915" s="16"/>
      <c r="V915" s="16"/>
      <c r="W915" s="16"/>
      <c r="FD915" s="156"/>
      <c r="FE915" s="156"/>
      <c r="FF915" s="156"/>
      <c r="FG915" s="156"/>
      <c r="FH915" s="156"/>
    </row>
    <row r="916" spans="2:164" x14ac:dyDescent="0.25">
      <c r="B916" s="67">
        <f t="shared" si="85"/>
        <v>0</v>
      </c>
      <c r="C916" s="67" t="str">
        <f t="shared" si="86"/>
        <v/>
      </c>
      <c r="D916" s="67" t="str">
        <f t="shared" si="89"/>
        <v/>
      </c>
      <c r="E916" s="67" t="str">
        <f t="shared" si="87"/>
        <v/>
      </c>
      <c r="F916" s="67" t="str">
        <f t="shared" si="88"/>
        <v/>
      </c>
      <c r="G916" s="67" t="str">
        <f t="shared" si="84"/>
        <v/>
      </c>
      <c r="H916" s="159" t="str">
        <f>IF(AND(M916&gt;0,M916&lt;=STATS!$C$22),1,"")</f>
        <v/>
      </c>
      <c r="J916" s="161">
        <v>915</v>
      </c>
      <c r="R916" s="16"/>
      <c r="S916" s="16"/>
      <c r="T916" s="16"/>
      <c r="U916" s="16"/>
      <c r="V916" s="16"/>
      <c r="W916" s="16"/>
      <c r="FD916" s="156"/>
      <c r="FE916" s="156"/>
      <c r="FF916" s="156"/>
      <c r="FG916" s="156"/>
      <c r="FH916" s="156"/>
    </row>
    <row r="917" spans="2:164" x14ac:dyDescent="0.25">
      <c r="B917" s="67">
        <f t="shared" si="85"/>
        <v>0</v>
      </c>
      <c r="C917" s="67" t="str">
        <f t="shared" si="86"/>
        <v/>
      </c>
      <c r="D917" s="67" t="str">
        <f t="shared" si="89"/>
        <v/>
      </c>
      <c r="E917" s="67" t="str">
        <f t="shared" si="87"/>
        <v/>
      </c>
      <c r="F917" s="67" t="str">
        <f t="shared" si="88"/>
        <v/>
      </c>
      <c r="G917" s="67" t="str">
        <f t="shared" si="84"/>
        <v/>
      </c>
      <c r="H917" s="159" t="str">
        <f>IF(AND(M917&gt;0,M917&lt;=STATS!$C$22),1,"")</f>
        <v/>
      </c>
      <c r="J917" s="161">
        <v>916</v>
      </c>
      <c r="R917" s="16"/>
      <c r="S917" s="16"/>
      <c r="T917" s="16"/>
      <c r="U917" s="16"/>
      <c r="V917" s="16"/>
      <c r="W917" s="16"/>
      <c r="FD917" s="156"/>
      <c r="FE917" s="156"/>
      <c r="FF917" s="156"/>
      <c r="FG917" s="156"/>
      <c r="FH917" s="156"/>
    </row>
    <row r="918" spans="2:164" x14ac:dyDescent="0.25">
      <c r="B918" s="67">
        <f t="shared" si="85"/>
        <v>0</v>
      </c>
      <c r="C918" s="67" t="str">
        <f t="shared" si="86"/>
        <v/>
      </c>
      <c r="D918" s="67" t="str">
        <f t="shared" si="89"/>
        <v/>
      </c>
      <c r="E918" s="67" t="str">
        <f t="shared" si="87"/>
        <v/>
      </c>
      <c r="F918" s="67" t="str">
        <f t="shared" si="88"/>
        <v/>
      </c>
      <c r="G918" s="67" t="str">
        <f t="shared" si="84"/>
        <v/>
      </c>
      <c r="H918" s="159" t="str">
        <f>IF(AND(M918&gt;0,M918&lt;=STATS!$C$22),1,"")</f>
        <v/>
      </c>
      <c r="J918" s="161">
        <v>917</v>
      </c>
      <c r="R918" s="16"/>
      <c r="S918" s="16"/>
      <c r="T918" s="16"/>
      <c r="U918" s="16"/>
      <c r="V918" s="16"/>
      <c r="W918" s="16"/>
      <c r="FD918" s="156"/>
      <c r="FE918" s="156"/>
      <c r="FF918" s="156"/>
      <c r="FG918" s="156"/>
      <c r="FH918" s="156"/>
    </row>
    <row r="919" spans="2:164" x14ac:dyDescent="0.25">
      <c r="B919" s="67">
        <f t="shared" si="85"/>
        <v>0</v>
      </c>
      <c r="C919" s="67" t="str">
        <f t="shared" si="86"/>
        <v/>
      </c>
      <c r="D919" s="67" t="str">
        <f t="shared" si="89"/>
        <v/>
      </c>
      <c r="E919" s="67" t="str">
        <f t="shared" si="87"/>
        <v/>
      </c>
      <c r="F919" s="67" t="str">
        <f t="shared" si="88"/>
        <v/>
      </c>
      <c r="G919" s="67" t="str">
        <f t="shared" si="84"/>
        <v/>
      </c>
      <c r="H919" s="159" t="str">
        <f>IF(AND(M919&gt;0,M919&lt;=STATS!$C$22),1,"")</f>
        <v/>
      </c>
      <c r="J919" s="161">
        <v>918</v>
      </c>
      <c r="R919" s="16"/>
      <c r="S919" s="16"/>
      <c r="T919" s="16"/>
      <c r="U919" s="16"/>
      <c r="V919" s="16"/>
      <c r="W919" s="16"/>
      <c r="FD919" s="156"/>
      <c r="FE919" s="156"/>
      <c r="FF919" s="156"/>
      <c r="FG919" s="156"/>
      <c r="FH919" s="156"/>
    </row>
    <row r="920" spans="2:164" x14ac:dyDescent="0.25">
      <c r="B920" s="67">
        <f t="shared" si="85"/>
        <v>0</v>
      </c>
      <c r="C920" s="67" t="str">
        <f t="shared" si="86"/>
        <v/>
      </c>
      <c r="D920" s="67" t="str">
        <f t="shared" si="89"/>
        <v/>
      </c>
      <c r="E920" s="67" t="str">
        <f t="shared" si="87"/>
        <v/>
      </c>
      <c r="F920" s="67" t="str">
        <f t="shared" si="88"/>
        <v/>
      </c>
      <c r="G920" s="67" t="str">
        <f t="shared" si="84"/>
        <v/>
      </c>
      <c r="H920" s="159" t="str">
        <f>IF(AND(M920&gt;0,M920&lt;=STATS!$C$22),1,"")</f>
        <v/>
      </c>
      <c r="J920" s="161">
        <v>919</v>
      </c>
      <c r="R920" s="16"/>
      <c r="S920" s="16"/>
      <c r="T920" s="16"/>
      <c r="U920" s="16"/>
      <c r="V920" s="16"/>
      <c r="W920" s="16"/>
      <c r="FD920" s="156"/>
      <c r="FE920" s="156"/>
      <c r="FF920" s="156"/>
      <c r="FG920" s="156"/>
      <c r="FH920" s="156"/>
    </row>
    <row r="921" spans="2:164" x14ac:dyDescent="0.25">
      <c r="B921" s="67">
        <f t="shared" si="85"/>
        <v>0</v>
      </c>
      <c r="C921" s="67" t="str">
        <f t="shared" si="86"/>
        <v/>
      </c>
      <c r="D921" s="67" t="str">
        <f t="shared" si="89"/>
        <v/>
      </c>
      <c r="E921" s="67" t="str">
        <f t="shared" si="87"/>
        <v/>
      </c>
      <c r="F921" s="67" t="str">
        <f t="shared" si="88"/>
        <v/>
      </c>
      <c r="G921" s="67" t="str">
        <f t="shared" si="84"/>
        <v/>
      </c>
      <c r="H921" s="159" t="str">
        <f>IF(AND(M921&gt;0,M921&lt;=STATS!$C$22),1,"")</f>
        <v/>
      </c>
      <c r="J921" s="161">
        <v>920</v>
      </c>
      <c r="R921" s="16"/>
      <c r="S921" s="16"/>
      <c r="T921" s="16"/>
      <c r="U921" s="16"/>
      <c r="V921" s="16"/>
      <c r="W921" s="16"/>
      <c r="FD921" s="156"/>
      <c r="FE921" s="156"/>
      <c r="FF921" s="156"/>
      <c r="FG921" s="156"/>
      <c r="FH921" s="156"/>
    </row>
    <row r="922" spans="2:164" x14ac:dyDescent="0.25">
      <c r="B922" s="67">
        <f t="shared" si="85"/>
        <v>0</v>
      </c>
      <c r="C922" s="67" t="str">
        <f t="shared" si="86"/>
        <v/>
      </c>
      <c r="D922" s="67" t="str">
        <f t="shared" si="89"/>
        <v/>
      </c>
      <c r="E922" s="67" t="str">
        <f t="shared" si="87"/>
        <v/>
      </c>
      <c r="F922" s="67" t="str">
        <f t="shared" si="88"/>
        <v/>
      </c>
      <c r="G922" s="67" t="str">
        <f t="shared" ref="G922:G985" si="90">IF($B922&gt;=1,$M922,"")</f>
        <v/>
      </c>
      <c r="H922" s="159" t="str">
        <f>IF(AND(M922&gt;0,M922&lt;=STATS!$C$22),1,"")</f>
        <v/>
      </c>
      <c r="J922" s="161">
        <v>921</v>
      </c>
      <c r="R922" s="16"/>
      <c r="S922" s="16"/>
      <c r="T922" s="16"/>
      <c r="U922" s="16"/>
      <c r="V922" s="16"/>
      <c r="W922" s="16"/>
      <c r="FD922" s="156"/>
      <c r="FE922" s="156"/>
      <c r="FF922" s="156"/>
      <c r="FG922" s="156"/>
      <c r="FH922" s="156"/>
    </row>
    <row r="923" spans="2:164" x14ac:dyDescent="0.25">
      <c r="B923" s="67">
        <f t="shared" si="85"/>
        <v>0</v>
      </c>
      <c r="C923" s="67" t="str">
        <f t="shared" si="86"/>
        <v/>
      </c>
      <c r="D923" s="67" t="str">
        <f t="shared" si="89"/>
        <v/>
      </c>
      <c r="E923" s="67" t="str">
        <f t="shared" si="87"/>
        <v/>
      </c>
      <c r="F923" s="67" t="str">
        <f t="shared" si="88"/>
        <v/>
      </c>
      <c r="G923" s="67" t="str">
        <f t="shared" si="90"/>
        <v/>
      </c>
      <c r="H923" s="159" t="str">
        <f>IF(AND(M923&gt;0,M923&lt;=STATS!$C$22),1,"")</f>
        <v/>
      </c>
      <c r="J923" s="161">
        <v>922</v>
      </c>
      <c r="R923" s="16"/>
      <c r="S923" s="16"/>
      <c r="T923" s="16"/>
      <c r="U923" s="16"/>
      <c r="V923" s="16"/>
      <c r="W923" s="16"/>
      <c r="FD923" s="156"/>
      <c r="FE923" s="156"/>
      <c r="FF923" s="156"/>
      <c r="FG923" s="156"/>
      <c r="FH923" s="156"/>
    </row>
    <row r="924" spans="2:164" x14ac:dyDescent="0.25">
      <c r="B924" s="67">
        <f t="shared" si="85"/>
        <v>0</v>
      </c>
      <c r="C924" s="67" t="str">
        <f t="shared" si="86"/>
        <v/>
      </c>
      <c r="D924" s="67" t="str">
        <f t="shared" si="89"/>
        <v/>
      </c>
      <c r="E924" s="67" t="str">
        <f t="shared" si="87"/>
        <v/>
      </c>
      <c r="F924" s="67" t="str">
        <f t="shared" si="88"/>
        <v/>
      </c>
      <c r="G924" s="67" t="str">
        <f t="shared" si="90"/>
        <v/>
      </c>
      <c r="H924" s="159" t="str">
        <f>IF(AND(M924&gt;0,M924&lt;=STATS!$C$22),1,"")</f>
        <v/>
      </c>
      <c r="J924" s="161">
        <v>923</v>
      </c>
      <c r="R924" s="16"/>
      <c r="S924" s="16"/>
      <c r="T924" s="16"/>
      <c r="U924" s="16"/>
      <c r="V924" s="16"/>
      <c r="W924" s="16"/>
      <c r="FD924" s="156"/>
      <c r="FE924" s="156"/>
      <c r="FF924" s="156"/>
      <c r="FG924" s="156"/>
      <c r="FH924" s="156"/>
    </row>
    <row r="925" spans="2:164" x14ac:dyDescent="0.25">
      <c r="B925" s="67">
        <f t="shared" si="85"/>
        <v>0</v>
      </c>
      <c r="C925" s="67" t="str">
        <f t="shared" si="86"/>
        <v/>
      </c>
      <c r="D925" s="67" t="str">
        <f t="shared" si="89"/>
        <v/>
      </c>
      <c r="E925" s="67" t="str">
        <f t="shared" si="87"/>
        <v/>
      </c>
      <c r="F925" s="67" t="str">
        <f t="shared" si="88"/>
        <v/>
      </c>
      <c r="G925" s="67" t="str">
        <f t="shared" si="90"/>
        <v/>
      </c>
      <c r="H925" s="159" t="str">
        <f>IF(AND(M925&gt;0,M925&lt;=STATS!$C$22),1,"")</f>
        <v/>
      </c>
      <c r="J925" s="161">
        <v>924</v>
      </c>
      <c r="R925" s="16"/>
      <c r="S925" s="16"/>
      <c r="T925" s="16"/>
      <c r="U925" s="16"/>
      <c r="V925" s="16"/>
      <c r="W925" s="16"/>
      <c r="FD925" s="156"/>
      <c r="FE925" s="156"/>
      <c r="FF925" s="156"/>
      <c r="FG925" s="156"/>
      <c r="FH925" s="156"/>
    </row>
    <row r="926" spans="2:164" x14ac:dyDescent="0.25">
      <c r="B926" s="67">
        <f t="shared" si="85"/>
        <v>0</v>
      </c>
      <c r="C926" s="67" t="str">
        <f t="shared" si="86"/>
        <v/>
      </c>
      <c r="D926" s="67" t="str">
        <f t="shared" si="89"/>
        <v/>
      </c>
      <c r="E926" s="67" t="str">
        <f t="shared" si="87"/>
        <v/>
      </c>
      <c r="F926" s="67" t="str">
        <f t="shared" si="88"/>
        <v/>
      </c>
      <c r="G926" s="67" t="str">
        <f t="shared" si="90"/>
        <v/>
      </c>
      <c r="H926" s="159" t="str">
        <f>IF(AND(M926&gt;0,M926&lt;=STATS!$C$22),1,"")</f>
        <v/>
      </c>
      <c r="J926" s="161">
        <v>925</v>
      </c>
      <c r="R926" s="16"/>
      <c r="S926" s="16"/>
      <c r="T926" s="16"/>
      <c r="U926" s="16"/>
      <c r="V926" s="16"/>
      <c r="W926" s="16"/>
      <c r="FD926" s="156"/>
      <c r="FE926" s="156"/>
      <c r="FF926" s="156"/>
      <c r="FG926" s="156"/>
      <c r="FH926" s="156"/>
    </row>
    <row r="927" spans="2:164" x14ac:dyDescent="0.25">
      <c r="B927" s="67">
        <f t="shared" si="85"/>
        <v>0</v>
      </c>
      <c r="C927" s="67" t="str">
        <f t="shared" si="86"/>
        <v/>
      </c>
      <c r="D927" s="67" t="str">
        <f t="shared" si="89"/>
        <v/>
      </c>
      <c r="E927" s="67" t="str">
        <f t="shared" si="87"/>
        <v/>
      </c>
      <c r="F927" s="67" t="str">
        <f t="shared" si="88"/>
        <v/>
      </c>
      <c r="G927" s="67" t="str">
        <f t="shared" si="90"/>
        <v/>
      </c>
      <c r="H927" s="159" t="str">
        <f>IF(AND(M927&gt;0,M927&lt;=STATS!$C$22),1,"")</f>
        <v/>
      </c>
      <c r="J927" s="161">
        <v>926</v>
      </c>
      <c r="R927" s="16"/>
      <c r="S927" s="16"/>
      <c r="T927" s="16"/>
      <c r="U927" s="16"/>
      <c r="V927" s="16"/>
      <c r="W927" s="16"/>
      <c r="FD927" s="156"/>
      <c r="FE927" s="156"/>
      <c r="FF927" s="156"/>
      <c r="FG927" s="156"/>
      <c r="FH927" s="156"/>
    </row>
    <row r="928" spans="2:164" x14ac:dyDescent="0.25">
      <c r="B928" s="67">
        <f t="shared" si="85"/>
        <v>0</v>
      </c>
      <c r="C928" s="67" t="str">
        <f t="shared" si="86"/>
        <v/>
      </c>
      <c r="D928" s="67" t="str">
        <f t="shared" si="89"/>
        <v/>
      </c>
      <c r="E928" s="67" t="str">
        <f t="shared" si="87"/>
        <v/>
      </c>
      <c r="F928" s="67" t="str">
        <f t="shared" si="88"/>
        <v/>
      </c>
      <c r="G928" s="67" t="str">
        <f t="shared" si="90"/>
        <v/>
      </c>
      <c r="H928" s="159" t="str">
        <f>IF(AND(M928&gt;0,M928&lt;=STATS!$C$22),1,"")</f>
        <v/>
      </c>
      <c r="J928" s="161">
        <v>927</v>
      </c>
      <c r="R928" s="16"/>
      <c r="S928" s="16"/>
      <c r="T928" s="16"/>
      <c r="U928" s="16"/>
      <c r="V928" s="16"/>
      <c r="W928" s="16"/>
      <c r="FD928" s="156"/>
      <c r="FE928" s="156"/>
      <c r="FF928" s="156"/>
      <c r="FG928" s="156"/>
      <c r="FH928" s="156"/>
    </row>
    <row r="929" spans="2:164" x14ac:dyDescent="0.25">
      <c r="B929" s="67">
        <f t="shared" si="85"/>
        <v>0</v>
      </c>
      <c r="C929" s="67" t="str">
        <f t="shared" si="86"/>
        <v/>
      </c>
      <c r="D929" s="67" t="str">
        <f t="shared" si="89"/>
        <v/>
      </c>
      <c r="E929" s="67" t="str">
        <f t="shared" si="87"/>
        <v/>
      </c>
      <c r="F929" s="67" t="str">
        <f t="shared" si="88"/>
        <v/>
      </c>
      <c r="G929" s="67" t="str">
        <f t="shared" si="90"/>
        <v/>
      </c>
      <c r="H929" s="159" t="str">
        <f>IF(AND(M929&gt;0,M929&lt;=STATS!$C$22),1,"")</f>
        <v/>
      </c>
      <c r="J929" s="161">
        <v>928</v>
      </c>
      <c r="R929" s="16"/>
      <c r="S929" s="16"/>
      <c r="T929" s="16"/>
      <c r="U929" s="16"/>
      <c r="V929" s="16"/>
      <c r="W929" s="16"/>
      <c r="FD929" s="156"/>
      <c r="FE929" s="156"/>
      <c r="FF929" s="156"/>
      <c r="FG929" s="156"/>
      <c r="FH929" s="156"/>
    </row>
    <row r="930" spans="2:164" x14ac:dyDescent="0.25">
      <c r="B930" s="67">
        <f t="shared" si="85"/>
        <v>0</v>
      </c>
      <c r="C930" s="67" t="str">
        <f t="shared" si="86"/>
        <v/>
      </c>
      <c r="D930" s="67" t="str">
        <f t="shared" si="89"/>
        <v/>
      </c>
      <c r="E930" s="67" t="str">
        <f t="shared" si="87"/>
        <v/>
      </c>
      <c r="F930" s="67" t="str">
        <f t="shared" si="88"/>
        <v/>
      </c>
      <c r="G930" s="67" t="str">
        <f t="shared" si="90"/>
        <v/>
      </c>
      <c r="H930" s="159" t="str">
        <f>IF(AND(M930&gt;0,M930&lt;=STATS!$C$22),1,"")</f>
        <v/>
      </c>
      <c r="J930" s="161">
        <v>929</v>
      </c>
      <c r="R930" s="16"/>
      <c r="S930" s="16"/>
      <c r="T930" s="16"/>
      <c r="U930" s="16"/>
      <c r="V930" s="16"/>
      <c r="W930" s="16"/>
      <c r="FD930" s="156"/>
      <c r="FE930" s="156"/>
      <c r="FF930" s="156"/>
      <c r="FG930" s="156"/>
      <c r="FH930" s="156"/>
    </row>
    <row r="931" spans="2:164" x14ac:dyDescent="0.25">
      <c r="B931" s="67">
        <f t="shared" si="85"/>
        <v>0</v>
      </c>
      <c r="C931" s="67" t="str">
        <f t="shared" si="86"/>
        <v/>
      </c>
      <c r="D931" s="67" t="str">
        <f t="shared" si="89"/>
        <v/>
      </c>
      <c r="E931" s="67" t="str">
        <f t="shared" si="87"/>
        <v/>
      </c>
      <c r="F931" s="67" t="str">
        <f t="shared" si="88"/>
        <v/>
      </c>
      <c r="G931" s="67" t="str">
        <f t="shared" si="90"/>
        <v/>
      </c>
      <c r="H931" s="159" t="str">
        <f>IF(AND(M931&gt;0,M931&lt;=STATS!$C$22),1,"")</f>
        <v/>
      </c>
      <c r="J931" s="161">
        <v>930</v>
      </c>
      <c r="R931" s="16"/>
      <c r="S931" s="16"/>
      <c r="T931" s="16"/>
      <c r="U931" s="16"/>
      <c r="V931" s="16"/>
      <c r="W931" s="16"/>
      <c r="FD931" s="156"/>
      <c r="FE931" s="156"/>
      <c r="FF931" s="156"/>
      <c r="FG931" s="156"/>
      <c r="FH931" s="156"/>
    </row>
    <row r="932" spans="2:164" x14ac:dyDescent="0.25">
      <c r="B932" s="67">
        <f t="shared" si="85"/>
        <v>0</v>
      </c>
      <c r="C932" s="67" t="str">
        <f t="shared" si="86"/>
        <v/>
      </c>
      <c r="D932" s="67" t="str">
        <f t="shared" si="89"/>
        <v/>
      </c>
      <c r="E932" s="67" t="str">
        <f t="shared" si="87"/>
        <v/>
      </c>
      <c r="F932" s="67" t="str">
        <f t="shared" si="88"/>
        <v/>
      </c>
      <c r="G932" s="67" t="str">
        <f t="shared" si="90"/>
        <v/>
      </c>
      <c r="H932" s="159" t="str">
        <f>IF(AND(M932&gt;0,M932&lt;=STATS!$C$22),1,"")</f>
        <v/>
      </c>
      <c r="J932" s="161">
        <v>931</v>
      </c>
      <c r="R932" s="16"/>
      <c r="S932" s="16"/>
      <c r="T932" s="16"/>
      <c r="U932" s="16"/>
      <c r="V932" s="16"/>
      <c r="W932" s="16"/>
      <c r="FD932" s="156"/>
      <c r="FE932" s="156"/>
      <c r="FF932" s="156"/>
      <c r="FG932" s="156"/>
      <c r="FH932" s="156"/>
    </row>
    <row r="933" spans="2:164" x14ac:dyDescent="0.25">
      <c r="B933" s="67">
        <f t="shared" si="85"/>
        <v>0</v>
      </c>
      <c r="C933" s="67" t="str">
        <f t="shared" si="86"/>
        <v/>
      </c>
      <c r="D933" s="67" t="str">
        <f t="shared" si="89"/>
        <v/>
      </c>
      <c r="E933" s="67" t="str">
        <f t="shared" si="87"/>
        <v/>
      </c>
      <c r="F933" s="67" t="str">
        <f t="shared" si="88"/>
        <v/>
      </c>
      <c r="G933" s="67" t="str">
        <f t="shared" si="90"/>
        <v/>
      </c>
      <c r="H933" s="159" t="str">
        <f>IF(AND(M933&gt;0,M933&lt;=STATS!$C$22),1,"")</f>
        <v/>
      </c>
      <c r="J933" s="161">
        <v>932</v>
      </c>
      <c r="R933" s="16"/>
      <c r="S933" s="16"/>
      <c r="T933" s="16"/>
      <c r="U933" s="16"/>
      <c r="V933" s="16"/>
      <c r="W933" s="16"/>
      <c r="FD933" s="156"/>
      <c r="FE933" s="156"/>
      <c r="FF933" s="156"/>
      <c r="FG933" s="156"/>
      <c r="FH933" s="156"/>
    </row>
    <row r="934" spans="2:164" x14ac:dyDescent="0.25">
      <c r="B934" s="67">
        <f t="shared" si="85"/>
        <v>0</v>
      </c>
      <c r="C934" s="67" t="str">
        <f t="shared" si="86"/>
        <v/>
      </c>
      <c r="D934" s="67" t="str">
        <f t="shared" si="89"/>
        <v/>
      </c>
      <c r="E934" s="67" t="str">
        <f t="shared" si="87"/>
        <v/>
      </c>
      <c r="F934" s="67" t="str">
        <f t="shared" si="88"/>
        <v/>
      </c>
      <c r="G934" s="67" t="str">
        <f t="shared" si="90"/>
        <v/>
      </c>
      <c r="H934" s="159" t="str">
        <f>IF(AND(M934&gt;0,M934&lt;=STATS!$C$22),1,"")</f>
        <v/>
      </c>
      <c r="J934" s="161">
        <v>933</v>
      </c>
      <c r="R934" s="16"/>
      <c r="S934" s="16"/>
      <c r="T934" s="16"/>
      <c r="U934" s="16"/>
      <c r="V934" s="16"/>
      <c r="W934" s="16"/>
      <c r="FD934" s="156"/>
      <c r="FE934" s="156"/>
      <c r="FF934" s="156"/>
      <c r="FG934" s="156"/>
      <c r="FH934" s="156"/>
    </row>
    <row r="935" spans="2:164" x14ac:dyDescent="0.25">
      <c r="B935" s="67">
        <f t="shared" si="85"/>
        <v>0</v>
      </c>
      <c r="C935" s="67" t="str">
        <f t="shared" si="86"/>
        <v/>
      </c>
      <c r="D935" s="67" t="str">
        <f t="shared" si="89"/>
        <v/>
      </c>
      <c r="E935" s="67" t="str">
        <f t="shared" si="87"/>
        <v/>
      </c>
      <c r="F935" s="67" t="str">
        <f t="shared" si="88"/>
        <v/>
      </c>
      <c r="G935" s="67" t="str">
        <f t="shared" si="90"/>
        <v/>
      </c>
      <c r="H935" s="159" t="str">
        <f>IF(AND(M935&gt;0,M935&lt;=STATS!$C$22),1,"")</f>
        <v/>
      </c>
      <c r="J935" s="161">
        <v>934</v>
      </c>
      <c r="R935" s="16"/>
      <c r="S935" s="16"/>
      <c r="T935" s="16"/>
      <c r="U935" s="16"/>
      <c r="V935" s="16"/>
      <c r="W935" s="16"/>
      <c r="FD935" s="156"/>
      <c r="FE935" s="156"/>
      <c r="FF935" s="156"/>
      <c r="FG935" s="156"/>
      <c r="FH935" s="156"/>
    </row>
    <row r="936" spans="2:164" x14ac:dyDescent="0.25">
      <c r="B936" s="67">
        <f t="shared" si="85"/>
        <v>0</v>
      </c>
      <c r="C936" s="67" t="str">
        <f t="shared" si="86"/>
        <v/>
      </c>
      <c r="D936" s="67" t="str">
        <f t="shared" si="89"/>
        <v/>
      </c>
      <c r="E936" s="67" t="str">
        <f t="shared" si="87"/>
        <v/>
      </c>
      <c r="F936" s="67" t="str">
        <f t="shared" si="88"/>
        <v/>
      </c>
      <c r="G936" s="67" t="str">
        <f t="shared" si="90"/>
        <v/>
      </c>
      <c r="H936" s="159" t="str">
        <f>IF(AND(M936&gt;0,M936&lt;=STATS!$C$22),1,"")</f>
        <v/>
      </c>
      <c r="J936" s="161">
        <v>935</v>
      </c>
      <c r="R936" s="16"/>
      <c r="S936" s="16"/>
      <c r="T936" s="16"/>
      <c r="U936" s="16"/>
      <c r="V936" s="16"/>
      <c r="W936" s="16"/>
      <c r="FD936" s="156"/>
      <c r="FE936" s="156"/>
      <c r="FF936" s="156"/>
      <c r="FG936" s="156"/>
      <c r="FH936" s="156"/>
    </row>
    <row r="937" spans="2:164" x14ac:dyDescent="0.25">
      <c r="B937" s="67">
        <f t="shared" si="85"/>
        <v>0</v>
      </c>
      <c r="C937" s="67" t="str">
        <f t="shared" si="86"/>
        <v/>
      </c>
      <c r="D937" s="67" t="str">
        <f t="shared" si="89"/>
        <v/>
      </c>
      <c r="E937" s="67" t="str">
        <f t="shared" si="87"/>
        <v/>
      </c>
      <c r="F937" s="67" t="str">
        <f t="shared" si="88"/>
        <v/>
      </c>
      <c r="G937" s="67" t="str">
        <f t="shared" si="90"/>
        <v/>
      </c>
      <c r="H937" s="159" t="str">
        <f>IF(AND(M937&gt;0,M937&lt;=STATS!$C$22),1,"")</f>
        <v/>
      </c>
      <c r="J937" s="161">
        <v>936</v>
      </c>
      <c r="R937" s="16"/>
      <c r="S937" s="16"/>
      <c r="T937" s="16"/>
      <c r="U937" s="16"/>
      <c r="V937" s="16"/>
      <c r="W937" s="16"/>
      <c r="FD937" s="156"/>
      <c r="FE937" s="156"/>
      <c r="FF937" s="156"/>
      <c r="FG937" s="156"/>
      <c r="FH937" s="156"/>
    </row>
    <row r="938" spans="2:164" x14ac:dyDescent="0.25">
      <c r="B938" s="67">
        <f t="shared" si="85"/>
        <v>0</v>
      </c>
      <c r="C938" s="67" t="str">
        <f t="shared" si="86"/>
        <v/>
      </c>
      <c r="D938" s="67" t="str">
        <f t="shared" si="89"/>
        <v/>
      </c>
      <c r="E938" s="67" t="str">
        <f t="shared" si="87"/>
        <v/>
      </c>
      <c r="F938" s="67" t="str">
        <f t="shared" si="88"/>
        <v/>
      </c>
      <c r="G938" s="67" t="str">
        <f t="shared" si="90"/>
        <v/>
      </c>
      <c r="H938" s="159" t="str">
        <f>IF(AND(M938&gt;0,M938&lt;=STATS!$C$22),1,"")</f>
        <v/>
      </c>
      <c r="J938" s="161">
        <v>937</v>
      </c>
      <c r="R938" s="16"/>
      <c r="S938" s="16"/>
      <c r="T938" s="16"/>
      <c r="U938" s="16"/>
      <c r="V938" s="16"/>
      <c r="W938" s="16"/>
      <c r="FD938" s="156"/>
      <c r="FE938" s="156"/>
      <c r="FF938" s="156"/>
      <c r="FG938" s="156"/>
      <c r="FH938" s="156"/>
    </row>
    <row r="939" spans="2:164" x14ac:dyDescent="0.25">
      <c r="B939" s="67">
        <f t="shared" si="85"/>
        <v>0</v>
      </c>
      <c r="C939" s="67" t="str">
        <f t="shared" si="86"/>
        <v/>
      </c>
      <c r="D939" s="67" t="str">
        <f t="shared" si="89"/>
        <v/>
      </c>
      <c r="E939" s="67" t="str">
        <f t="shared" si="87"/>
        <v/>
      </c>
      <c r="F939" s="67" t="str">
        <f t="shared" si="88"/>
        <v/>
      </c>
      <c r="G939" s="67" t="str">
        <f t="shared" si="90"/>
        <v/>
      </c>
      <c r="H939" s="159" t="str">
        <f>IF(AND(M939&gt;0,M939&lt;=STATS!$C$22),1,"")</f>
        <v/>
      </c>
      <c r="J939" s="161">
        <v>938</v>
      </c>
      <c r="R939" s="16"/>
      <c r="S939" s="16"/>
      <c r="T939" s="16"/>
      <c r="U939" s="16"/>
      <c r="V939" s="16"/>
      <c r="W939" s="16"/>
      <c r="FD939" s="156"/>
      <c r="FE939" s="156"/>
      <c r="FF939" s="156"/>
      <c r="FG939" s="156"/>
      <c r="FH939" s="156"/>
    </row>
    <row r="940" spans="2:164" x14ac:dyDescent="0.25">
      <c r="B940" s="67">
        <f t="shared" si="85"/>
        <v>0</v>
      </c>
      <c r="C940" s="67" t="str">
        <f t="shared" si="86"/>
        <v/>
      </c>
      <c r="D940" s="67" t="str">
        <f t="shared" si="89"/>
        <v/>
      </c>
      <c r="E940" s="67" t="str">
        <f t="shared" si="87"/>
        <v/>
      </c>
      <c r="F940" s="67" t="str">
        <f t="shared" si="88"/>
        <v/>
      </c>
      <c r="G940" s="67" t="str">
        <f t="shared" si="90"/>
        <v/>
      </c>
      <c r="H940" s="159" t="str">
        <f>IF(AND(M940&gt;0,M940&lt;=STATS!$C$22),1,"")</f>
        <v/>
      </c>
      <c r="J940" s="161">
        <v>939</v>
      </c>
      <c r="R940" s="16"/>
      <c r="S940" s="16"/>
      <c r="T940" s="16"/>
      <c r="U940" s="16"/>
      <c r="V940" s="16"/>
      <c r="W940" s="16"/>
      <c r="FD940" s="156"/>
      <c r="FE940" s="156"/>
      <c r="FF940" s="156"/>
      <c r="FG940" s="156"/>
      <c r="FH940" s="156"/>
    </row>
    <row r="941" spans="2:164" x14ac:dyDescent="0.25">
      <c r="B941" s="67">
        <f t="shared" si="85"/>
        <v>0</v>
      </c>
      <c r="C941" s="67" t="str">
        <f t="shared" si="86"/>
        <v/>
      </c>
      <c r="D941" s="67" t="str">
        <f t="shared" si="89"/>
        <v/>
      </c>
      <c r="E941" s="67" t="str">
        <f t="shared" si="87"/>
        <v/>
      </c>
      <c r="F941" s="67" t="str">
        <f t="shared" si="88"/>
        <v/>
      </c>
      <c r="G941" s="67" t="str">
        <f t="shared" si="90"/>
        <v/>
      </c>
      <c r="H941" s="159" t="str">
        <f>IF(AND(M941&gt;0,M941&lt;=STATS!$C$22),1,"")</f>
        <v/>
      </c>
      <c r="J941" s="161">
        <v>940</v>
      </c>
      <c r="R941" s="16"/>
      <c r="S941" s="16"/>
      <c r="T941" s="16"/>
      <c r="U941" s="16"/>
      <c r="V941" s="16"/>
      <c r="W941" s="16"/>
      <c r="FD941" s="156"/>
      <c r="FE941" s="156"/>
      <c r="FF941" s="156"/>
      <c r="FG941" s="156"/>
      <c r="FH941" s="156"/>
    </row>
    <row r="942" spans="2:164" x14ac:dyDescent="0.25">
      <c r="B942" s="67">
        <f t="shared" si="85"/>
        <v>0</v>
      </c>
      <c r="C942" s="67" t="str">
        <f t="shared" si="86"/>
        <v/>
      </c>
      <c r="D942" s="67" t="str">
        <f t="shared" si="89"/>
        <v/>
      </c>
      <c r="E942" s="67" t="str">
        <f t="shared" si="87"/>
        <v/>
      </c>
      <c r="F942" s="67" t="str">
        <f t="shared" si="88"/>
        <v/>
      </c>
      <c r="G942" s="67" t="str">
        <f t="shared" si="90"/>
        <v/>
      </c>
      <c r="H942" s="159" t="str">
        <f>IF(AND(M942&gt;0,M942&lt;=STATS!$C$22),1,"")</f>
        <v/>
      </c>
      <c r="J942" s="161">
        <v>941</v>
      </c>
      <c r="R942" s="16"/>
      <c r="S942" s="16"/>
      <c r="T942" s="16"/>
      <c r="U942" s="16"/>
      <c r="V942" s="16"/>
      <c r="W942" s="16"/>
      <c r="FD942" s="156"/>
      <c r="FE942" s="156"/>
      <c r="FF942" s="156"/>
      <c r="FG942" s="156"/>
      <c r="FH942" s="156"/>
    </row>
    <row r="943" spans="2:164" x14ac:dyDescent="0.25">
      <c r="B943" s="67">
        <f t="shared" si="85"/>
        <v>0</v>
      </c>
      <c r="C943" s="67" t="str">
        <f t="shared" si="86"/>
        <v/>
      </c>
      <c r="D943" s="67" t="str">
        <f t="shared" si="89"/>
        <v/>
      </c>
      <c r="E943" s="67" t="str">
        <f t="shared" si="87"/>
        <v/>
      </c>
      <c r="F943" s="67" t="str">
        <f t="shared" si="88"/>
        <v/>
      </c>
      <c r="G943" s="67" t="str">
        <f t="shared" si="90"/>
        <v/>
      </c>
      <c r="H943" s="159" t="str">
        <f>IF(AND(M943&gt;0,M943&lt;=STATS!$C$22),1,"")</f>
        <v/>
      </c>
      <c r="J943" s="161">
        <v>942</v>
      </c>
      <c r="R943" s="16"/>
      <c r="S943" s="16"/>
      <c r="T943" s="16"/>
      <c r="U943" s="16"/>
      <c r="V943" s="16"/>
      <c r="W943" s="16"/>
      <c r="FD943" s="156"/>
      <c r="FE943" s="156"/>
      <c r="FF943" s="156"/>
      <c r="FG943" s="156"/>
      <c r="FH943" s="156"/>
    </row>
    <row r="944" spans="2:164" x14ac:dyDescent="0.25">
      <c r="B944" s="67">
        <f t="shared" si="85"/>
        <v>0</v>
      </c>
      <c r="C944" s="67" t="str">
        <f t="shared" si="86"/>
        <v/>
      </c>
      <c r="D944" s="67" t="str">
        <f t="shared" si="89"/>
        <v/>
      </c>
      <c r="E944" s="67" t="str">
        <f t="shared" si="87"/>
        <v/>
      </c>
      <c r="F944" s="67" t="str">
        <f t="shared" si="88"/>
        <v/>
      </c>
      <c r="G944" s="67" t="str">
        <f t="shared" si="90"/>
        <v/>
      </c>
      <c r="H944" s="159" t="str">
        <f>IF(AND(M944&gt;0,M944&lt;=STATS!$C$22),1,"")</f>
        <v/>
      </c>
      <c r="J944" s="161">
        <v>943</v>
      </c>
      <c r="R944" s="16"/>
      <c r="S944" s="16"/>
      <c r="T944" s="16"/>
      <c r="U944" s="16"/>
      <c r="V944" s="16"/>
      <c r="W944" s="16"/>
      <c r="FD944" s="156"/>
      <c r="FE944" s="156"/>
      <c r="FF944" s="156"/>
      <c r="FG944" s="156"/>
      <c r="FH944" s="156"/>
    </row>
    <row r="945" spans="2:164" x14ac:dyDescent="0.25">
      <c r="B945" s="67">
        <f t="shared" si="85"/>
        <v>0</v>
      </c>
      <c r="C945" s="67" t="str">
        <f t="shared" si="86"/>
        <v/>
      </c>
      <c r="D945" s="67" t="str">
        <f t="shared" si="89"/>
        <v/>
      </c>
      <c r="E945" s="67" t="str">
        <f t="shared" si="87"/>
        <v/>
      </c>
      <c r="F945" s="67" t="str">
        <f t="shared" si="88"/>
        <v/>
      </c>
      <c r="G945" s="67" t="str">
        <f t="shared" si="90"/>
        <v/>
      </c>
      <c r="H945" s="159" t="str">
        <f>IF(AND(M945&gt;0,M945&lt;=STATS!$C$22),1,"")</f>
        <v/>
      </c>
      <c r="J945" s="161">
        <v>944</v>
      </c>
      <c r="R945" s="16"/>
      <c r="S945" s="16"/>
      <c r="T945" s="16"/>
      <c r="U945" s="16"/>
      <c r="V945" s="16"/>
      <c r="W945" s="16"/>
      <c r="FD945" s="156"/>
      <c r="FE945" s="156"/>
      <c r="FF945" s="156"/>
      <c r="FG945" s="156"/>
      <c r="FH945" s="156"/>
    </row>
    <row r="946" spans="2:164" x14ac:dyDescent="0.25">
      <c r="B946" s="67">
        <f t="shared" si="85"/>
        <v>0</v>
      </c>
      <c r="C946" s="67" t="str">
        <f t="shared" si="86"/>
        <v/>
      </c>
      <c r="D946" s="67" t="str">
        <f t="shared" si="89"/>
        <v/>
      </c>
      <c r="E946" s="67" t="str">
        <f t="shared" si="87"/>
        <v/>
      </c>
      <c r="F946" s="67" t="str">
        <f t="shared" si="88"/>
        <v/>
      </c>
      <c r="G946" s="67" t="str">
        <f t="shared" si="90"/>
        <v/>
      </c>
      <c r="H946" s="159" t="str">
        <f>IF(AND(M946&gt;0,M946&lt;=STATS!$C$22),1,"")</f>
        <v/>
      </c>
      <c r="J946" s="161">
        <v>945</v>
      </c>
      <c r="R946" s="16"/>
      <c r="S946" s="16"/>
      <c r="T946" s="16"/>
      <c r="U946" s="16"/>
      <c r="V946" s="16"/>
      <c r="W946" s="16"/>
      <c r="FD946" s="156"/>
      <c r="FE946" s="156"/>
      <c r="FF946" s="156"/>
      <c r="FG946" s="156"/>
      <c r="FH946" s="156"/>
    </row>
    <row r="947" spans="2:164" x14ac:dyDescent="0.25">
      <c r="B947" s="67">
        <f t="shared" si="85"/>
        <v>0</v>
      </c>
      <c r="C947" s="67" t="str">
        <f t="shared" si="86"/>
        <v/>
      </c>
      <c r="D947" s="67" t="str">
        <f t="shared" si="89"/>
        <v/>
      </c>
      <c r="E947" s="67" t="str">
        <f t="shared" si="87"/>
        <v/>
      </c>
      <c r="F947" s="67" t="str">
        <f t="shared" si="88"/>
        <v/>
      </c>
      <c r="G947" s="67" t="str">
        <f t="shared" si="90"/>
        <v/>
      </c>
      <c r="H947" s="159" t="str">
        <f>IF(AND(M947&gt;0,M947&lt;=STATS!$C$22),1,"")</f>
        <v/>
      </c>
      <c r="J947" s="161">
        <v>946</v>
      </c>
      <c r="R947" s="16"/>
      <c r="S947" s="16"/>
      <c r="T947" s="16"/>
      <c r="U947" s="16"/>
      <c r="V947" s="16"/>
      <c r="W947" s="16"/>
      <c r="FD947" s="156"/>
      <c r="FE947" s="156"/>
      <c r="FF947" s="156"/>
      <c r="FG947" s="156"/>
      <c r="FH947" s="156"/>
    </row>
    <row r="948" spans="2:164" x14ac:dyDescent="0.25">
      <c r="B948" s="67">
        <f t="shared" si="85"/>
        <v>0</v>
      </c>
      <c r="C948" s="67" t="str">
        <f t="shared" si="86"/>
        <v/>
      </c>
      <c r="D948" s="67" t="str">
        <f t="shared" si="89"/>
        <v/>
      </c>
      <c r="E948" s="67" t="str">
        <f t="shared" si="87"/>
        <v/>
      </c>
      <c r="F948" s="67" t="str">
        <f t="shared" si="88"/>
        <v/>
      </c>
      <c r="G948" s="67" t="str">
        <f t="shared" si="90"/>
        <v/>
      </c>
      <c r="H948" s="159" t="str">
        <f>IF(AND(M948&gt;0,M948&lt;=STATS!$C$22),1,"")</f>
        <v/>
      </c>
      <c r="J948" s="161">
        <v>947</v>
      </c>
      <c r="R948" s="16"/>
      <c r="S948" s="16"/>
      <c r="T948" s="16"/>
      <c r="U948" s="16"/>
      <c r="V948" s="16"/>
      <c r="W948" s="16"/>
      <c r="FD948" s="156"/>
      <c r="FE948" s="156"/>
      <c r="FF948" s="156"/>
      <c r="FG948" s="156"/>
      <c r="FH948" s="156"/>
    </row>
    <row r="949" spans="2:164" x14ac:dyDescent="0.25">
      <c r="B949" s="67">
        <f t="shared" si="85"/>
        <v>0</v>
      </c>
      <c r="C949" s="67" t="str">
        <f t="shared" si="86"/>
        <v/>
      </c>
      <c r="D949" s="67" t="str">
        <f t="shared" si="89"/>
        <v/>
      </c>
      <c r="E949" s="67" t="str">
        <f t="shared" si="87"/>
        <v/>
      </c>
      <c r="F949" s="67" t="str">
        <f t="shared" si="88"/>
        <v/>
      </c>
      <c r="G949" s="67" t="str">
        <f t="shared" si="90"/>
        <v/>
      </c>
      <c r="H949" s="159" t="str">
        <f>IF(AND(M949&gt;0,M949&lt;=STATS!$C$22),1,"")</f>
        <v/>
      </c>
      <c r="J949" s="161">
        <v>948</v>
      </c>
      <c r="R949" s="16"/>
      <c r="S949" s="16"/>
      <c r="T949" s="16"/>
      <c r="U949" s="16"/>
      <c r="V949" s="16"/>
      <c r="W949" s="16"/>
      <c r="FD949" s="156"/>
      <c r="FE949" s="156"/>
      <c r="FF949" s="156"/>
      <c r="FG949" s="156"/>
      <c r="FH949" s="156"/>
    </row>
    <row r="950" spans="2:164" x14ac:dyDescent="0.25">
      <c r="B950" s="67">
        <f t="shared" si="85"/>
        <v>0</v>
      </c>
      <c r="C950" s="67" t="str">
        <f t="shared" si="86"/>
        <v/>
      </c>
      <c r="D950" s="67" t="str">
        <f t="shared" si="89"/>
        <v/>
      </c>
      <c r="E950" s="67" t="str">
        <f t="shared" si="87"/>
        <v/>
      </c>
      <c r="F950" s="67" t="str">
        <f t="shared" si="88"/>
        <v/>
      </c>
      <c r="G950" s="67" t="str">
        <f t="shared" si="90"/>
        <v/>
      </c>
      <c r="H950" s="159" t="str">
        <f>IF(AND(M950&gt;0,M950&lt;=STATS!$C$22),1,"")</f>
        <v/>
      </c>
      <c r="J950" s="161">
        <v>949</v>
      </c>
      <c r="R950" s="16"/>
      <c r="S950" s="16"/>
      <c r="T950" s="16"/>
      <c r="U950" s="16"/>
      <c r="V950" s="16"/>
      <c r="W950" s="16"/>
      <c r="FD950" s="156"/>
      <c r="FE950" s="156"/>
      <c r="FF950" s="156"/>
      <c r="FG950" s="156"/>
      <c r="FH950" s="156"/>
    </row>
    <row r="951" spans="2:164" x14ac:dyDescent="0.25">
      <c r="B951" s="67">
        <f t="shared" si="85"/>
        <v>0</v>
      </c>
      <c r="C951" s="67" t="str">
        <f t="shared" si="86"/>
        <v/>
      </c>
      <c r="D951" s="67" t="str">
        <f t="shared" si="89"/>
        <v/>
      </c>
      <c r="E951" s="67" t="str">
        <f t="shared" si="87"/>
        <v/>
      </c>
      <c r="F951" s="67" t="str">
        <f t="shared" si="88"/>
        <v/>
      </c>
      <c r="G951" s="67" t="str">
        <f t="shared" si="90"/>
        <v/>
      </c>
      <c r="H951" s="159" t="str">
        <f>IF(AND(M951&gt;0,M951&lt;=STATS!$C$22),1,"")</f>
        <v/>
      </c>
      <c r="J951" s="161">
        <v>950</v>
      </c>
      <c r="R951" s="16"/>
      <c r="S951" s="16"/>
      <c r="T951" s="16"/>
      <c r="U951" s="16"/>
      <c r="V951" s="16"/>
      <c r="W951" s="16"/>
      <c r="FD951" s="156"/>
      <c r="FE951" s="156"/>
      <c r="FF951" s="156"/>
      <c r="FG951" s="156"/>
      <c r="FH951" s="156"/>
    </row>
    <row r="952" spans="2:164" x14ac:dyDescent="0.25">
      <c r="B952" s="67">
        <f t="shared" si="85"/>
        <v>0</v>
      </c>
      <c r="C952" s="67" t="str">
        <f t="shared" si="86"/>
        <v/>
      </c>
      <c r="D952" s="67" t="str">
        <f t="shared" si="89"/>
        <v/>
      </c>
      <c r="E952" s="67" t="str">
        <f t="shared" si="87"/>
        <v/>
      </c>
      <c r="F952" s="67" t="str">
        <f t="shared" si="88"/>
        <v/>
      </c>
      <c r="G952" s="67" t="str">
        <f t="shared" si="90"/>
        <v/>
      </c>
      <c r="H952" s="159" t="str">
        <f>IF(AND(M952&gt;0,M952&lt;=STATS!$C$22),1,"")</f>
        <v/>
      </c>
      <c r="J952" s="161">
        <v>951</v>
      </c>
      <c r="R952" s="16"/>
      <c r="S952" s="16"/>
      <c r="T952" s="16"/>
      <c r="U952" s="16"/>
      <c r="V952" s="16"/>
      <c r="W952" s="16"/>
      <c r="FD952" s="156"/>
      <c r="FE952" s="156"/>
      <c r="FF952" s="156"/>
      <c r="FG952" s="156"/>
      <c r="FH952" s="156"/>
    </row>
    <row r="953" spans="2:164" x14ac:dyDescent="0.25">
      <c r="B953" s="67">
        <f t="shared" si="85"/>
        <v>0</v>
      </c>
      <c r="C953" s="67" t="str">
        <f t="shared" si="86"/>
        <v/>
      </c>
      <c r="D953" s="67" t="str">
        <f t="shared" si="89"/>
        <v/>
      </c>
      <c r="E953" s="67" t="str">
        <f t="shared" si="87"/>
        <v/>
      </c>
      <c r="F953" s="67" t="str">
        <f t="shared" si="88"/>
        <v/>
      </c>
      <c r="G953" s="67" t="str">
        <f t="shared" si="90"/>
        <v/>
      </c>
      <c r="H953" s="159" t="str">
        <f>IF(AND(M953&gt;0,M953&lt;=STATS!$C$22),1,"")</f>
        <v/>
      </c>
      <c r="J953" s="161">
        <v>952</v>
      </c>
      <c r="R953" s="16"/>
      <c r="S953" s="16"/>
      <c r="T953" s="16"/>
      <c r="U953" s="16"/>
      <c r="V953" s="16"/>
      <c r="W953" s="16"/>
      <c r="FD953" s="156"/>
      <c r="FE953" s="156"/>
      <c r="FF953" s="156"/>
      <c r="FG953" s="156"/>
      <c r="FH953" s="156"/>
    </row>
    <row r="954" spans="2:164" x14ac:dyDescent="0.25">
      <c r="B954" s="67">
        <f t="shared" si="85"/>
        <v>0</v>
      </c>
      <c r="C954" s="67" t="str">
        <f t="shared" si="86"/>
        <v/>
      </c>
      <c r="D954" s="67" t="str">
        <f t="shared" si="89"/>
        <v/>
      </c>
      <c r="E954" s="67" t="str">
        <f t="shared" si="87"/>
        <v/>
      </c>
      <c r="F954" s="67" t="str">
        <f t="shared" si="88"/>
        <v/>
      </c>
      <c r="G954" s="67" t="str">
        <f t="shared" si="90"/>
        <v/>
      </c>
      <c r="H954" s="159" t="str">
        <f>IF(AND(M954&gt;0,M954&lt;=STATS!$C$22),1,"")</f>
        <v/>
      </c>
      <c r="J954" s="161">
        <v>953</v>
      </c>
      <c r="R954" s="16"/>
      <c r="S954" s="16"/>
      <c r="T954" s="16"/>
      <c r="U954" s="16"/>
      <c r="V954" s="16"/>
      <c r="W954" s="16"/>
      <c r="FD954" s="156"/>
      <c r="FE954" s="156"/>
      <c r="FF954" s="156"/>
      <c r="FG954" s="156"/>
      <c r="FH954" s="156"/>
    </row>
    <row r="955" spans="2:164" x14ac:dyDescent="0.25">
      <c r="B955" s="67">
        <f t="shared" si="85"/>
        <v>0</v>
      </c>
      <c r="C955" s="67" t="str">
        <f t="shared" si="86"/>
        <v/>
      </c>
      <c r="D955" s="67" t="str">
        <f t="shared" si="89"/>
        <v/>
      </c>
      <c r="E955" s="67" t="str">
        <f t="shared" si="87"/>
        <v/>
      </c>
      <c r="F955" s="67" t="str">
        <f t="shared" si="88"/>
        <v/>
      </c>
      <c r="G955" s="67" t="str">
        <f t="shared" si="90"/>
        <v/>
      </c>
      <c r="H955" s="159" t="str">
        <f>IF(AND(M955&gt;0,M955&lt;=STATS!$C$22),1,"")</f>
        <v/>
      </c>
      <c r="J955" s="161">
        <v>954</v>
      </c>
      <c r="R955" s="16"/>
      <c r="S955" s="16"/>
      <c r="T955" s="16"/>
      <c r="U955" s="16"/>
      <c r="V955" s="16"/>
      <c r="W955" s="16"/>
      <c r="FD955" s="156"/>
      <c r="FE955" s="156"/>
      <c r="FF955" s="156"/>
      <c r="FG955" s="156"/>
      <c r="FH955" s="156"/>
    </row>
    <row r="956" spans="2:164" x14ac:dyDescent="0.25">
      <c r="B956" s="67">
        <f t="shared" si="85"/>
        <v>0</v>
      </c>
      <c r="C956" s="67" t="str">
        <f t="shared" si="86"/>
        <v/>
      </c>
      <c r="D956" s="67" t="str">
        <f t="shared" si="89"/>
        <v/>
      </c>
      <c r="E956" s="67" t="str">
        <f t="shared" si="87"/>
        <v/>
      </c>
      <c r="F956" s="67" t="str">
        <f t="shared" si="88"/>
        <v/>
      </c>
      <c r="G956" s="67" t="str">
        <f t="shared" si="90"/>
        <v/>
      </c>
      <c r="H956" s="159" t="str">
        <f>IF(AND(M956&gt;0,M956&lt;=STATS!$C$22),1,"")</f>
        <v/>
      </c>
      <c r="J956" s="161">
        <v>955</v>
      </c>
      <c r="R956" s="16"/>
      <c r="S956" s="16"/>
      <c r="T956" s="16"/>
      <c r="U956" s="16"/>
      <c r="V956" s="16"/>
      <c r="W956" s="16"/>
      <c r="FD956" s="156"/>
      <c r="FE956" s="156"/>
      <c r="FF956" s="156"/>
      <c r="FG956" s="156"/>
      <c r="FH956" s="156"/>
    </row>
    <row r="957" spans="2:164" x14ac:dyDescent="0.25">
      <c r="B957" s="67">
        <f t="shared" si="85"/>
        <v>0</v>
      </c>
      <c r="C957" s="67" t="str">
        <f t="shared" si="86"/>
        <v/>
      </c>
      <c r="D957" s="67" t="str">
        <f t="shared" si="89"/>
        <v/>
      </c>
      <c r="E957" s="67" t="str">
        <f t="shared" si="87"/>
        <v/>
      </c>
      <c r="F957" s="67" t="str">
        <f t="shared" si="88"/>
        <v/>
      </c>
      <c r="G957" s="67" t="str">
        <f t="shared" si="90"/>
        <v/>
      </c>
      <c r="H957" s="159" t="str">
        <f>IF(AND(M957&gt;0,M957&lt;=STATS!$C$22),1,"")</f>
        <v/>
      </c>
      <c r="J957" s="161">
        <v>956</v>
      </c>
      <c r="R957" s="16"/>
      <c r="S957" s="16"/>
      <c r="T957" s="16"/>
      <c r="U957" s="16"/>
      <c r="V957" s="16"/>
      <c r="W957" s="16"/>
      <c r="FD957" s="156"/>
      <c r="FE957" s="156"/>
      <c r="FF957" s="156"/>
      <c r="FG957" s="156"/>
      <c r="FH957" s="156"/>
    </row>
    <row r="958" spans="2:164" x14ac:dyDescent="0.25">
      <c r="B958" s="67">
        <f t="shared" si="85"/>
        <v>0</v>
      </c>
      <c r="C958" s="67" t="str">
        <f t="shared" si="86"/>
        <v/>
      </c>
      <c r="D958" s="67" t="str">
        <f t="shared" si="89"/>
        <v/>
      </c>
      <c r="E958" s="67" t="str">
        <f t="shared" si="87"/>
        <v/>
      </c>
      <c r="F958" s="67" t="str">
        <f t="shared" si="88"/>
        <v/>
      </c>
      <c r="G958" s="67" t="str">
        <f t="shared" si="90"/>
        <v/>
      </c>
      <c r="H958" s="159" t="str">
        <f>IF(AND(M958&gt;0,M958&lt;=STATS!$C$22),1,"")</f>
        <v/>
      </c>
      <c r="J958" s="161">
        <v>957</v>
      </c>
      <c r="R958" s="16"/>
      <c r="S958" s="16"/>
      <c r="T958" s="16"/>
      <c r="U958" s="16"/>
      <c r="V958" s="16"/>
      <c r="W958" s="16"/>
      <c r="FD958" s="156"/>
      <c r="FE958" s="156"/>
      <c r="FF958" s="156"/>
      <c r="FG958" s="156"/>
      <c r="FH958" s="156"/>
    </row>
    <row r="959" spans="2:164" x14ac:dyDescent="0.25">
      <c r="B959" s="67">
        <f t="shared" si="85"/>
        <v>0</v>
      </c>
      <c r="C959" s="67" t="str">
        <f t="shared" si="86"/>
        <v/>
      </c>
      <c r="D959" s="67" t="str">
        <f t="shared" si="89"/>
        <v/>
      </c>
      <c r="E959" s="67" t="str">
        <f t="shared" si="87"/>
        <v/>
      </c>
      <c r="F959" s="67" t="str">
        <f t="shared" si="88"/>
        <v/>
      </c>
      <c r="G959" s="67" t="str">
        <f t="shared" si="90"/>
        <v/>
      </c>
      <c r="H959" s="159" t="str">
        <f>IF(AND(M959&gt;0,M959&lt;=STATS!$C$22),1,"")</f>
        <v/>
      </c>
      <c r="J959" s="161">
        <v>958</v>
      </c>
      <c r="R959" s="16"/>
      <c r="S959" s="16"/>
      <c r="T959" s="16"/>
      <c r="U959" s="16"/>
      <c r="V959" s="16"/>
      <c r="W959" s="16"/>
      <c r="FD959" s="156"/>
      <c r="FE959" s="156"/>
      <c r="FF959" s="156"/>
      <c r="FG959" s="156"/>
      <c r="FH959" s="156"/>
    </row>
    <row r="960" spans="2:164" x14ac:dyDescent="0.25">
      <c r="B960" s="67">
        <f t="shared" si="85"/>
        <v>0</v>
      </c>
      <c r="C960" s="67" t="str">
        <f t="shared" si="86"/>
        <v/>
      </c>
      <c r="D960" s="67" t="str">
        <f t="shared" si="89"/>
        <v/>
      </c>
      <c r="E960" s="67" t="str">
        <f t="shared" si="87"/>
        <v/>
      </c>
      <c r="F960" s="67" t="str">
        <f t="shared" si="88"/>
        <v/>
      </c>
      <c r="G960" s="67" t="str">
        <f t="shared" si="90"/>
        <v/>
      </c>
      <c r="H960" s="159" t="str">
        <f>IF(AND(M960&gt;0,M960&lt;=STATS!$C$22),1,"")</f>
        <v/>
      </c>
      <c r="J960" s="161">
        <v>959</v>
      </c>
      <c r="R960" s="16"/>
      <c r="S960" s="16"/>
      <c r="T960" s="16"/>
      <c r="U960" s="16"/>
      <c r="V960" s="16"/>
      <c r="W960" s="16"/>
      <c r="FD960" s="156"/>
      <c r="FE960" s="156"/>
      <c r="FF960" s="156"/>
      <c r="FG960" s="156"/>
      <c r="FH960" s="156"/>
    </row>
    <row r="961" spans="2:164" x14ac:dyDescent="0.25">
      <c r="B961" s="67">
        <f t="shared" si="85"/>
        <v>0</v>
      </c>
      <c r="C961" s="67" t="str">
        <f t="shared" si="86"/>
        <v/>
      </c>
      <c r="D961" s="67" t="str">
        <f t="shared" si="89"/>
        <v/>
      </c>
      <c r="E961" s="67" t="str">
        <f t="shared" si="87"/>
        <v/>
      </c>
      <c r="F961" s="67" t="str">
        <f t="shared" si="88"/>
        <v/>
      </c>
      <c r="G961" s="67" t="str">
        <f t="shared" si="90"/>
        <v/>
      </c>
      <c r="H961" s="159" t="str">
        <f>IF(AND(M961&gt;0,M961&lt;=STATS!$C$22),1,"")</f>
        <v/>
      </c>
      <c r="J961" s="161">
        <v>960</v>
      </c>
      <c r="R961" s="16"/>
      <c r="S961" s="16"/>
      <c r="T961" s="16"/>
      <c r="U961" s="16"/>
      <c r="V961" s="16"/>
      <c r="W961" s="16"/>
      <c r="FD961" s="156"/>
      <c r="FE961" s="156"/>
      <c r="FF961" s="156"/>
      <c r="FG961" s="156"/>
      <c r="FH961" s="156"/>
    </row>
    <row r="962" spans="2:164" x14ac:dyDescent="0.25">
      <c r="B962" s="67">
        <f t="shared" ref="B962:B1025" si="91">COUNT(R962:FC962,FI962:FQ962)</f>
        <v>0</v>
      </c>
      <c r="C962" s="67" t="str">
        <f t="shared" ref="C962:C1025" si="92">IF(COUNT(R962:FC962,FI962:FQ962)&gt;0,COUNT(R962:FC962,FI962:FQ962),"")</f>
        <v/>
      </c>
      <c r="D962" s="67" t="str">
        <f t="shared" si="89"/>
        <v/>
      </c>
      <c r="E962" s="67" t="str">
        <f t="shared" ref="E962:E1025" si="93">IF(H962=1,COUNT(R962:FC962,FI962:FQ962),"")</f>
        <v/>
      </c>
      <c r="F962" s="67" t="str">
        <f t="shared" ref="F962:F1025" si="94">IF(H962=1,COUNT(X962:BN962,BP962:BX962,BZ962:CF962,CH962:FC962,FI962:FQ962),"")</f>
        <v/>
      </c>
      <c r="G962" s="67" t="str">
        <f t="shared" si="90"/>
        <v/>
      </c>
      <c r="H962" s="159" t="str">
        <f>IF(AND(M962&gt;0,M962&lt;=STATS!$C$22),1,"")</f>
        <v/>
      </c>
      <c r="J962" s="161">
        <v>961</v>
      </c>
      <c r="R962" s="16"/>
      <c r="S962" s="16"/>
      <c r="T962" s="16"/>
      <c r="U962" s="16"/>
      <c r="V962" s="16"/>
      <c r="W962" s="16"/>
      <c r="FD962" s="156"/>
      <c r="FE962" s="156"/>
      <c r="FF962" s="156"/>
      <c r="FG962" s="156"/>
      <c r="FH962" s="156"/>
    </row>
    <row r="963" spans="2:164" x14ac:dyDescent="0.25">
      <c r="B963" s="67">
        <f t="shared" si="91"/>
        <v>0</v>
      </c>
      <c r="C963" s="67" t="str">
        <f t="shared" si="92"/>
        <v/>
      </c>
      <c r="D963" s="67" t="str">
        <f t="shared" ref="D963:D1026" si="95">IF(COUNT(R963:FC963,FI963:FQ963)&gt;0,COUNT(X963:BN963,BP963:BX963,BZ963:CF963,CH963:FC963,FI963:FQ963),"")</f>
        <v/>
      </c>
      <c r="E963" s="67" t="str">
        <f t="shared" si="93"/>
        <v/>
      </c>
      <c r="F963" s="67" t="str">
        <f t="shared" si="94"/>
        <v/>
      </c>
      <c r="G963" s="67" t="str">
        <f t="shared" si="90"/>
        <v/>
      </c>
      <c r="H963" s="159" t="str">
        <f>IF(AND(M963&gt;0,M963&lt;=STATS!$C$22),1,"")</f>
        <v/>
      </c>
      <c r="J963" s="161">
        <v>962</v>
      </c>
      <c r="R963" s="16"/>
      <c r="S963" s="16"/>
      <c r="T963" s="16"/>
      <c r="U963" s="16"/>
      <c r="V963" s="16"/>
      <c r="W963" s="16"/>
      <c r="FD963" s="156"/>
      <c r="FE963" s="156"/>
      <c r="FF963" s="156"/>
      <c r="FG963" s="156"/>
      <c r="FH963" s="156"/>
    </row>
    <row r="964" spans="2:164" x14ac:dyDescent="0.25">
      <c r="B964" s="67">
        <f t="shared" si="91"/>
        <v>0</v>
      </c>
      <c r="C964" s="67" t="str">
        <f t="shared" si="92"/>
        <v/>
      </c>
      <c r="D964" s="67" t="str">
        <f t="shared" si="95"/>
        <v/>
      </c>
      <c r="E964" s="67" t="str">
        <f t="shared" si="93"/>
        <v/>
      </c>
      <c r="F964" s="67" t="str">
        <f t="shared" si="94"/>
        <v/>
      </c>
      <c r="G964" s="67" t="str">
        <f t="shared" si="90"/>
        <v/>
      </c>
      <c r="H964" s="159" t="str">
        <f>IF(AND(M964&gt;0,M964&lt;=STATS!$C$22),1,"")</f>
        <v/>
      </c>
      <c r="J964" s="161">
        <v>963</v>
      </c>
      <c r="R964" s="16"/>
      <c r="S964" s="16"/>
      <c r="T964" s="16"/>
      <c r="U964" s="16"/>
      <c r="V964" s="16"/>
      <c r="W964" s="16"/>
      <c r="FD964" s="156"/>
      <c r="FE964" s="156"/>
      <c r="FF964" s="156"/>
      <c r="FG964" s="156"/>
      <c r="FH964" s="156"/>
    </row>
    <row r="965" spans="2:164" x14ac:dyDescent="0.25">
      <c r="B965" s="67">
        <f t="shared" si="91"/>
        <v>0</v>
      </c>
      <c r="C965" s="67" t="str">
        <f t="shared" si="92"/>
        <v/>
      </c>
      <c r="D965" s="67" t="str">
        <f t="shared" si="95"/>
        <v/>
      </c>
      <c r="E965" s="67" t="str">
        <f t="shared" si="93"/>
        <v/>
      </c>
      <c r="F965" s="67" t="str">
        <f t="shared" si="94"/>
        <v/>
      </c>
      <c r="G965" s="67" t="str">
        <f t="shared" si="90"/>
        <v/>
      </c>
      <c r="H965" s="159" t="str">
        <f>IF(AND(M965&gt;0,M965&lt;=STATS!$C$22),1,"")</f>
        <v/>
      </c>
      <c r="J965" s="161">
        <v>964</v>
      </c>
      <c r="R965" s="16"/>
      <c r="S965" s="16"/>
      <c r="T965" s="16"/>
      <c r="U965" s="16"/>
      <c r="V965" s="16"/>
      <c r="W965" s="16"/>
      <c r="FD965" s="156"/>
      <c r="FE965" s="156"/>
      <c r="FF965" s="156"/>
      <c r="FG965" s="156"/>
      <c r="FH965" s="156"/>
    </row>
    <row r="966" spans="2:164" x14ac:dyDescent="0.25">
      <c r="B966" s="67">
        <f t="shared" si="91"/>
        <v>0</v>
      </c>
      <c r="C966" s="67" t="str">
        <f t="shared" si="92"/>
        <v/>
      </c>
      <c r="D966" s="67" t="str">
        <f t="shared" si="95"/>
        <v/>
      </c>
      <c r="E966" s="67" t="str">
        <f t="shared" si="93"/>
        <v/>
      </c>
      <c r="F966" s="67" t="str">
        <f t="shared" si="94"/>
        <v/>
      </c>
      <c r="G966" s="67" t="str">
        <f t="shared" si="90"/>
        <v/>
      </c>
      <c r="H966" s="159" t="str">
        <f>IF(AND(M966&gt;0,M966&lt;=STATS!$C$22),1,"")</f>
        <v/>
      </c>
      <c r="J966" s="161">
        <v>965</v>
      </c>
      <c r="R966" s="16"/>
      <c r="S966" s="16"/>
      <c r="T966" s="16"/>
      <c r="U966" s="16"/>
      <c r="V966" s="16"/>
      <c r="W966" s="16"/>
      <c r="FD966" s="156"/>
      <c r="FE966" s="156"/>
      <c r="FF966" s="156"/>
      <c r="FG966" s="156"/>
      <c r="FH966" s="156"/>
    </row>
    <row r="967" spans="2:164" x14ac:dyDescent="0.25">
      <c r="B967" s="67">
        <f t="shared" si="91"/>
        <v>0</v>
      </c>
      <c r="C967" s="67" t="str">
        <f t="shared" si="92"/>
        <v/>
      </c>
      <c r="D967" s="67" t="str">
        <f t="shared" si="95"/>
        <v/>
      </c>
      <c r="E967" s="67" t="str">
        <f t="shared" si="93"/>
        <v/>
      </c>
      <c r="F967" s="67" t="str">
        <f t="shared" si="94"/>
        <v/>
      </c>
      <c r="G967" s="67" t="str">
        <f t="shared" si="90"/>
        <v/>
      </c>
      <c r="H967" s="159" t="str">
        <f>IF(AND(M967&gt;0,M967&lt;=STATS!$C$22),1,"")</f>
        <v/>
      </c>
      <c r="J967" s="161">
        <v>966</v>
      </c>
      <c r="R967" s="16"/>
      <c r="S967" s="16"/>
      <c r="T967" s="16"/>
      <c r="U967" s="16"/>
      <c r="V967" s="16"/>
      <c r="W967" s="16"/>
      <c r="FD967" s="156"/>
      <c r="FE967" s="156"/>
      <c r="FF967" s="156"/>
      <c r="FG967" s="156"/>
      <c r="FH967" s="156"/>
    </row>
    <row r="968" spans="2:164" x14ac:dyDescent="0.25">
      <c r="B968" s="67">
        <f t="shared" si="91"/>
        <v>0</v>
      </c>
      <c r="C968" s="67" t="str">
        <f t="shared" si="92"/>
        <v/>
      </c>
      <c r="D968" s="67" t="str">
        <f t="shared" si="95"/>
        <v/>
      </c>
      <c r="E968" s="67" t="str">
        <f t="shared" si="93"/>
        <v/>
      </c>
      <c r="F968" s="67" t="str">
        <f t="shared" si="94"/>
        <v/>
      </c>
      <c r="G968" s="67" t="str">
        <f t="shared" si="90"/>
        <v/>
      </c>
      <c r="H968" s="159" t="str">
        <f>IF(AND(M968&gt;0,M968&lt;=STATS!$C$22),1,"")</f>
        <v/>
      </c>
      <c r="J968" s="161">
        <v>967</v>
      </c>
      <c r="R968" s="16"/>
      <c r="S968" s="16"/>
      <c r="T968" s="16"/>
      <c r="U968" s="16"/>
      <c r="V968" s="16"/>
      <c r="W968" s="16"/>
      <c r="FD968" s="156"/>
      <c r="FE968" s="156"/>
      <c r="FF968" s="156"/>
      <c r="FG968" s="156"/>
      <c r="FH968" s="156"/>
    </row>
    <row r="969" spans="2:164" x14ac:dyDescent="0.25">
      <c r="B969" s="67">
        <f t="shared" si="91"/>
        <v>0</v>
      </c>
      <c r="C969" s="67" t="str">
        <f t="shared" si="92"/>
        <v/>
      </c>
      <c r="D969" s="67" t="str">
        <f t="shared" si="95"/>
        <v/>
      </c>
      <c r="E969" s="67" t="str">
        <f t="shared" si="93"/>
        <v/>
      </c>
      <c r="F969" s="67" t="str">
        <f t="shared" si="94"/>
        <v/>
      </c>
      <c r="G969" s="67" t="str">
        <f t="shared" si="90"/>
        <v/>
      </c>
      <c r="H969" s="159" t="str">
        <f>IF(AND(M969&gt;0,M969&lt;=STATS!$C$22),1,"")</f>
        <v/>
      </c>
      <c r="J969" s="161">
        <v>968</v>
      </c>
      <c r="R969" s="16"/>
      <c r="S969" s="16"/>
      <c r="T969" s="16"/>
      <c r="U969" s="16"/>
      <c r="V969" s="16"/>
      <c r="W969" s="16"/>
      <c r="FD969" s="156"/>
      <c r="FE969" s="156"/>
      <c r="FF969" s="156"/>
      <c r="FG969" s="156"/>
      <c r="FH969" s="156"/>
    </row>
    <row r="970" spans="2:164" x14ac:dyDescent="0.25">
      <c r="B970" s="67">
        <f t="shared" si="91"/>
        <v>0</v>
      </c>
      <c r="C970" s="67" t="str">
        <f t="shared" si="92"/>
        <v/>
      </c>
      <c r="D970" s="67" t="str">
        <f t="shared" si="95"/>
        <v/>
      </c>
      <c r="E970" s="67" t="str">
        <f t="shared" si="93"/>
        <v/>
      </c>
      <c r="F970" s="67" t="str">
        <f t="shared" si="94"/>
        <v/>
      </c>
      <c r="G970" s="67" t="str">
        <f t="shared" si="90"/>
        <v/>
      </c>
      <c r="H970" s="159" t="str">
        <f>IF(AND(M970&gt;0,M970&lt;=STATS!$C$22),1,"")</f>
        <v/>
      </c>
      <c r="J970" s="161">
        <v>969</v>
      </c>
      <c r="R970" s="16"/>
      <c r="S970" s="16"/>
      <c r="T970" s="16"/>
      <c r="U970" s="16"/>
      <c r="V970" s="16"/>
      <c r="W970" s="16"/>
      <c r="FD970" s="156"/>
      <c r="FE970" s="156"/>
      <c r="FF970" s="156"/>
      <c r="FG970" s="156"/>
      <c r="FH970" s="156"/>
    </row>
    <row r="971" spans="2:164" x14ac:dyDescent="0.25">
      <c r="B971" s="67">
        <f t="shared" si="91"/>
        <v>0</v>
      </c>
      <c r="C971" s="67" t="str">
        <f t="shared" si="92"/>
        <v/>
      </c>
      <c r="D971" s="67" t="str">
        <f t="shared" si="95"/>
        <v/>
      </c>
      <c r="E971" s="67" t="str">
        <f t="shared" si="93"/>
        <v/>
      </c>
      <c r="F971" s="67" t="str">
        <f t="shared" si="94"/>
        <v/>
      </c>
      <c r="G971" s="67" t="str">
        <f t="shared" si="90"/>
        <v/>
      </c>
      <c r="H971" s="159" t="str">
        <f>IF(AND(M971&gt;0,M971&lt;=STATS!$C$22),1,"")</f>
        <v/>
      </c>
      <c r="J971" s="161">
        <v>970</v>
      </c>
      <c r="R971" s="16"/>
      <c r="S971" s="16"/>
      <c r="T971" s="16"/>
      <c r="U971" s="16"/>
      <c r="V971" s="16"/>
      <c r="W971" s="16"/>
      <c r="FD971" s="156"/>
      <c r="FE971" s="156"/>
      <c r="FF971" s="156"/>
      <c r="FG971" s="156"/>
      <c r="FH971" s="156"/>
    </row>
    <row r="972" spans="2:164" x14ac:dyDescent="0.25">
      <c r="B972" s="67">
        <f t="shared" si="91"/>
        <v>0</v>
      </c>
      <c r="C972" s="67" t="str">
        <f t="shared" si="92"/>
        <v/>
      </c>
      <c r="D972" s="67" t="str">
        <f t="shared" si="95"/>
        <v/>
      </c>
      <c r="E972" s="67" t="str">
        <f t="shared" si="93"/>
        <v/>
      </c>
      <c r="F972" s="67" t="str">
        <f t="shared" si="94"/>
        <v/>
      </c>
      <c r="G972" s="67" t="str">
        <f t="shared" si="90"/>
        <v/>
      </c>
      <c r="H972" s="159" t="str">
        <f>IF(AND(M972&gt;0,M972&lt;=STATS!$C$22),1,"")</f>
        <v/>
      </c>
      <c r="J972" s="161">
        <v>971</v>
      </c>
      <c r="R972" s="16"/>
      <c r="S972" s="16"/>
      <c r="T972" s="16"/>
      <c r="U972" s="16"/>
      <c r="V972" s="16"/>
      <c r="W972" s="16"/>
      <c r="FD972" s="156"/>
      <c r="FE972" s="156"/>
      <c r="FF972" s="156"/>
      <c r="FG972" s="156"/>
      <c r="FH972" s="156"/>
    </row>
    <row r="973" spans="2:164" x14ac:dyDescent="0.25">
      <c r="B973" s="67">
        <f t="shared" si="91"/>
        <v>0</v>
      </c>
      <c r="C973" s="67" t="str">
        <f t="shared" si="92"/>
        <v/>
      </c>
      <c r="D973" s="67" t="str">
        <f t="shared" si="95"/>
        <v/>
      </c>
      <c r="E973" s="67" t="str">
        <f t="shared" si="93"/>
        <v/>
      </c>
      <c r="F973" s="67" t="str">
        <f t="shared" si="94"/>
        <v/>
      </c>
      <c r="G973" s="67" t="str">
        <f t="shared" si="90"/>
        <v/>
      </c>
      <c r="H973" s="159" t="str">
        <f>IF(AND(M973&gt;0,M973&lt;=STATS!$C$22),1,"")</f>
        <v/>
      </c>
      <c r="J973" s="161">
        <v>972</v>
      </c>
      <c r="R973" s="16"/>
      <c r="S973" s="16"/>
      <c r="T973" s="16"/>
      <c r="U973" s="16"/>
      <c r="V973" s="16"/>
      <c r="W973" s="16"/>
      <c r="FD973" s="156"/>
      <c r="FE973" s="156"/>
      <c r="FF973" s="156"/>
      <c r="FG973" s="156"/>
      <c r="FH973" s="156"/>
    </row>
    <row r="974" spans="2:164" x14ac:dyDescent="0.25">
      <c r="B974" s="67">
        <f t="shared" si="91"/>
        <v>0</v>
      </c>
      <c r="C974" s="67" t="str">
        <f t="shared" si="92"/>
        <v/>
      </c>
      <c r="D974" s="67" t="str">
        <f t="shared" si="95"/>
        <v/>
      </c>
      <c r="E974" s="67" t="str">
        <f t="shared" si="93"/>
        <v/>
      </c>
      <c r="F974" s="67" t="str">
        <f t="shared" si="94"/>
        <v/>
      </c>
      <c r="G974" s="67" t="str">
        <f t="shared" si="90"/>
        <v/>
      </c>
      <c r="H974" s="159" t="str">
        <f>IF(AND(M974&gt;0,M974&lt;=STATS!$C$22),1,"")</f>
        <v/>
      </c>
      <c r="J974" s="161">
        <v>973</v>
      </c>
      <c r="R974" s="16"/>
      <c r="S974" s="16"/>
      <c r="T974" s="16"/>
      <c r="U974" s="16"/>
      <c r="V974" s="16"/>
      <c r="W974" s="16"/>
      <c r="FD974" s="156"/>
      <c r="FE974" s="156"/>
      <c r="FF974" s="156"/>
      <c r="FG974" s="156"/>
      <c r="FH974" s="156"/>
    </row>
    <row r="975" spans="2:164" x14ac:dyDescent="0.25">
      <c r="B975" s="67">
        <f t="shared" si="91"/>
        <v>0</v>
      </c>
      <c r="C975" s="67" t="str">
        <f t="shared" si="92"/>
        <v/>
      </c>
      <c r="D975" s="67" t="str">
        <f t="shared" si="95"/>
        <v/>
      </c>
      <c r="E975" s="67" t="str">
        <f t="shared" si="93"/>
        <v/>
      </c>
      <c r="F975" s="67" t="str">
        <f t="shared" si="94"/>
        <v/>
      </c>
      <c r="G975" s="67" t="str">
        <f t="shared" si="90"/>
        <v/>
      </c>
      <c r="H975" s="159" t="str">
        <f>IF(AND(M975&gt;0,M975&lt;=STATS!$C$22),1,"")</f>
        <v/>
      </c>
      <c r="J975" s="161">
        <v>974</v>
      </c>
      <c r="R975" s="16"/>
      <c r="S975" s="16"/>
      <c r="T975" s="16"/>
      <c r="U975" s="16"/>
      <c r="V975" s="16"/>
      <c r="W975" s="16"/>
      <c r="FD975" s="156"/>
      <c r="FE975" s="156"/>
      <c r="FF975" s="156"/>
      <c r="FG975" s="156"/>
      <c r="FH975" s="156"/>
    </row>
    <row r="976" spans="2:164" x14ac:dyDescent="0.25">
      <c r="B976" s="67">
        <f t="shared" si="91"/>
        <v>0</v>
      </c>
      <c r="C976" s="67" t="str">
        <f t="shared" si="92"/>
        <v/>
      </c>
      <c r="D976" s="67" t="str">
        <f t="shared" si="95"/>
        <v/>
      </c>
      <c r="E976" s="67" t="str">
        <f t="shared" si="93"/>
        <v/>
      </c>
      <c r="F976" s="67" t="str">
        <f t="shared" si="94"/>
        <v/>
      </c>
      <c r="G976" s="67" t="str">
        <f t="shared" si="90"/>
        <v/>
      </c>
      <c r="H976" s="159" t="str">
        <f>IF(AND(M976&gt;0,M976&lt;=STATS!$C$22),1,"")</f>
        <v/>
      </c>
      <c r="J976" s="161">
        <v>975</v>
      </c>
      <c r="R976" s="16"/>
      <c r="S976" s="16"/>
      <c r="T976" s="16"/>
      <c r="U976" s="16"/>
      <c r="V976" s="16"/>
      <c r="W976" s="16"/>
      <c r="FD976" s="156"/>
      <c r="FE976" s="156"/>
      <c r="FF976" s="156"/>
      <c r="FG976" s="156"/>
      <c r="FH976" s="156"/>
    </row>
    <row r="977" spans="2:164" x14ac:dyDescent="0.25">
      <c r="B977" s="67">
        <f t="shared" si="91"/>
        <v>0</v>
      </c>
      <c r="C977" s="67" t="str">
        <f t="shared" si="92"/>
        <v/>
      </c>
      <c r="D977" s="67" t="str">
        <f t="shared" si="95"/>
        <v/>
      </c>
      <c r="E977" s="67" t="str">
        <f t="shared" si="93"/>
        <v/>
      </c>
      <c r="F977" s="67" t="str">
        <f t="shared" si="94"/>
        <v/>
      </c>
      <c r="G977" s="67" t="str">
        <f t="shared" si="90"/>
        <v/>
      </c>
      <c r="H977" s="159" t="str">
        <f>IF(AND(M977&gt;0,M977&lt;=STATS!$C$22),1,"")</f>
        <v/>
      </c>
      <c r="J977" s="161">
        <v>976</v>
      </c>
      <c r="R977" s="16"/>
      <c r="S977" s="16"/>
      <c r="T977" s="16"/>
      <c r="U977" s="16"/>
      <c r="V977" s="16"/>
      <c r="W977" s="16"/>
      <c r="FD977" s="156"/>
      <c r="FE977" s="156"/>
      <c r="FF977" s="156"/>
      <c r="FG977" s="156"/>
      <c r="FH977" s="156"/>
    </row>
    <row r="978" spans="2:164" x14ac:dyDescent="0.25">
      <c r="B978" s="67">
        <f t="shared" si="91"/>
        <v>0</v>
      </c>
      <c r="C978" s="67" t="str">
        <f t="shared" si="92"/>
        <v/>
      </c>
      <c r="D978" s="67" t="str">
        <f t="shared" si="95"/>
        <v/>
      </c>
      <c r="E978" s="67" t="str">
        <f t="shared" si="93"/>
        <v/>
      </c>
      <c r="F978" s="67" t="str">
        <f t="shared" si="94"/>
        <v/>
      </c>
      <c r="G978" s="67" t="str">
        <f t="shared" si="90"/>
        <v/>
      </c>
      <c r="H978" s="159" t="str">
        <f>IF(AND(M978&gt;0,M978&lt;=STATS!$C$22),1,"")</f>
        <v/>
      </c>
      <c r="J978" s="161">
        <v>977</v>
      </c>
      <c r="R978" s="16"/>
      <c r="S978" s="16"/>
      <c r="T978" s="16"/>
      <c r="U978" s="16"/>
      <c r="V978" s="16"/>
      <c r="W978" s="16"/>
      <c r="FD978" s="156"/>
      <c r="FE978" s="156"/>
      <c r="FF978" s="156"/>
      <c r="FG978" s="156"/>
      <c r="FH978" s="156"/>
    </row>
    <row r="979" spans="2:164" x14ac:dyDescent="0.25">
      <c r="B979" s="67">
        <f t="shared" si="91"/>
        <v>0</v>
      </c>
      <c r="C979" s="67" t="str">
        <f t="shared" si="92"/>
        <v/>
      </c>
      <c r="D979" s="67" t="str">
        <f t="shared" si="95"/>
        <v/>
      </c>
      <c r="E979" s="67" t="str">
        <f t="shared" si="93"/>
        <v/>
      </c>
      <c r="F979" s="67" t="str">
        <f t="shared" si="94"/>
        <v/>
      </c>
      <c r="G979" s="67" t="str">
        <f t="shared" si="90"/>
        <v/>
      </c>
      <c r="H979" s="159" t="str">
        <f>IF(AND(M979&gt;0,M979&lt;=STATS!$C$22),1,"")</f>
        <v/>
      </c>
      <c r="J979" s="161">
        <v>978</v>
      </c>
      <c r="R979" s="16"/>
      <c r="S979" s="16"/>
      <c r="T979" s="16"/>
      <c r="U979" s="16"/>
      <c r="V979" s="16"/>
      <c r="W979" s="16"/>
      <c r="FD979" s="156"/>
      <c r="FE979" s="156"/>
      <c r="FF979" s="156"/>
      <c r="FG979" s="156"/>
      <c r="FH979" s="156"/>
    </row>
    <row r="980" spans="2:164" x14ac:dyDescent="0.25">
      <c r="B980" s="67">
        <f t="shared" si="91"/>
        <v>0</v>
      </c>
      <c r="C980" s="67" t="str">
        <f t="shared" si="92"/>
        <v/>
      </c>
      <c r="D980" s="67" t="str">
        <f t="shared" si="95"/>
        <v/>
      </c>
      <c r="E980" s="67" t="str">
        <f t="shared" si="93"/>
        <v/>
      </c>
      <c r="F980" s="67" t="str">
        <f t="shared" si="94"/>
        <v/>
      </c>
      <c r="G980" s="67" t="str">
        <f t="shared" si="90"/>
        <v/>
      </c>
      <c r="H980" s="159" t="str">
        <f>IF(AND(M980&gt;0,M980&lt;=STATS!$C$22),1,"")</f>
        <v/>
      </c>
      <c r="J980" s="161">
        <v>979</v>
      </c>
      <c r="R980" s="16"/>
      <c r="S980" s="16"/>
      <c r="T980" s="16"/>
      <c r="U980" s="16"/>
      <c r="V980" s="16"/>
      <c r="W980" s="16"/>
      <c r="FD980" s="156"/>
      <c r="FE980" s="156"/>
      <c r="FF980" s="156"/>
      <c r="FG980" s="156"/>
      <c r="FH980" s="156"/>
    </row>
    <row r="981" spans="2:164" x14ac:dyDescent="0.25">
      <c r="B981" s="67">
        <f t="shared" si="91"/>
        <v>0</v>
      </c>
      <c r="C981" s="67" t="str">
        <f t="shared" si="92"/>
        <v/>
      </c>
      <c r="D981" s="67" t="str">
        <f t="shared" si="95"/>
        <v/>
      </c>
      <c r="E981" s="67" t="str">
        <f t="shared" si="93"/>
        <v/>
      </c>
      <c r="F981" s="67" t="str">
        <f t="shared" si="94"/>
        <v/>
      </c>
      <c r="G981" s="67" t="str">
        <f t="shared" si="90"/>
        <v/>
      </c>
      <c r="H981" s="159" t="str">
        <f>IF(AND(M981&gt;0,M981&lt;=STATS!$C$22),1,"")</f>
        <v/>
      </c>
      <c r="J981" s="161">
        <v>980</v>
      </c>
      <c r="R981" s="16"/>
      <c r="S981" s="16"/>
      <c r="T981" s="16"/>
      <c r="U981" s="16"/>
      <c r="V981" s="16"/>
      <c r="W981" s="16"/>
      <c r="FD981" s="156"/>
      <c r="FE981" s="156"/>
      <c r="FF981" s="156"/>
      <c r="FG981" s="156"/>
      <c r="FH981" s="156"/>
    </row>
    <row r="982" spans="2:164" x14ac:dyDescent="0.25">
      <c r="B982" s="67">
        <f t="shared" si="91"/>
        <v>0</v>
      </c>
      <c r="C982" s="67" t="str">
        <f t="shared" si="92"/>
        <v/>
      </c>
      <c r="D982" s="67" t="str">
        <f t="shared" si="95"/>
        <v/>
      </c>
      <c r="E982" s="67" t="str">
        <f t="shared" si="93"/>
        <v/>
      </c>
      <c r="F982" s="67" t="str">
        <f t="shared" si="94"/>
        <v/>
      </c>
      <c r="G982" s="67" t="str">
        <f t="shared" si="90"/>
        <v/>
      </c>
      <c r="H982" s="159" t="str">
        <f>IF(AND(M982&gt;0,M982&lt;=STATS!$C$22),1,"")</f>
        <v/>
      </c>
      <c r="J982" s="161">
        <v>981</v>
      </c>
      <c r="R982" s="16"/>
      <c r="S982" s="16"/>
      <c r="T982" s="16"/>
      <c r="U982" s="16"/>
      <c r="V982" s="16"/>
      <c r="W982" s="16"/>
      <c r="FD982" s="156"/>
      <c r="FE982" s="156"/>
      <c r="FF982" s="156"/>
      <c r="FG982" s="156"/>
      <c r="FH982" s="156"/>
    </row>
    <row r="983" spans="2:164" x14ac:dyDescent="0.25">
      <c r="B983" s="67">
        <f t="shared" si="91"/>
        <v>0</v>
      </c>
      <c r="C983" s="67" t="str">
        <f t="shared" si="92"/>
        <v/>
      </c>
      <c r="D983" s="67" t="str">
        <f t="shared" si="95"/>
        <v/>
      </c>
      <c r="E983" s="67" t="str">
        <f t="shared" si="93"/>
        <v/>
      </c>
      <c r="F983" s="67" t="str">
        <f t="shared" si="94"/>
        <v/>
      </c>
      <c r="G983" s="67" t="str">
        <f t="shared" si="90"/>
        <v/>
      </c>
      <c r="H983" s="159" t="str">
        <f>IF(AND(M983&gt;0,M983&lt;=STATS!$C$22),1,"")</f>
        <v/>
      </c>
      <c r="J983" s="161">
        <v>982</v>
      </c>
      <c r="R983" s="16"/>
      <c r="S983" s="16"/>
      <c r="T983" s="16"/>
      <c r="U983" s="16"/>
      <c r="V983" s="16"/>
      <c r="W983" s="16"/>
      <c r="FD983" s="156"/>
      <c r="FE983" s="156"/>
      <c r="FF983" s="156"/>
      <c r="FG983" s="156"/>
      <c r="FH983" s="156"/>
    </row>
    <row r="984" spans="2:164" x14ac:dyDescent="0.25">
      <c r="B984" s="67">
        <f t="shared" si="91"/>
        <v>0</v>
      </c>
      <c r="C984" s="67" t="str">
        <f t="shared" si="92"/>
        <v/>
      </c>
      <c r="D984" s="67" t="str">
        <f t="shared" si="95"/>
        <v/>
      </c>
      <c r="E984" s="67" t="str">
        <f t="shared" si="93"/>
        <v/>
      </c>
      <c r="F984" s="67" t="str">
        <f t="shared" si="94"/>
        <v/>
      </c>
      <c r="G984" s="67" t="str">
        <f t="shared" si="90"/>
        <v/>
      </c>
      <c r="H984" s="159" t="str">
        <f>IF(AND(M984&gt;0,M984&lt;=STATS!$C$22),1,"")</f>
        <v/>
      </c>
      <c r="J984" s="161">
        <v>983</v>
      </c>
      <c r="R984" s="16"/>
      <c r="S984" s="16"/>
      <c r="T984" s="16"/>
      <c r="U984" s="16"/>
      <c r="V984" s="16"/>
      <c r="W984" s="16"/>
      <c r="FD984" s="156"/>
      <c r="FE984" s="156"/>
      <c r="FF984" s="156"/>
      <c r="FG984" s="156"/>
      <c r="FH984" s="156"/>
    </row>
    <row r="985" spans="2:164" x14ac:dyDescent="0.25">
      <c r="B985" s="67">
        <f t="shared" si="91"/>
        <v>0</v>
      </c>
      <c r="C985" s="67" t="str">
        <f t="shared" si="92"/>
        <v/>
      </c>
      <c r="D985" s="67" t="str">
        <f t="shared" si="95"/>
        <v/>
      </c>
      <c r="E985" s="67" t="str">
        <f t="shared" si="93"/>
        <v/>
      </c>
      <c r="F985" s="67" t="str">
        <f t="shared" si="94"/>
        <v/>
      </c>
      <c r="G985" s="67" t="str">
        <f t="shared" si="90"/>
        <v/>
      </c>
      <c r="H985" s="159" t="str">
        <f>IF(AND(M985&gt;0,M985&lt;=STATS!$C$22),1,"")</f>
        <v/>
      </c>
      <c r="J985" s="161">
        <v>984</v>
      </c>
      <c r="R985" s="16"/>
      <c r="S985" s="16"/>
      <c r="T985" s="16"/>
      <c r="U985" s="16"/>
      <c r="V985" s="16"/>
      <c r="W985" s="16"/>
      <c r="FD985" s="156"/>
      <c r="FE985" s="156"/>
      <c r="FF985" s="156"/>
      <c r="FG985" s="156"/>
      <c r="FH985" s="156"/>
    </row>
    <row r="986" spans="2:164" x14ac:dyDescent="0.25">
      <c r="B986" s="67">
        <f t="shared" si="91"/>
        <v>0</v>
      </c>
      <c r="C986" s="67" t="str">
        <f t="shared" si="92"/>
        <v/>
      </c>
      <c r="D986" s="67" t="str">
        <f t="shared" si="95"/>
        <v/>
      </c>
      <c r="E986" s="67" t="str">
        <f t="shared" si="93"/>
        <v/>
      </c>
      <c r="F986" s="67" t="str">
        <f t="shared" si="94"/>
        <v/>
      </c>
      <c r="G986" s="67" t="str">
        <f t="shared" ref="G986:G1049" si="96">IF($B986&gt;=1,$M986,"")</f>
        <v/>
      </c>
      <c r="H986" s="159" t="str">
        <f>IF(AND(M986&gt;0,M986&lt;=STATS!$C$22),1,"")</f>
        <v/>
      </c>
      <c r="J986" s="161">
        <v>985</v>
      </c>
      <c r="R986" s="16"/>
      <c r="S986" s="16"/>
      <c r="T986" s="16"/>
      <c r="U986" s="16"/>
      <c r="V986" s="16"/>
      <c r="W986" s="16"/>
      <c r="FD986" s="156"/>
      <c r="FE986" s="156"/>
      <c r="FF986" s="156"/>
      <c r="FG986" s="156"/>
      <c r="FH986" s="156"/>
    </row>
    <row r="987" spans="2:164" x14ac:dyDescent="0.25">
      <c r="B987" s="67">
        <f t="shared" si="91"/>
        <v>0</v>
      </c>
      <c r="C987" s="67" t="str">
        <f t="shared" si="92"/>
        <v/>
      </c>
      <c r="D987" s="67" t="str">
        <f t="shared" si="95"/>
        <v/>
      </c>
      <c r="E987" s="67" t="str">
        <f t="shared" si="93"/>
        <v/>
      </c>
      <c r="F987" s="67" t="str">
        <f t="shared" si="94"/>
        <v/>
      </c>
      <c r="G987" s="67" t="str">
        <f t="shared" si="96"/>
        <v/>
      </c>
      <c r="H987" s="159" t="str">
        <f>IF(AND(M987&gt;0,M987&lt;=STATS!$C$22),1,"")</f>
        <v/>
      </c>
      <c r="J987" s="161">
        <v>986</v>
      </c>
      <c r="R987" s="16"/>
      <c r="S987" s="16"/>
      <c r="T987" s="16"/>
      <c r="U987" s="16"/>
      <c r="V987" s="16"/>
      <c r="W987" s="16"/>
      <c r="FD987" s="156"/>
      <c r="FE987" s="156"/>
      <c r="FF987" s="156"/>
      <c r="FG987" s="156"/>
      <c r="FH987" s="156"/>
    </row>
    <row r="988" spans="2:164" x14ac:dyDescent="0.25">
      <c r="B988" s="67">
        <f t="shared" si="91"/>
        <v>0</v>
      </c>
      <c r="C988" s="67" t="str">
        <f t="shared" si="92"/>
        <v/>
      </c>
      <c r="D988" s="67" t="str">
        <f t="shared" si="95"/>
        <v/>
      </c>
      <c r="E988" s="67" t="str">
        <f t="shared" si="93"/>
        <v/>
      </c>
      <c r="F988" s="67" t="str">
        <f t="shared" si="94"/>
        <v/>
      </c>
      <c r="G988" s="67" t="str">
        <f t="shared" si="96"/>
        <v/>
      </c>
      <c r="H988" s="159" t="str">
        <f>IF(AND(M988&gt;0,M988&lt;=STATS!$C$22),1,"")</f>
        <v/>
      </c>
      <c r="J988" s="161">
        <v>987</v>
      </c>
      <c r="R988" s="16"/>
      <c r="S988" s="16"/>
      <c r="T988" s="16"/>
      <c r="U988" s="16"/>
      <c r="V988" s="16"/>
      <c r="W988" s="16"/>
      <c r="FD988" s="156"/>
      <c r="FE988" s="156"/>
      <c r="FF988" s="156"/>
      <c r="FG988" s="156"/>
      <c r="FH988" s="156"/>
    </row>
    <row r="989" spans="2:164" x14ac:dyDescent="0.25">
      <c r="B989" s="67">
        <f t="shared" si="91"/>
        <v>0</v>
      </c>
      <c r="C989" s="67" t="str">
        <f t="shared" si="92"/>
        <v/>
      </c>
      <c r="D989" s="67" t="str">
        <f t="shared" si="95"/>
        <v/>
      </c>
      <c r="E989" s="67" t="str">
        <f t="shared" si="93"/>
        <v/>
      </c>
      <c r="F989" s="67" t="str">
        <f t="shared" si="94"/>
        <v/>
      </c>
      <c r="G989" s="67" t="str">
        <f t="shared" si="96"/>
        <v/>
      </c>
      <c r="H989" s="159" t="str">
        <f>IF(AND(M989&gt;0,M989&lt;=STATS!$C$22),1,"")</f>
        <v/>
      </c>
      <c r="J989" s="161">
        <v>988</v>
      </c>
      <c r="R989" s="16"/>
      <c r="S989" s="16"/>
      <c r="T989" s="16"/>
      <c r="U989" s="16"/>
      <c r="V989" s="16"/>
      <c r="W989" s="16"/>
      <c r="FD989" s="156"/>
      <c r="FE989" s="156"/>
      <c r="FF989" s="156"/>
      <c r="FG989" s="156"/>
      <c r="FH989" s="156"/>
    </row>
    <row r="990" spans="2:164" x14ac:dyDescent="0.25">
      <c r="B990" s="67">
        <f t="shared" si="91"/>
        <v>0</v>
      </c>
      <c r="C990" s="67" t="str">
        <f t="shared" si="92"/>
        <v/>
      </c>
      <c r="D990" s="67" t="str">
        <f t="shared" si="95"/>
        <v/>
      </c>
      <c r="E990" s="67" t="str">
        <f t="shared" si="93"/>
        <v/>
      </c>
      <c r="F990" s="67" t="str">
        <f t="shared" si="94"/>
        <v/>
      </c>
      <c r="G990" s="67" t="str">
        <f t="shared" si="96"/>
        <v/>
      </c>
      <c r="H990" s="159" t="str">
        <f>IF(AND(M990&gt;0,M990&lt;=STATS!$C$22),1,"")</f>
        <v/>
      </c>
      <c r="J990" s="161">
        <v>989</v>
      </c>
      <c r="R990" s="16"/>
      <c r="S990" s="16"/>
      <c r="T990" s="16"/>
      <c r="U990" s="16"/>
      <c r="V990" s="16"/>
      <c r="W990" s="16"/>
      <c r="FD990" s="156"/>
      <c r="FE990" s="156"/>
      <c r="FF990" s="156"/>
      <c r="FG990" s="156"/>
      <c r="FH990" s="156"/>
    </row>
    <row r="991" spans="2:164" x14ac:dyDescent="0.25">
      <c r="B991" s="67">
        <f t="shared" si="91"/>
        <v>0</v>
      </c>
      <c r="C991" s="67" t="str">
        <f t="shared" si="92"/>
        <v/>
      </c>
      <c r="D991" s="67" t="str">
        <f t="shared" si="95"/>
        <v/>
      </c>
      <c r="E991" s="67" t="str">
        <f t="shared" si="93"/>
        <v/>
      </c>
      <c r="F991" s="67" t="str">
        <f t="shared" si="94"/>
        <v/>
      </c>
      <c r="G991" s="67" t="str">
        <f t="shared" si="96"/>
        <v/>
      </c>
      <c r="H991" s="159" t="str">
        <f>IF(AND(M991&gt;0,M991&lt;=STATS!$C$22),1,"")</f>
        <v/>
      </c>
      <c r="J991" s="161">
        <v>990</v>
      </c>
      <c r="R991" s="16"/>
      <c r="S991" s="16"/>
      <c r="T991" s="16"/>
      <c r="U991" s="16"/>
      <c r="V991" s="16"/>
      <c r="W991" s="16"/>
      <c r="FD991" s="156"/>
      <c r="FE991" s="156"/>
      <c r="FF991" s="156"/>
      <c r="FG991" s="156"/>
      <c r="FH991" s="156"/>
    </row>
    <row r="992" spans="2:164" x14ac:dyDescent="0.25">
      <c r="B992" s="67">
        <f t="shared" si="91"/>
        <v>0</v>
      </c>
      <c r="C992" s="67" t="str">
        <f t="shared" si="92"/>
        <v/>
      </c>
      <c r="D992" s="67" t="str">
        <f t="shared" si="95"/>
        <v/>
      </c>
      <c r="E992" s="67" t="str">
        <f t="shared" si="93"/>
        <v/>
      </c>
      <c r="F992" s="67" t="str">
        <f t="shared" si="94"/>
        <v/>
      </c>
      <c r="G992" s="67" t="str">
        <f t="shared" si="96"/>
        <v/>
      </c>
      <c r="H992" s="159" t="str">
        <f>IF(AND(M992&gt;0,M992&lt;=STATS!$C$22),1,"")</f>
        <v/>
      </c>
      <c r="J992" s="161">
        <v>991</v>
      </c>
      <c r="R992" s="16"/>
      <c r="S992" s="16"/>
      <c r="T992" s="16"/>
      <c r="U992" s="16"/>
      <c r="V992" s="16"/>
      <c r="W992" s="16"/>
      <c r="FD992" s="156"/>
      <c r="FE992" s="156"/>
      <c r="FF992" s="156"/>
      <c r="FG992" s="156"/>
      <c r="FH992" s="156"/>
    </row>
    <row r="993" spans="2:164" x14ac:dyDescent="0.25">
      <c r="B993" s="67">
        <f t="shared" si="91"/>
        <v>0</v>
      </c>
      <c r="C993" s="67" t="str">
        <f t="shared" si="92"/>
        <v/>
      </c>
      <c r="D993" s="67" t="str">
        <f t="shared" si="95"/>
        <v/>
      </c>
      <c r="E993" s="67" t="str">
        <f t="shared" si="93"/>
        <v/>
      </c>
      <c r="F993" s="67" t="str">
        <f t="shared" si="94"/>
        <v/>
      </c>
      <c r="G993" s="67" t="str">
        <f t="shared" si="96"/>
        <v/>
      </c>
      <c r="H993" s="159" t="str">
        <f>IF(AND(M993&gt;0,M993&lt;=STATS!$C$22),1,"")</f>
        <v/>
      </c>
      <c r="J993" s="161">
        <v>992</v>
      </c>
      <c r="R993" s="16"/>
      <c r="S993" s="16"/>
      <c r="T993" s="16"/>
      <c r="U993" s="16"/>
      <c r="V993" s="16"/>
      <c r="W993" s="16"/>
      <c r="FD993" s="156"/>
      <c r="FE993" s="156"/>
      <c r="FF993" s="156"/>
      <c r="FG993" s="156"/>
      <c r="FH993" s="156"/>
    </row>
    <row r="994" spans="2:164" x14ac:dyDescent="0.25">
      <c r="B994" s="67">
        <f t="shared" si="91"/>
        <v>0</v>
      </c>
      <c r="C994" s="67" t="str">
        <f t="shared" si="92"/>
        <v/>
      </c>
      <c r="D994" s="67" t="str">
        <f t="shared" si="95"/>
        <v/>
      </c>
      <c r="E994" s="67" t="str">
        <f t="shared" si="93"/>
        <v/>
      </c>
      <c r="F994" s="67" t="str">
        <f t="shared" si="94"/>
        <v/>
      </c>
      <c r="G994" s="67" t="str">
        <f t="shared" si="96"/>
        <v/>
      </c>
      <c r="H994" s="159" t="str">
        <f>IF(AND(M994&gt;0,M994&lt;=STATS!$C$22),1,"")</f>
        <v/>
      </c>
      <c r="J994" s="161">
        <v>993</v>
      </c>
      <c r="R994" s="16"/>
      <c r="S994" s="16"/>
      <c r="T994" s="16"/>
      <c r="U994" s="16"/>
      <c r="V994" s="16"/>
      <c r="W994" s="16"/>
      <c r="FD994" s="156"/>
      <c r="FE994" s="156"/>
      <c r="FF994" s="156"/>
      <c r="FG994" s="156"/>
      <c r="FH994" s="156"/>
    </row>
    <row r="995" spans="2:164" x14ac:dyDescent="0.25">
      <c r="B995" s="67">
        <f t="shared" si="91"/>
        <v>0</v>
      </c>
      <c r="C995" s="67" t="str">
        <f t="shared" si="92"/>
        <v/>
      </c>
      <c r="D995" s="67" t="str">
        <f t="shared" si="95"/>
        <v/>
      </c>
      <c r="E995" s="67" t="str">
        <f t="shared" si="93"/>
        <v/>
      </c>
      <c r="F995" s="67" t="str">
        <f t="shared" si="94"/>
        <v/>
      </c>
      <c r="G995" s="67" t="str">
        <f t="shared" si="96"/>
        <v/>
      </c>
      <c r="H995" s="159" t="str">
        <f>IF(AND(M995&gt;0,M995&lt;=STATS!$C$22),1,"")</f>
        <v/>
      </c>
      <c r="J995" s="161">
        <v>994</v>
      </c>
      <c r="R995" s="16"/>
      <c r="S995" s="16"/>
      <c r="T995" s="16"/>
      <c r="U995" s="16"/>
      <c r="V995" s="16"/>
      <c r="W995" s="16"/>
      <c r="FD995" s="156"/>
      <c r="FE995" s="156"/>
      <c r="FF995" s="156"/>
      <c r="FG995" s="156"/>
      <c r="FH995" s="156"/>
    </row>
    <row r="996" spans="2:164" x14ac:dyDescent="0.25">
      <c r="B996" s="67">
        <f t="shared" si="91"/>
        <v>0</v>
      </c>
      <c r="C996" s="67" t="str">
        <f t="shared" si="92"/>
        <v/>
      </c>
      <c r="D996" s="67" t="str">
        <f t="shared" si="95"/>
        <v/>
      </c>
      <c r="E996" s="67" t="str">
        <f t="shared" si="93"/>
        <v/>
      </c>
      <c r="F996" s="67" t="str">
        <f t="shared" si="94"/>
        <v/>
      </c>
      <c r="G996" s="67" t="str">
        <f t="shared" si="96"/>
        <v/>
      </c>
      <c r="H996" s="159" t="str">
        <f>IF(AND(M996&gt;0,M996&lt;=STATS!$C$22),1,"")</f>
        <v/>
      </c>
      <c r="J996" s="161">
        <v>995</v>
      </c>
      <c r="R996" s="16"/>
      <c r="S996" s="16"/>
      <c r="T996" s="16"/>
      <c r="U996" s="16"/>
      <c r="V996" s="16"/>
      <c r="W996" s="16"/>
      <c r="FD996" s="156"/>
      <c r="FE996" s="156"/>
      <c r="FF996" s="156"/>
      <c r="FG996" s="156"/>
      <c r="FH996" s="156"/>
    </row>
    <row r="997" spans="2:164" x14ac:dyDescent="0.25">
      <c r="B997" s="67">
        <f t="shared" si="91"/>
        <v>0</v>
      </c>
      <c r="C997" s="67" t="str">
        <f t="shared" si="92"/>
        <v/>
      </c>
      <c r="D997" s="67" t="str">
        <f t="shared" si="95"/>
        <v/>
      </c>
      <c r="E997" s="67" t="str">
        <f t="shared" si="93"/>
        <v/>
      </c>
      <c r="F997" s="67" t="str">
        <f t="shared" si="94"/>
        <v/>
      </c>
      <c r="G997" s="67" t="str">
        <f t="shared" si="96"/>
        <v/>
      </c>
      <c r="H997" s="159" t="str">
        <f>IF(AND(M997&gt;0,M997&lt;=STATS!$C$22),1,"")</f>
        <v/>
      </c>
      <c r="J997" s="161">
        <v>996</v>
      </c>
      <c r="R997" s="16"/>
      <c r="S997" s="16"/>
      <c r="T997" s="16"/>
      <c r="U997" s="16"/>
      <c r="V997" s="16"/>
      <c r="W997" s="16"/>
      <c r="FD997" s="156"/>
      <c r="FE997" s="156"/>
      <c r="FF997" s="156"/>
      <c r="FG997" s="156"/>
      <c r="FH997" s="156"/>
    </row>
    <row r="998" spans="2:164" x14ac:dyDescent="0.25">
      <c r="B998" s="67">
        <f t="shared" si="91"/>
        <v>0</v>
      </c>
      <c r="C998" s="67" t="str">
        <f t="shared" si="92"/>
        <v/>
      </c>
      <c r="D998" s="67" t="str">
        <f t="shared" si="95"/>
        <v/>
      </c>
      <c r="E998" s="67" t="str">
        <f t="shared" si="93"/>
        <v/>
      </c>
      <c r="F998" s="67" t="str">
        <f t="shared" si="94"/>
        <v/>
      </c>
      <c r="G998" s="67" t="str">
        <f t="shared" si="96"/>
        <v/>
      </c>
      <c r="H998" s="159" t="str">
        <f>IF(AND(M998&gt;0,M998&lt;=STATS!$C$22),1,"")</f>
        <v/>
      </c>
      <c r="J998" s="161">
        <v>997</v>
      </c>
      <c r="R998" s="16"/>
      <c r="S998" s="16"/>
      <c r="T998" s="16"/>
      <c r="U998" s="16"/>
      <c r="V998" s="16"/>
      <c r="W998" s="16"/>
      <c r="FD998" s="156"/>
      <c r="FE998" s="156"/>
      <c r="FF998" s="156"/>
      <c r="FG998" s="156"/>
      <c r="FH998" s="156"/>
    </row>
    <row r="999" spans="2:164" x14ac:dyDescent="0.25">
      <c r="B999" s="67">
        <f t="shared" si="91"/>
        <v>0</v>
      </c>
      <c r="C999" s="67" t="str">
        <f t="shared" si="92"/>
        <v/>
      </c>
      <c r="D999" s="67" t="str">
        <f t="shared" si="95"/>
        <v/>
      </c>
      <c r="E999" s="67" t="str">
        <f t="shared" si="93"/>
        <v/>
      </c>
      <c r="F999" s="67" t="str">
        <f t="shared" si="94"/>
        <v/>
      </c>
      <c r="G999" s="67" t="str">
        <f t="shared" si="96"/>
        <v/>
      </c>
      <c r="H999" s="159" t="str">
        <f>IF(AND(M999&gt;0,M999&lt;=STATS!$C$22),1,"")</f>
        <v/>
      </c>
      <c r="J999" s="161">
        <v>998</v>
      </c>
      <c r="R999" s="16"/>
      <c r="S999" s="16"/>
      <c r="T999" s="16"/>
      <c r="U999" s="16"/>
      <c r="V999" s="16"/>
      <c r="W999" s="16"/>
      <c r="FD999" s="156"/>
      <c r="FE999" s="156"/>
      <c r="FF999" s="156"/>
      <c r="FG999" s="156"/>
      <c r="FH999" s="156"/>
    </row>
    <row r="1000" spans="2:164" x14ac:dyDescent="0.25">
      <c r="B1000" s="67">
        <f t="shared" si="91"/>
        <v>0</v>
      </c>
      <c r="C1000" s="67" t="str">
        <f t="shared" si="92"/>
        <v/>
      </c>
      <c r="D1000" s="67" t="str">
        <f t="shared" si="95"/>
        <v/>
      </c>
      <c r="E1000" s="67" t="str">
        <f t="shared" si="93"/>
        <v/>
      </c>
      <c r="F1000" s="67" t="str">
        <f t="shared" si="94"/>
        <v/>
      </c>
      <c r="G1000" s="67" t="str">
        <f t="shared" si="96"/>
        <v/>
      </c>
      <c r="H1000" s="159" t="str">
        <f>IF(AND(M1000&gt;0,M1000&lt;=STATS!$C$22),1,"")</f>
        <v/>
      </c>
      <c r="J1000" s="161">
        <v>999</v>
      </c>
      <c r="R1000" s="16"/>
      <c r="S1000" s="16"/>
      <c r="T1000" s="16"/>
      <c r="U1000" s="16"/>
      <c r="V1000" s="16"/>
      <c r="W1000" s="16"/>
      <c r="FD1000" s="156"/>
      <c r="FE1000" s="156"/>
      <c r="FF1000" s="156"/>
      <c r="FG1000" s="156"/>
      <c r="FH1000" s="156"/>
    </row>
    <row r="1001" spans="2:164" x14ac:dyDescent="0.25">
      <c r="B1001" s="67">
        <f t="shared" si="91"/>
        <v>0</v>
      </c>
      <c r="C1001" s="67" t="str">
        <f t="shared" si="92"/>
        <v/>
      </c>
      <c r="D1001" s="67" t="str">
        <f t="shared" si="95"/>
        <v/>
      </c>
      <c r="E1001" s="67" t="str">
        <f t="shared" si="93"/>
        <v/>
      </c>
      <c r="F1001" s="67" t="str">
        <f t="shared" si="94"/>
        <v/>
      </c>
      <c r="G1001" s="67" t="str">
        <f t="shared" si="96"/>
        <v/>
      </c>
      <c r="H1001" s="159" t="str">
        <f>IF(AND(M1001&gt;0,M1001&lt;=STATS!$C$22),1,"")</f>
        <v/>
      </c>
      <c r="J1001" s="161">
        <v>1000</v>
      </c>
      <c r="R1001" s="16"/>
      <c r="S1001" s="16"/>
      <c r="T1001" s="16"/>
      <c r="U1001" s="16"/>
      <c r="V1001" s="16"/>
      <c r="W1001" s="16"/>
      <c r="FD1001" s="156"/>
      <c r="FE1001" s="156"/>
      <c r="FF1001" s="156"/>
      <c r="FG1001" s="156"/>
      <c r="FH1001" s="156"/>
    </row>
    <row r="1002" spans="2:164" x14ac:dyDescent="0.25">
      <c r="B1002" s="67">
        <f t="shared" si="91"/>
        <v>0</v>
      </c>
      <c r="C1002" s="67" t="str">
        <f t="shared" si="92"/>
        <v/>
      </c>
      <c r="D1002" s="67" t="str">
        <f t="shared" si="95"/>
        <v/>
      </c>
      <c r="E1002" s="67" t="str">
        <f t="shared" si="93"/>
        <v/>
      </c>
      <c r="F1002" s="67" t="str">
        <f t="shared" si="94"/>
        <v/>
      </c>
      <c r="G1002" s="67" t="str">
        <f t="shared" si="96"/>
        <v/>
      </c>
      <c r="H1002" s="159" t="str">
        <f>IF(AND(M1002&gt;0,M1002&lt;=STATS!$C$22),1,"")</f>
        <v/>
      </c>
      <c r="J1002" s="161">
        <v>1001</v>
      </c>
      <c r="R1002" s="16"/>
      <c r="S1002" s="16"/>
      <c r="T1002" s="16"/>
      <c r="U1002" s="16"/>
      <c r="V1002" s="16"/>
      <c r="W1002" s="16"/>
      <c r="FD1002" s="156"/>
      <c r="FE1002" s="156"/>
      <c r="FF1002" s="156"/>
      <c r="FG1002" s="156"/>
      <c r="FH1002" s="156"/>
    </row>
    <row r="1003" spans="2:164" x14ac:dyDescent="0.25">
      <c r="B1003" s="67">
        <f t="shared" si="91"/>
        <v>0</v>
      </c>
      <c r="C1003" s="67" t="str">
        <f t="shared" si="92"/>
        <v/>
      </c>
      <c r="D1003" s="67" t="str">
        <f t="shared" si="95"/>
        <v/>
      </c>
      <c r="E1003" s="67" t="str">
        <f t="shared" si="93"/>
        <v/>
      </c>
      <c r="F1003" s="67" t="str">
        <f t="shared" si="94"/>
        <v/>
      </c>
      <c r="G1003" s="67" t="str">
        <f t="shared" si="96"/>
        <v/>
      </c>
      <c r="H1003" s="159" t="str">
        <f>IF(AND(M1003&gt;0,M1003&lt;=STATS!$C$22),1,"")</f>
        <v/>
      </c>
      <c r="J1003" s="161">
        <v>1002</v>
      </c>
      <c r="R1003" s="16"/>
      <c r="S1003" s="16"/>
      <c r="T1003" s="16"/>
      <c r="U1003" s="16"/>
      <c r="V1003" s="16"/>
      <c r="W1003" s="16"/>
      <c r="FD1003" s="156"/>
      <c r="FE1003" s="156"/>
      <c r="FF1003" s="156"/>
      <c r="FG1003" s="156"/>
      <c r="FH1003" s="156"/>
    </row>
    <row r="1004" spans="2:164" x14ac:dyDescent="0.25">
      <c r="B1004" s="67">
        <f t="shared" si="91"/>
        <v>0</v>
      </c>
      <c r="C1004" s="67" t="str">
        <f t="shared" si="92"/>
        <v/>
      </c>
      <c r="D1004" s="67" t="str">
        <f t="shared" si="95"/>
        <v/>
      </c>
      <c r="E1004" s="67" t="str">
        <f t="shared" si="93"/>
        <v/>
      </c>
      <c r="F1004" s="67" t="str">
        <f t="shared" si="94"/>
        <v/>
      </c>
      <c r="G1004" s="67" t="str">
        <f t="shared" si="96"/>
        <v/>
      </c>
      <c r="H1004" s="159" t="str">
        <f>IF(AND(M1004&gt;0,M1004&lt;=STATS!$C$22),1,"")</f>
        <v/>
      </c>
      <c r="J1004" s="161">
        <v>1003</v>
      </c>
      <c r="R1004" s="16"/>
      <c r="S1004" s="16"/>
      <c r="T1004" s="16"/>
      <c r="U1004" s="16"/>
      <c r="V1004" s="16"/>
      <c r="W1004" s="16"/>
      <c r="FD1004" s="156"/>
      <c r="FE1004" s="156"/>
      <c r="FF1004" s="156"/>
      <c r="FG1004" s="156"/>
      <c r="FH1004" s="156"/>
    </row>
    <row r="1005" spans="2:164" x14ac:dyDescent="0.25">
      <c r="B1005" s="67">
        <f t="shared" si="91"/>
        <v>0</v>
      </c>
      <c r="C1005" s="67" t="str">
        <f t="shared" si="92"/>
        <v/>
      </c>
      <c r="D1005" s="67" t="str">
        <f t="shared" si="95"/>
        <v/>
      </c>
      <c r="E1005" s="67" t="str">
        <f t="shared" si="93"/>
        <v/>
      </c>
      <c r="F1005" s="67" t="str">
        <f t="shared" si="94"/>
        <v/>
      </c>
      <c r="G1005" s="67" t="str">
        <f t="shared" si="96"/>
        <v/>
      </c>
      <c r="H1005" s="159" t="str">
        <f>IF(AND(M1005&gt;0,M1005&lt;=STATS!$C$22),1,"")</f>
        <v/>
      </c>
      <c r="J1005" s="161">
        <v>1004</v>
      </c>
      <c r="R1005" s="16"/>
      <c r="S1005" s="16"/>
      <c r="T1005" s="16"/>
      <c r="U1005" s="16"/>
      <c r="V1005" s="16"/>
      <c r="W1005" s="16"/>
      <c r="FD1005" s="156"/>
      <c r="FE1005" s="156"/>
      <c r="FF1005" s="156"/>
      <c r="FG1005" s="156"/>
      <c r="FH1005" s="156"/>
    </row>
    <row r="1006" spans="2:164" x14ac:dyDescent="0.25">
      <c r="B1006" s="67">
        <f t="shared" si="91"/>
        <v>0</v>
      </c>
      <c r="C1006" s="67" t="str">
        <f t="shared" si="92"/>
        <v/>
      </c>
      <c r="D1006" s="67" t="str">
        <f t="shared" si="95"/>
        <v/>
      </c>
      <c r="E1006" s="67" t="str">
        <f t="shared" si="93"/>
        <v/>
      </c>
      <c r="F1006" s="67" t="str">
        <f t="shared" si="94"/>
        <v/>
      </c>
      <c r="G1006" s="67" t="str">
        <f t="shared" si="96"/>
        <v/>
      </c>
      <c r="H1006" s="159" t="str">
        <f>IF(AND(M1006&gt;0,M1006&lt;=STATS!$C$22),1,"")</f>
        <v/>
      </c>
      <c r="J1006" s="161">
        <v>1005</v>
      </c>
      <c r="R1006" s="16"/>
      <c r="S1006" s="16"/>
      <c r="T1006" s="16"/>
      <c r="U1006" s="16"/>
      <c r="V1006" s="16"/>
      <c r="W1006" s="16"/>
      <c r="FD1006" s="156"/>
      <c r="FE1006" s="156"/>
      <c r="FF1006" s="156"/>
      <c r="FG1006" s="156"/>
      <c r="FH1006" s="156"/>
    </row>
    <row r="1007" spans="2:164" x14ac:dyDescent="0.25">
      <c r="B1007" s="67">
        <f t="shared" si="91"/>
        <v>0</v>
      </c>
      <c r="C1007" s="67" t="str">
        <f t="shared" si="92"/>
        <v/>
      </c>
      <c r="D1007" s="67" t="str">
        <f t="shared" si="95"/>
        <v/>
      </c>
      <c r="E1007" s="67" t="str">
        <f t="shared" si="93"/>
        <v/>
      </c>
      <c r="F1007" s="67" t="str">
        <f t="shared" si="94"/>
        <v/>
      </c>
      <c r="G1007" s="67" t="str">
        <f t="shared" si="96"/>
        <v/>
      </c>
      <c r="H1007" s="159" t="str">
        <f>IF(AND(M1007&gt;0,M1007&lt;=STATS!$C$22),1,"")</f>
        <v/>
      </c>
      <c r="J1007" s="161">
        <v>1006</v>
      </c>
      <c r="R1007" s="16"/>
      <c r="S1007" s="16"/>
      <c r="T1007" s="16"/>
      <c r="U1007" s="16"/>
      <c r="V1007" s="16"/>
      <c r="W1007" s="16"/>
      <c r="FD1007" s="156"/>
      <c r="FE1007" s="156"/>
      <c r="FF1007" s="156"/>
      <c r="FG1007" s="156"/>
      <c r="FH1007" s="156"/>
    </row>
    <row r="1008" spans="2:164" x14ac:dyDescent="0.25">
      <c r="B1008" s="67">
        <f t="shared" si="91"/>
        <v>0</v>
      </c>
      <c r="C1008" s="67" t="str">
        <f t="shared" si="92"/>
        <v/>
      </c>
      <c r="D1008" s="67" t="str">
        <f t="shared" si="95"/>
        <v/>
      </c>
      <c r="E1008" s="67" t="str">
        <f t="shared" si="93"/>
        <v/>
      </c>
      <c r="F1008" s="67" t="str">
        <f t="shared" si="94"/>
        <v/>
      </c>
      <c r="G1008" s="67" t="str">
        <f t="shared" si="96"/>
        <v/>
      </c>
      <c r="H1008" s="159" t="str">
        <f>IF(AND(M1008&gt;0,M1008&lt;=STATS!$C$22),1,"")</f>
        <v/>
      </c>
      <c r="J1008" s="161">
        <v>1007</v>
      </c>
      <c r="R1008" s="16"/>
      <c r="S1008" s="16"/>
      <c r="T1008" s="16"/>
      <c r="U1008" s="16"/>
      <c r="V1008" s="16"/>
      <c r="W1008" s="16"/>
      <c r="FD1008" s="156"/>
      <c r="FE1008" s="156"/>
      <c r="FF1008" s="156"/>
      <c r="FG1008" s="156"/>
      <c r="FH1008" s="156"/>
    </row>
    <row r="1009" spans="2:164" x14ac:dyDescent="0.25">
      <c r="B1009" s="67">
        <f t="shared" si="91"/>
        <v>0</v>
      </c>
      <c r="C1009" s="67" t="str">
        <f t="shared" si="92"/>
        <v/>
      </c>
      <c r="D1009" s="67" t="str">
        <f t="shared" si="95"/>
        <v/>
      </c>
      <c r="E1009" s="67" t="str">
        <f t="shared" si="93"/>
        <v/>
      </c>
      <c r="F1009" s="67" t="str">
        <f t="shared" si="94"/>
        <v/>
      </c>
      <c r="G1009" s="67" t="str">
        <f t="shared" si="96"/>
        <v/>
      </c>
      <c r="H1009" s="159" t="str">
        <f>IF(AND(M1009&gt;0,M1009&lt;=STATS!$C$22),1,"")</f>
        <v/>
      </c>
      <c r="J1009" s="161">
        <v>1008</v>
      </c>
      <c r="R1009" s="16"/>
      <c r="S1009" s="16"/>
      <c r="T1009" s="16"/>
      <c r="U1009" s="16"/>
      <c r="V1009" s="16"/>
      <c r="W1009" s="16"/>
      <c r="FD1009" s="156"/>
      <c r="FE1009" s="156"/>
      <c r="FF1009" s="156"/>
      <c r="FG1009" s="156"/>
      <c r="FH1009" s="156"/>
    </row>
    <row r="1010" spans="2:164" x14ac:dyDescent="0.25">
      <c r="B1010" s="67">
        <f t="shared" si="91"/>
        <v>0</v>
      </c>
      <c r="C1010" s="67" t="str">
        <f t="shared" si="92"/>
        <v/>
      </c>
      <c r="D1010" s="67" t="str">
        <f t="shared" si="95"/>
        <v/>
      </c>
      <c r="E1010" s="67" t="str">
        <f t="shared" si="93"/>
        <v/>
      </c>
      <c r="F1010" s="67" t="str">
        <f t="shared" si="94"/>
        <v/>
      </c>
      <c r="G1010" s="67" t="str">
        <f t="shared" si="96"/>
        <v/>
      </c>
      <c r="H1010" s="159" t="str">
        <f>IF(AND(M1010&gt;0,M1010&lt;=STATS!$C$22),1,"")</f>
        <v/>
      </c>
      <c r="J1010" s="161">
        <v>1009</v>
      </c>
      <c r="R1010" s="16"/>
      <c r="S1010" s="16"/>
      <c r="T1010" s="16"/>
      <c r="U1010" s="16"/>
      <c r="V1010" s="16"/>
      <c r="W1010" s="16"/>
      <c r="FD1010" s="156"/>
      <c r="FE1010" s="156"/>
      <c r="FF1010" s="156"/>
      <c r="FG1010" s="156"/>
      <c r="FH1010" s="156"/>
    </row>
    <row r="1011" spans="2:164" x14ac:dyDescent="0.25">
      <c r="B1011" s="67">
        <f t="shared" si="91"/>
        <v>0</v>
      </c>
      <c r="C1011" s="67" t="str">
        <f t="shared" si="92"/>
        <v/>
      </c>
      <c r="D1011" s="67" t="str">
        <f t="shared" si="95"/>
        <v/>
      </c>
      <c r="E1011" s="67" t="str">
        <f t="shared" si="93"/>
        <v/>
      </c>
      <c r="F1011" s="67" t="str">
        <f t="shared" si="94"/>
        <v/>
      </c>
      <c r="G1011" s="67" t="str">
        <f t="shared" si="96"/>
        <v/>
      </c>
      <c r="H1011" s="159" t="str">
        <f>IF(AND(M1011&gt;0,M1011&lt;=STATS!$C$22),1,"")</f>
        <v/>
      </c>
      <c r="J1011" s="161">
        <v>1010</v>
      </c>
      <c r="R1011" s="16"/>
      <c r="S1011" s="16"/>
      <c r="T1011" s="16"/>
      <c r="U1011" s="16"/>
      <c r="V1011" s="16"/>
      <c r="W1011" s="16"/>
      <c r="FD1011" s="156"/>
      <c r="FE1011" s="156"/>
      <c r="FF1011" s="156"/>
      <c r="FG1011" s="156"/>
      <c r="FH1011" s="156"/>
    </row>
    <row r="1012" spans="2:164" x14ac:dyDescent="0.25">
      <c r="B1012" s="67">
        <f t="shared" si="91"/>
        <v>0</v>
      </c>
      <c r="C1012" s="67" t="str">
        <f t="shared" si="92"/>
        <v/>
      </c>
      <c r="D1012" s="67" t="str">
        <f t="shared" si="95"/>
        <v/>
      </c>
      <c r="E1012" s="67" t="str">
        <f t="shared" si="93"/>
        <v/>
      </c>
      <c r="F1012" s="67" t="str">
        <f t="shared" si="94"/>
        <v/>
      </c>
      <c r="G1012" s="67" t="str">
        <f t="shared" si="96"/>
        <v/>
      </c>
      <c r="H1012" s="159" t="str">
        <f>IF(AND(M1012&gt;0,M1012&lt;=STATS!$C$22),1,"")</f>
        <v/>
      </c>
      <c r="J1012" s="161">
        <v>1011</v>
      </c>
      <c r="R1012" s="16"/>
      <c r="S1012" s="16"/>
      <c r="T1012" s="16"/>
      <c r="U1012" s="16"/>
      <c r="V1012" s="16"/>
      <c r="W1012" s="16"/>
      <c r="FD1012" s="156"/>
      <c r="FE1012" s="156"/>
      <c r="FF1012" s="156"/>
      <c r="FG1012" s="156"/>
      <c r="FH1012" s="156"/>
    </row>
    <row r="1013" spans="2:164" x14ac:dyDescent="0.25">
      <c r="B1013" s="67">
        <f t="shared" si="91"/>
        <v>0</v>
      </c>
      <c r="C1013" s="67" t="str">
        <f t="shared" si="92"/>
        <v/>
      </c>
      <c r="D1013" s="67" t="str">
        <f t="shared" si="95"/>
        <v/>
      </c>
      <c r="E1013" s="67" t="str">
        <f t="shared" si="93"/>
        <v/>
      </c>
      <c r="F1013" s="67" t="str">
        <f t="shared" si="94"/>
        <v/>
      </c>
      <c r="G1013" s="67" t="str">
        <f t="shared" si="96"/>
        <v/>
      </c>
      <c r="H1013" s="159" t="str">
        <f>IF(AND(M1013&gt;0,M1013&lt;=STATS!$C$22),1,"")</f>
        <v/>
      </c>
      <c r="J1013" s="161">
        <v>1012</v>
      </c>
      <c r="R1013" s="16"/>
      <c r="S1013" s="16"/>
      <c r="T1013" s="16"/>
      <c r="U1013" s="16"/>
      <c r="V1013" s="16"/>
      <c r="W1013" s="16"/>
      <c r="FD1013" s="156"/>
      <c r="FE1013" s="156"/>
      <c r="FF1013" s="156"/>
      <c r="FG1013" s="156"/>
      <c r="FH1013" s="156"/>
    </row>
    <row r="1014" spans="2:164" x14ac:dyDescent="0.25">
      <c r="B1014" s="67">
        <f t="shared" si="91"/>
        <v>0</v>
      </c>
      <c r="C1014" s="67" t="str">
        <f t="shared" si="92"/>
        <v/>
      </c>
      <c r="D1014" s="67" t="str">
        <f t="shared" si="95"/>
        <v/>
      </c>
      <c r="E1014" s="67" t="str">
        <f t="shared" si="93"/>
        <v/>
      </c>
      <c r="F1014" s="67" t="str">
        <f t="shared" si="94"/>
        <v/>
      </c>
      <c r="G1014" s="67" t="str">
        <f t="shared" si="96"/>
        <v/>
      </c>
      <c r="H1014" s="159" t="str">
        <f>IF(AND(M1014&gt;0,M1014&lt;=STATS!$C$22),1,"")</f>
        <v/>
      </c>
      <c r="J1014" s="161">
        <v>1013</v>
      </c>
      <c r="R1014" s="16"/>
      <c r="S1014" s="16"/>
      <c r="T1014" s="16"/>
      <c r="U1014" s="16"/>
      <c r="V1014" s="16"/>
      <c r="W1014" s="16"/>
      <c r="FD1014" s="156"/>
      <c r="FE1014" s="156"/>
      <c r="FF1014" s="156"/>
      <c r="FG1014" s="156"/>
      <c r="FH1014" s="156"/>
    </row>
    <row r="1015" spans="2:164" x14ac:dyDescent="0.25">
      <c r="B1015" s="67">
        <f t="shared" si="91"/>
        <v>0</v>
      </c>
      <c r="C1015" s="67" t="str">
        <f t="shared" si="92"/>
        <v/>
      </c>
      <c r="D1015" s="67" t="str">
        <f t="shared" si="95"/>
        <v/>
      </c>
      <c r="E1015" s="67" t="str">
        <f t="shared" si="93"/>
        <v/>
      </c>
      <c r="F1015" s="67" t="str">
        <f t="shared" si="94"/>
        <v/>
      </c>
      <c r="G1015" s="67" t="str">
        <f t="shared" si="96"/>
        <v/>
      </c>
      <c r="H1015" s="159" t="str">
        <f>IF(AND(M1015&gt;0,M1015&lt;=STATS!$C$22),1,"")</f>
        <v/>
      </c>
      <c r="J1015" s="161">
        <v>1014</v>
      </c>
      <c r="R1015" s="16"/>
      <c r="S1015" s="16"/>
      <c r="T1015" s="16"/>
      <c r="U1015" s="16"/>
      <c r="V1015" s="16"/>
      <c r="W1015" s="16"/>
      <c r="FD1015" s="156"/>
      <c r="FE1015" s="156"/>
      <c r="FF1015" s="156"/>
      <c r="FG1015" s="156"/>
      <c r="FH1015" s="156"/>
    </row>
    <row r="1016" spans="2:164" x14ac:dyDescent="0.25">
      <c r="B1016" s="67">
        <f t="shared" si="91"/>
        <v>0</v>
      </c>
      <c r="C1016" s="67" t="str">
        <f t="shared" si="92"/>
        <v/>
      </c>
      <c r="D1016" s="67" t="str">
        <f t="shared" si="95"/>
        <v/>
      </c>
      <c r="E1016" s="67" t="str">
        <f t="shared" si="93"/>
        <v/>
      </c>
      <c r="F1016" s="67" t="str">
        <f t="shared" si="94"/>
        <v/>
      </c>
      <c r="G1016" s="67" t="str">
        <f t="shared" si="96"/>
        <v/>
      </c>
      <c r="H1016" s="159" t="str">
        <f>IF(AND(M1016&gt;0,M1016&lt;=STATS!$C$22),1,"")</f>
        <v/>
      </c>
      <c r="J1016" s="161">
        <v>1015</v>
      </c>
      <c r="R1016" s="16"/>
      <c r="S1016" s="16"/>
      <c r="T1016" s="16"/>
      <c r="U1016" s="16"/>
      <c r="V1016" s="16"/>
      <c r="W1016" s="16"/>
      <c r="FD1016" s="156"/>
      <c r="FE1016" s="156"/>
      <c r="FF1016" s="156"/>
      <c r="FG1016" s="156"/>
      <c r="FH1016" s="156"/>
    </row>
    <row r="1017" spans="2:164" x14ac:dyDescent="0.25">
      <c r="B1017" s="67">
        <f t="shared" si="91"/>
        <v>0</v>
      </c>
      <c r="C1017" s="67" t="str">
        <f t="shared" si="92"/>
        <v/>
      </c>
      <c r="D1017" s="67" t="str">
        <f t="shared" si="95"/>
        <v/>
      </c>
      <c r="E1017" s="67" t="str">
        <f t="shared" si="93"/>
        <v/>
      </c>
      <c r="F1017" s="67" t="str">
        <f t="shared" si="94"/>
        <v/>
      </c>
      <c r="G1017" s="67" t="str">
        <f t="shared" si="96"/>
        <v/>
      </c>
      <c r="H1017" s="159" t="str">
        <f>IF(AND(M1017&gt;0,M1017&lt;=STATS!$C$22),1,"")</f>
        <v/>
      </c>
      <c r="J1017" s="161">
        <v>1016</v>
      </c>
      <c r="R1017" s="16"/>
      <c r="S1017" s="16"/>
      <c r="T1017" s="16"/>
      <c r="U1017" s="16"/>
      <c r="V1017" s="16"/>
      <c r="W1017" s="16"/>
      <c r="FD1017" s="156"/>
      <c r="FE1017" s="156"/>
      <c r="FF1017" s="156"/>
      <c r="FG1017" s="156"/>
      <c r="FH1017" s="156"/>
    </row>
    <row r="1018" spans="2:164" x14ac:dyDescent="0.25">
      <c r="B1018" s="67">
        <f t="shared" si="91"/>
        <v>0</v>
      </c>
      <c r="C1018" s="67" t="str">
        <f t="shared" si="92"/>
        <v/>
      </c>
      <c r="D1018" s="67" t="str">
        <f t="shared" si="95"/>
        <v/>
      </c>
      <c r="E1018" s="67" t="str">
        <f t="shared" si="93"/>
        <v/>
      </c>
      <c r="F1018" s="67" t="str">
        <f t="shared" si="94"/>
        <v/>
      </c>
      <c r="G1018" s="67" t="str">
        <f t="shared" si="96"/>
        <v/>
      </c>
      <c r="H1018" s="159" t="str">
        <f>IF(AND(M1018&gt;0,M1018&lt;=STATS!$C$22),1,"")</f>
        <v/>
      </c>
      <c r="J1018" s="161">
        <v>1017</v>
      </c>
      <c r="R1018" s="16"/>
      <c r="S1018" s="16"/>
      <c r="T1018" s="16"/>
      <c r="U1018" s="16"/>
      <c r="V1018" s="16"/>
      <c r="W1018" s="16"/>
      <c r="FD1018" s="156"/>
      <c r="FE1018" s="156"/>
      <c r="FF1018" s="156"/>
      <c r="FG1018" s="156"/>
      <c r="FH1018" s="156"/>
    </row>
    <row r="1019" spans="2:164" x14ac:dyDescent="0.25">
      <c r="B1019" s="67">
        <f t="shared" si="91"/>
        <v>0</v>
      </c>
      <c r="C1019" s="67" t="str">
        <f t="shared" si="92"/>
        <v/>
      </c>
      <c r="D1019" s="67" t="str">
        <f t="shared" si="95"/>
        <v/>
      </c>
      <c r="E1019" s="67" t="str">
        <f t="shared" si="93"/>
        <v/>
      </c>
      <c r="F1019" s="67" t="str">
        <f t="shared" si="94"/>
        <v/>
      </c>
      <c r="G1019" s="67" t="str">
        <f t="shared" si="96"/>
        <v/>
      </c>
      <c r="H1019" s="159" t="str">
        <f>IF(AND(M1019&gt;0,M1019&lt;=STATS!$C$22),1,"")</f>
        <v/>
      </c>
      <c r="J1019" s="29">
        <v>1018</v>
      </c>
      <c r="R1019" s="16"/>
      <c r="S1019" s="16"/>
      <c r="T1019" s="16"/>
      <c r="U1019" s="16"/>
      <c r="V1019" s="16"/>
      <c r="W1019" s="16"/>
      <c r="FD1019" s="156"/>
      <c r="FE1019" s="156"/>
      <c r="FF1019" s="156"/>
      <c r="FG1019" s="156"/>
      <c r="FH1019" s="156"/>
    </row>
    <row r="1020" spans="2:164" x14ac:dyDescent="0.25">
      <c r="B1020" s="67">
        <f t="shared" si="91"/>
        <v>0</v>
      </c>
      <c r="C1020" s="67" t="str">
        <f t="shared" si="92"/>
        <v/>
      </c>
      <c r="D1020" s="67" t="str">
        <f t="shared" si="95"/>
        <v/>
      </c>
      <c r="E1020" s="67" t="str">
        <f t="shared" si="93"/>
        <v/>
      </c>
      <c r="F1020" s="67" t="str">
        <f t="shared" si="94"/>
        <v/>
      </c>
      <c r="G1020" s="67" t="str">
        <f t="shared" si="96"/>
        <v/>
      </c>
      <c r="H1020" s="159" t="str">
        <f>IF(AND(M1020&gt;0,M1020&lt;=STATS!$C$22),1,"")</f>
        <v/>
      </c>
      <c r="J1020" s="29">
        <v>1019</v>
      </c>
      <c r="R1020" s="16"/>
      <c r="S1020" s="16"/>
      <c r="T1020" s="16"/>
      <c r="U1020" s="16"/>
      <c r="V1020" s="16"/>
      <c r="W1020" s="16"/>
      <c r="FD1020" s="156"/>
      <c r="FE1020" s="156"/>
      <c r="FF1020" s="156"/>
      <c r="FG1020" s="156"/>
      <c r="FH1020" s="156"/>
    </row>
    <row r="1021" spans="2:164" x14ac:dyDescent="0.25">
      <c r="B1021" s="67">
        <f t="shared" si="91"/>
        <v>0</v>
      </c>
      <c r="C1021" s="67" t="str">
        <f t="shared" si="92"/>
        <v/>
      </c>
      <c r="D1021" s="67" t="str">
        <f t="shared" si="95"/>
        <v/>
      </c>
      <c r="E1021" s="67" t="str">
        <f t="shared" si="93"/>
        <v/>
      </c>
      <c r="F1021" s="67" t="str">
        <f t="shared" si="94"/>
        <v/>
      </c>
      <c r="G1021" s="67" t="str">
        <f t="shared" si="96"/>
        <v/>
      </c>
      <c r="H1021" s="159" t="str">
        <f>IF(AND(M1021&gt;0,M1021&lt;=STATS!$C$22),1,"")</f>
        <v/>
      </c>
      <c r="J1021" s="29">
        <v>1020</v>
      </c>
      <c r="R1021" s="16"/>
      <c r="S1021" s="16"/>
      <c r="T1021" s="16"/>
      <c r="U1021" s="16"/>
      <c r="V1021" s="16"/>
      <c r="W1021" s="16"/>
      <c r="FD1021" s="156"/>
      <c r="FE1021" s="156"/>
      <c r="FF1021" s="156"/>
      <c r="FG1021" s="156"/>
      <c r="FH1021" s="156"/>
    </row>
    <row r="1022" spans="2:164" x14ac:dyDescent="0.25">
      <c r="B1022" s="67">
        <f t="shared" si="91"/>
        <v>0</v>
      </c>
      <c r="C1022" s="67" t="str">
        <f t="shared" si="92"/>
        <v/>
      </c>
      <c r="D1022" s="67" t="str">
        <f t="shared" si="95"/>
        <v/>
      </c>
      <c r="E1022" s="67" t="str">
        <f t="shared" si="93"/>
        <v/>
      </c>
      <c r="F1022" s="67" t="str">
        <f t="shared" si="94"/>
        <v/>
      </c>
      <c r="G1022" s="67" t="str">
        <f t="shared" si="96"/>
        <v/>
      </c>
      <c r="H1022" s="159" t="str">
        <f>IF(AND(M1022&gt;0,M1022&lt;=STATS!$C$22),1,"")</f>
        <v/>
      </c>
      <c r="J1022" s="29">
        <v>1021</v>
      </c>
      <c r="R1022" s="16"/>
      <c r="S1022" s="16"/>
      <c r="T1022" s="16"/>
      <c r="U1022" s="16"/>
      <c r="V1022" s="16"/>
      <c r="W1022" s="16"/>
      <c r="FD1022" s="156"/>
      <c r="FE1022" s="156"/>
      <c r="FF1022" s="156"/>
      <c r="FG1022" s="156"/>
      <c r="FH1022" s="156"/>
    </row>
    <row r="1023" spans="2:164" x14ac:dyDescent="0.25">
      <c r="B1023" s="67">
        <f t="shared" si="91"/>
        <v>0</v>
      </c>
      <c r="C1023" s="67" t="str">
        <f t="shared" si="92"/>
        <v/>
      </c>
      <c r="D1023" s="67" t="str">
        <f t="shared" si="95"/>
        <v/>
      </c>
      <c r="E1023" s="67" t="str">
        <f t="shared" si="93"/>
        <v/>
      </c>
      <c r="F1023" s="67" t="str">
        <f t="shared" si="94"/>
        <v/>
      </c>
      <c r="G1023" s="67" t="str">
        <f t="shared" si="96"/>
        <v/>
      </c>
      <c r="H1023" s="159" t="str">
        <f>IF(AND(M1023&gt;0,M1023&lt;=STATS!$C$22),1,"")</f>
        <v/>
      </c>
      <c r="J1023" s="29">
        <v>1022</v>
      </c>
      <c r="R1023" s="16"/>
      <c r="S1023" s="16"/>
      <c r="T1023" s="16"/>
      <c r="U1023" s="16"/>
      <c r="V1023" s="16"/>
      <c r="W1023" s="16"/>
      <c r="FD1023" s="156"/>
      <c r="FE1023" s="156"/>
      <c r="FF1023" s="156"/>
      <c r="FG1023" s="156"/>
      <c r="FH1023" s="156"/>
    </row>
    <row r="1024" spans="2:164" x14ac:dyDescent="0.25">
      <c r="B1024" s="67">
        <f t="shared" si="91"/>
        <v>0</v>
      </c>
      <c r="C1024" s="67" t="str">
        <f t="shared" si="92"/>
        <v/>
      </c>
      <c r="D1024" s="67" t="str">
        <f t="shared" si="95"/>
        <v/>
      </c>
      <c r="E1024" s="67" t="str">
        <f t="shared" si="93"/>
        <v/>
      </c>
      <c r="F1024" s="67" t="str">
        <f t="shared" si="94"/>
        <v/>
      </c>
      <c r="G1024" s="67" t="str">
        <f t="shared" si="96"/>
        <v/>
      </c>
      <c r="H1024" s="159" t="str">
        <f>IF(AND(M1024&gt;0,M1024&lt;=STATS!$C$22),1,"")</f>
        <v/>
      </c>
      <c r="J1024" s="29">
        <v>1023</v>
      </c>
      <c r="R1024" s="16"/>
      <c r="S1024" s="16"/>
      <c r="T1024" s="16"/>
      <c r="U1024" s="16"/>
      <c r="V1024" s="16"/>
      <c r="W1024" s="16"/>
      <c r="FD1024" s="156"/>
      <c r="FE1024" s="156"/>
      <c r="FF1024" s="156"/>
      <c r="FG1024" s="156"/>
      <c r="FH1024" s="156"/>
    </row>
    <row r="1025" spans="2:164" x14ac:dyDescent="0.25">
      <c r="B1025" s="67">
        <f t="shared" si="91"/>
        <v>0</v>
      </c>
      <c r="C1025" s="67" t="str">
        <f t="shared" si="92"/>
        <v/>
      </c>
      <c r="D1025" s="67" t="str">
        <f t="shared" si="95"/>
        <v/>
      </c>
      <c r="E1025" s="67" t="str">
        <f t="shared" si="93"/>
        <v/>
      </c>
      <c r="F1025" s="67" t="str">
        <f t="shared" si="94"/>
        <v/>
      </c>
      <c r="G1025" s="67" t="str">
        <f t="shared" si="96"/>
        <v/>
      </c>
      <c r="H1025" s="159" t="str">
        <f>IF(AND(M1025&gt;0,M1025&lt;=STATS!$C$22),1,"")</f>
        <v/>
      </c>
      <c r="J1025" s="29">
        <v>1024</v>
      </c>
      <c r="R1025" s="16"/>
      <c r="S1025" s="16"/>
      <c r="T1025" s="16"/>
      <c r="U1025" s="16"/>
      <c r="V1025" s="16"/>
      <c r="W1025" s="16"/>
      <c r="FD1025" s="156"/>
      <c r="FE1025" s="156"/>
      <c r="FF1025" s="156"/>
      <c r="FG1025" s="156"/>
      <c r="FH1025" s="156"/>
    </row>
    <row r="1026" spans="2:164" x14ac:dyDescent="0.25">
      <c r="B1026" s="67">
        <f t="shared" ref="B1026:B1089" si="97">COUNT(R1026:FC1026,FI1026:FQ1026)</f>
        <v>0</v>
      </c>
      <c r="C1026" s="67" t="str">
        <f t="shared" ref="C1026:C1089" si="98">IF(COUNT(R1026:FC1026,FI1026:FQ1026)&gt;0,COUNT(R1026:FC1026,FI1026:FQ1026),"")</f>
        <v/>
      </c>
      <c r="D1026" s="67" t="str">
        <f t="shared" si="95"/>
        <v/>
      </c>
      <c r="E1026" s="67" t="str">
        <f t="shared" ref="E1026:E1089" si="99">IF(H1026=1,COUNT(R1026:FC1026,FI1026:FQ1026),"")</f>
        <v/>
      </c>
      <c r="F1026" s="67" t="str">
        <f t="shared" ref="F1026:F1089" si="100">IF(H1026=1,COUNT(X1026:BN1026,BP1026:BX1026,BZ1026:CF1026,CH1026:FC1026,FI1026:FQ1026),"")</f>
        <v/>
      </c>
      <c r="G1026" s="67" t="str">
        <f t="shared" si="96"/>
        <v/>
      </c>
      <c r="H1026" s="159" t="str">
        <f>IF(AND(M1026&gt;0,M1026&lt;=STATS!$C$22),1,"")</f>
        <v/>
      </c>
      <c r="J1026" s="29">
        <v>1025</v>
      </c>
      <c r="R1026" s="16"/>
      <c r="S1026" s="16"/>
      <c r="T1026" s="16"/>
      <c r="U1026" s="16"/>
      <c r="V1026" s="16"/>
      <c r="W1026" s="16"/>
      <c r="FD1026" s="156"/>
      <c r="FE1026" s="156"/>
      <c r="FF1026" s="156"/>
      <c r="FG1026" s="156"/>
      <c r="FH1026" s="156"/>
    </row>
    <row r="1027" spans="2:164" x14ac:dyDescent="0.25">
      <c r="B1027" s="67">
        <f t="shared" si="97"/>
        <v>0</v>
      </c>
      <c r="C1027" s="67" t="str">
        <f t="shared" si="98"/>
        <v/>
      </c>
      <c r="D1027" s="67" t="str">
        <f t="shared" ref="D1027:D1090" si="101">IF(COUNT(R1027:FC1027,FI1027:FQ1027)&gt;0,COUNT(X1027:BN1027,BP1027:BX1027,BZ1027:CF1027,CH1027:FC1027,FI1027:FQ1027),"")</f>
        <v/>
      </c>
      <c r="E1027" s="67" t="str">
        <f t="shared" si="99"/>
        <v/>
      </c>
      <c r="F1027" s="67" t="str">
        <f t="shared" si="100"/>
        <v/>
      </c>
      <c r="G1027" s="67" t="str">
        <f t="shared" si="96"/>
        <v/>
      </c>
      <c r="H1027" s="159" t="str">
        <f>IF(AND(M1027&gt;0,M1027&lt;=STATS!$C$22),1,"")</f>
        <v/>
      </c>
      <c r="J1027" s="29">
        <v>1026</v>
      </c>
      <c r="R1027" s="16"/>
      <c r="S1027" s="16"/>
      <c r="T1027" s="16"/>
      <c r="U1027" s="16"/>
      <c r="V1027" s="16"/>
      <c r="W1027" s="16"/>
      <c r="FD1027" s="156"/>
      <c r="FE1027" s="156"/>
      <c r="FF1027" s="156"/>
      <c r="FG1027" s="156"/>
      <c r="FH1027" s="156"/>
    </row>
    <row r="1028" spans="2:164" x14ac:dyDescent="0.25">
      <c r="B1028" s="67">
        <f t="shared" si="97"/>
        <v>0</v>
      </c>
      <c r="C1028" s="67" t="str">
        <f t="shared" si="98"/>
        <v/>
      </c>
      <c r="D1028" s="67" t="str">
        <f t="shared" si="101"/>
        <v/>
      </c>
      <c r="E1028" s="67" t="str">
        <f t="shared" si="99"/>
        <v/>
      </c>
      <c r="F1028" s="67" t="str">
        <f t="shared" si="100"/>
        <v/>
      </c>
      <c r="G1028" s="67" t="str">
        <f t="shared" si="96"/>
        <v/>
      </c>
      <c r="H1028" s="159" t="str">
        <f>IF(AND(M1028&gt;0,M1028&lt;=STATS!$C$22),1,"")</f>
        <v/>
      </c>
      <c r="J1028" s="29">
        <v>1027</v>
      </c>
      <c r="R1028" s="16"/>
      <c r="S1028" s="16"/>
      <c r="T1028" s="16"/>
      <c r="U1028" s="16"/>
      <c r="V1028" s="16"/>
      <c r="W1028" s="16"/>
      <c r="FD1028" s="156"/>
      <c r="FE1028" s="156"/>
      <c r="FF1028" s="156"/>
      <c r="FG1028" s="156"/>
      <c r="FH1028" s="156"/>
    </row>
    <row r="1029" spans="2:164" x14ac:dyDescent="0.25">
      <c r="B1029" s="67">
        <f t="shared" si="97"/>
        <v>0</v>
      </c>
      <c r="C1029" s="67" t="str">
        <f t="shared" si="98"/>
        <v/>
      </c>
      <c r="D1029" s="67" t="str">
        <f t="shared" si="101"/>
        <v/>
      </c>
      <c r="E1029" s="67" t="str">
        <f t="shared" si="99"/>
        <v/>
      </c>
      <c r="F1029" s="67" t="str">
        <f t="shared" si="100"/>
        <v/>
      </c>
      <c r="G1029" s="67" t="str">
        <f t="shared" si="96"/>
        <v/>
      </c>
      <c r="H1029" s="159" t="str">
        <f>IF(AND(M1029&gt;0,M1029&lt;=STATS!$C$22),1,"")</f>
        <v/>
      </c>
      <c r="J1029" s="29">
        <v>1028</v>
      </c>
      <c r="R1029" s="16"/>
      <c r="S1029" s="16"/>
      <c r="T1029" s="16"/>
      <c r="U1029" s="16"/>
      <c r="V1029" s="16"/>
      <c r="W1029" s="16"/>
      <c r="FD1029" s="156"/>
      <c r="FE1029" s="156"/>
      <c r="FF1029" s="156"/>
      <c r="FG1029" s="156"/>
      <c r="FH1029" s="156"/>
    </row>
    <row r="1030" spans="2:164" x14ac:dyDescent="0.25">
      <c r="B1030" s="67">
        <f t="shared" si="97"/>
        <v>0</v>
      </c>
      <c r="C1030" s="67" t="str">
        <f t="shared" si="98"/>
        <v/>
      </c>
      <c r="D1030" s="67" t="str">
        <f t="shared" si="101"/>
        <v/>
      </c>
      <c r="E1030" s="67" t="str">
        <f t="shared" si="99"/>
        <v/>
      </c>
      <c r="F1030" s="67" t="str">
        <f t="shared" si="100"/>
        <v/>
      </c>
      <c r="G1030" s="67" t="str">
        <f t="shared" si="96"/>
        <v/>
      </c>
      <c r="H1030" s="159" t="str">
        <f>IF(AND(M1030&gt;0,M1030&lt;=STATS!$C$22),1,"")</f>
        <v/>
      </c>
      <c r="J1030" s="29">
        <v>1029</v>
      </c>
      <c r="R1030" s="16"/>
      <c r="S1030" s="16"/>
      <c r="T1030" s="16"/>
      <c r="U1030" s="16"/>
      <c r="V1030" s="16"/>
      <c r="W1030" s="16"/>
      <c r="FD1030" s="156"/>
      <c r="FE1030" s="156"/>
      <c r="FF1030" s="156"/>
      <c r="FG1030" s="156"/>
      <c r="FH1030" s="156"/>
    </row>
    <row r="1031" spans="2:164" x14ac:dyDescent="0.25">
      <c r="B1031" s="67">
        <f t="shared" si="97"/>
        <v>0</v>
      </c>
      <c r="C1031" s="67" t="str">
        <f t="shared" si="98"/>
        <v/>
      </c>
      <c r="D1031" s="67" t="str">
        <f t="shared" si="101"/>
        <v/>
      </c>
      <c r="E1031" s="67" t="str">
        <f t="shared" si="99"/>
        <v/>
      </c>
      <c r="F1031" s="67" t="str">
        <f t="shared" si="100"/>
        <v/>
      </c>
      <c r="G1031" s="67" t="str">
        <f t="shared" si="96"/>
        <v/>
      </c>
      <c r="H1031" s="159" t="str">
        <f>IF(AND(M1031&gt;0,M1031&lt;=STATS!$C$22),1,"")</f>
        <v/>
      </c>
      <c r="J1031" s="29">
        <v>1030</v>
      </c>
      <c r="R1031" s="16"/>
      <c r="S1031" s="16"/>
      <c r="T1031" s="16"/>
      <c r="U1031" s="16"/>
      <c r="V1031" s="16"/>
      <c r="W1031" s="16"/>
      <c r="FD1031" s="156"/>
      <c r="FE1031" s="156"/>
      <c r="FF1031" s="156"/>
      <c r="FG1031" s="156"/>
      <c r="FH1031" s="156"/>
    </row>
    <row r="1032" spans="2:164" x14ac:dyDescent="0.25">
      <c r="B1032" s="67">
        <f t="shared" si="97"/>
        <v>0</v>
      </c>
      <c r="C1032" s="67" t="str">
        <f t="shared" si="98"/>
        <v/>
      </c>
      <c r="D1032" s="67" t="str">
        <f t="shared" si="101"/>
        <v/>
      </c>
      <c r="E1032" s="67" t="str">
        <f t="shared" si="99"/>
        <v/>
      </c>
      <c r="F1032" s="67" t="str">
        <f t="shared" si="100"/>
        <v/>
      </c>
      <c r="G1032" s="67" t="str">
        <f t="shared" si="96"/>
        <v/>
      </c>
      <c r="H1032" s="159" t="str">
        <f>IF(AND(M1032&gt;0,M1032&lt;=STATS!$C$22),1,"")</f>
        <v/>
      </c>
      <c r="J1032" s="29">
        <v>1031</v>
      </c>
      <c r="R1032" s="16"/>
      <c r="S1032" s="16"/>
      <c r="T1032" s="16"/>
      <c r="U1032" s="16"/>
      <c r="V1032" s="16"/>
      <c r="W1032" s="16"/>
      <c r="FD1032" s="156"/>
      <c r="FE1032" s="156"/>
      <c r="FF1032" s="156"/>
      <c r="FG1032" s="156"/>
      <c r="FH1032" s="156"/>
    </row>
    <row r="1033" spans="2:164" x14ac:dyDescent="0.25">
      <c r="B1033" s="67">
        <f t="shared" si="97"/>
        <v>0</v>
      </c>
      <c r="C1033" s="67" t="str">
        <f t="shared" si="98"/>
        <v/>
      </c>
      <c r="D1033" s="67" t="str">
        <f t="shared" si="101"/>
        <v/>
      </c>
      <c r="E1033" s="67" t="str">
        <f t="shared" si="99"/>
        <v/>
      </c>
      <c r="F1033" s="67" t="str">
        <f t="shared" si="100"/>
        <v/>
      </c>
      <c r="G1033" s="67" t="str">
        <f t="shared" si="96"/>
        <v/>
      </c>
      <c r="H1033" s="159" t="str">
        <f>IF(AND(M1033&gt;0,M1033&lt;=STATS!$C$22),1,"")</f>
        <v/>
      </c>
      <c r="J1033" s="29">
        <v>1032</v>
      </c>
      <c r="R1033" s="16"/>
      <c r="S1033" s="16"/>
      <c r="T1033" s="16"/>
      <c r="U1033" s="16"/>
      <c r="V1033" s="16"/>
      <c r="W1033" s="16"/>
      <c r="FD1033" s="156"/>
      <c r="FE1033" s="156"/>
      <c r="FF1033" s="156"/>
      <c r="FG1033" s="156"/>
      <c r="FH1033" s="156"/>
    </row>
    <row r="1034" spans="2:164" x14ac:dyDescent="0.25">
      <c r="B1034" s="67">
        <f t="shared" si="97"/>
        <v>0</v>
      </c>
      <c r="C1034" s="67" t="str">
        <f t="shared" si="98"/>
        <v/>
      </c>
      <c r="D1034" s="67" t="str">
        <f t="shared" si="101"/>
        <v/>
      </c>
      <c r="E1034" s="67" t="str">
        <f t="shared" si="99"/>
        <v/>
      </c>
      <c r="F1034" s="67" t="str">
        <f t="shared" si="100"/>
        <v/>
      </c>
      <c r="G1034" s="67" t="str">
        <f t="shared" si="96"/>
        <v/>
      </c>
      <c r="H1034" s="159" t="str">
        <f>IF(AND(M1034&gt;0,M1034&lt;=STATS!$C$22),1,"")</f>
        <v/>
      </c>
      <c r="J1034" s="29">
        <v>1033</v>
      </c>
      <c r="R1034" s="16"/>
      <c r="S1034" s="16"/>
      <c r="T1034" s="16"/>
      <c r="U1034" s="16"/>
      <c r="V1034" s="16"/>
      <c r="W1034" s="16"/>
      <c r="FD1034" s="156"/>
      <c r="FE1034" s="156"/>
      <c r="FF1034" s="156"/>
      <c r="FG1034" s="156"/>
      <c r="FH1034" s="156"/>
    </row>
    <row r="1035" spans="2:164" x14ac:dyDescent="0.25">
      <c r="B1035" s="67">
        <f t="shared" si="97"/>
        <v>0</v>
      </c>
      <c r="C1035" s="67" t="str">
        <f t="shared" si="98"/>
        <v/>
      </c>
      <c r="D1035" s="67" t="str">
        <f t="shared" si="101"/>
        <v/>
      </c>
      <c r="E1035" s="67" t="str">
        <f t="shared" si="99"/>
        <v/>
      </c>
      <c r="F1035" s="67" t="str">
        <f t="shared" si="100"/>
        <v/>
      </c>
      <c r="G1035" s="67" t="str">
        <f t="shared" si="96"/>
        <v/>
      </c>
      <c r="H1035" s="159" t="str">
        <f>IF(AND(M1035&gt;0,M1035&lt;=STATS!$C$22),1,"")</f>
        <v/>
      </c>
      <c r="J1035" s="29">
        <v>1034</v>
      </c>
      <c r="R1035" s="16"/>
      <c r="S1035" s="16"/>
      <c r="T1035" s="16"/>
      <c r="U1035" s="16"/>
      <c r="V1035" s="16"/>
      <c r="W1035" s="16"/>
      <c r="FD1035" s="156"/>
      <c r="FE1035" s="156"/>
      <c r="FF1035" s="156"/>
      <c r="FG1035" s="156"/>
      <c r="FH1035" s="156"/>
    </row>
    <row r="1036" spans="2:164" x14ac:dyDescent="0.25">
      <c r="B1036" s="67">
        <f t="shared" si="97"/>
        <v>0</v>
      </c>
      <c r="C1036" s="67" t="str">
        <f t="shared" si="98"/>
        <v/>
      </c>
      <c r="D1036" s="67" t="str">
        <f t="shared" si="101"/>
        <v/>
      </c>
      <c r="E1036" s="67" t="str">
        <f t="shared" si="99"/>
        <v/>
      </c>
      <c r="F1036" s="67" t="str">
        <f t="shared" si="100"/>
        <v/>
      </c>
      <c r="G1036" s="67" t="str">
        <f t="shared" si="96"/>
        <v/>
      </c>
      <c r="H1036" s="159" t="str">
        <f>IF(AND(M1036&gt;0,M1036&lt;=STATS!$C$22),1,"")</f>
        <v/>
      </c>
      <c r="J1036" s="29">
        <v>1035</v>
      </c>
      <c r="R1036" s="16"/>
      <c r="S1036" s="16"/>
      <c r="T1036" s="16"/>
      <c r="U1036" s="16"/>
      <c r="V1036" s="16"/>
      <c r="W1036" s="16"/>
      <c r="FD1036" s="156"/>
      <c r="FE1036" s="156"/>
      <c r="FF1036" s="156"/>
      <c r="FG1036" s="156"/>
      <c r="FH1036" s="156"/>
    </row>
    <row r="1037" spans="2:164" x14ac:dyDescent="0.25">
      <c r="B1037" s="67">
        <f t="shared" si="97"/>
        <v>0</v>
      </c>
      <c r="C1037" s="67" t="str">
        <f t="shared" si="98"/>
        <v/>
      </c>
      <c r="D1037" s="67" t="str">
        <f t="shared" si="101"/>
        <v/>
      </c>
      <c r="E1037" s="67" t="str">
        <f t="shared" si="99"/>
        <v/>
      </c>
      <c r="F1037" s="67" t="str">
        <f t="shared" si="100"/>
        <v/>
      </c>
      <c r="G1037" s="67" t="str">
        <f t="shared" si="96"/>
        <v/>
      </c>
      <c r="H1037" s="159" t="str">
        <f>IF(AND(M1037&gt;0,M1037&lt;=STATS!$C$22),1,"")</f>
        <v/>
      </c>
      <c r="J1037" s="29">
        <v>1036</v>
      </c>
      <c r="R1037" s="16"/>
      <c r="S1037" s="16"/>
      <c r="T1037" s="16"/>
      <c r="U1037" s="16"/>
      <c r="V1037" s="16"/>
      <c r="W1037" s="16"/>
      <c r="FD1037" s="156"/>
      <c r="FE1037" s="156"/>
      <c r="FF1037" s="156"/>
      <c r="FG1037" s="156"/>
      <c r="FH1037" s="156"/>
    </row>
    <row r="1038" spans="2:164" x14ac:dyDescent="0.25">
      <c r="B1038" s="67">
        <f t="shared" si="97"/>
        <v>0</v>
      </c>
      <c r="C1038" s="67" t="str">
        <f t="shared" si="98"/>
        <v/>
      </c>
      <c r="D1038" s="67" t="str">
        <f t="shared" si="101"/>
        <v/>
      </c>
      <c r="E1038" s="67" t="str">
        <f t="shared" si="99"/>
        <v/>
      </c>
      <c r="F1038" s="67" t="str">
        <f t="shared" si="100"/>
        <v/>
      </c>
      <c r="G1038" s="67" t="str">
        <f t="shared" si="96"/>
        <v/>
      </c>
      <c r="H1038" s="159" t="str">
        <f>IF(AND(M1038&gt;0,M1038&lt;=STATS!$C$22),1,"")</f>
        <v/>
      </c>
      <c r="J1038" s="29">
        <v>1037</v>
      </c>
      <c r="R1038" s="16"/>
      <c r="S1038" s="16"/>
      <c r="T1038" s="16"/>
      <c r="U1038" s="16"/>
      <c r="V1038" s="16"/>
      <c r="W1038" s="16"/>
      <c r="FD1038" s="156"/>
      <c r="FE1038" s="156"/>
      <c r="FF1038" s="156"/>
      <c r="FG1038" s="156"/>
      <c r="FH1038" s="156"/>
    </row>
    <row r="1039" spans="2:164" x14ac:dyDescent="0.25">
      <c r="B1039" s="67">
        <f t="shared" si="97"/>
        <v>0</v>
      </c>
      <c r="C1039" s="67" t="str">
        <f t="shared" si="98"/>
        <v/>
      </c>
      <c r="D1039" s="67" t="str">
        <f t="shared" si="101"/>
        <v/>
      </c>
      <c r="E1039" s="67" t="str">
        <f t="shared" si="99"/>
        <v/>
      </c>
      <c r="F1039" s="67" t="str">
        <f t="shared" si="100"/>
        <v/>
      </c>
      <c r="G1039" s="67" t="str">
        <f t="shared" si="96"/>
        <v/>
      </c>
      <c r="H1039" s="159" t="str">
        <f>IF(AND(M1039&gt;0,M1039&lt;=STATS!$C$22),1,"")</f>
        <v/>
      </c>
      <c r="J1039" s="29">
        <v>1038</v>
      </c>
      <c r="R1039" s="16"/>
      <c r="S1039" s="16"/>
      <c r="T1039" s="16"/>
      <c r="U1039" s="16"/>
      <c r="V1039" s="16"/>
      <c r="W1039" s="16"/>
      <c r="FD1039" s="156"/>
      <c r="FE1039" s="156"/>
      <c r="FF1039" s="156"/>
      <c r="FG1039" s="156"/>
      <c r="FH1039" s="156"/>
    </row>
    <row r="1040" spans="2:164" x14ac:dyDescent="0.25">
      <c r="B1040" s="67">
        <f t="shared" si="97"/>
        <v>0</v>
      </c>
      <c r="C1040" s="67" t="str">
        <f t="shared" si="98"/>
        <v/>
      </c>
      <c r="D1040" s="67" t="str">
        <f t="shared" si="101"/>
        <v/>
      </c>
      <c r="E1040" s="67" t="str">
        <f t="shared" si="99"/>
        <v/>
      </c>
      <c r="F1040" s="67" t="str">
        <f t="shared" si="100"/>
        <v/>
      </c>
      <c r="G1040" s="67" t="str">
        <f t="shared" si="96"/>
        <v/>
      </c>
      <c r="H1040" s="159" t="str">
        <f>IF(AND(M1040&gt;0,M1040&lt;=STATS!$C$22),1,"")</f>
        <v/>
      </c>
      <c r="J1040" s="29">
        <v>1039</v>
      </c>
      <c r="R1040" s="16"/>
      <c r="S1040" s="16"/>
      <c r="T1040" s="16"/>
      <c r="U1040" s="16"/>
      <c r="V1040" s="16"/>
      <c r="W1040" s="16"/>
      <c r="FD1040" s="156"/>
      <c r="FE1040" s="156"/>
      <c r="FF1040" s="156"/>
      <c r="FG1040" s="156"/>
      <c r="FH1040" s="156"/>
    </row>
    <row r="1041" spans="2:164" x14ac:dyDescent="0.25">
      <c r="B1041" s="67">
        <f t="shared" si="97"/>
        <v>0</v>
      </c>
      <c r="C1041" s="67" t="str">
        <f t="shared" si="98"/>
        <v/>
      </c>
      <c r="D1041" s="67" t="str">
        <f t="shared" si="101"/>
        <v/>
      </c>
      <c r="E1041" s="67" t="str">
        <f t="shared" si="99"/>
        <v/>
      </c>
      <c r="F1041" s="67" t="str">
        <f t="shared" si="100"/>
        <v/>
      </c>
      <c r="G1041" s="67" t="str">
        <f t="shared" si="96"/>
        <v/>
      </c>
      <c r="H1041" s="159" t="str">
        <f>IF(AND(M1041&gt;0,M1041&lt;=STATS!$C$22),1,"")</f>
        <v/>
      </c>
      <c r="J1041" s="29">
        <v>1040</v>
      </c>
      <c r="R1041" s="16"/>
      <c r="S1041" s="16"/>
      <c r="T1041" s="16"/>
      <c r="U1041" s="16"/>
      <c r="V1041" s="16"/>
      <c r="W1041" s="16"/>
      <c r="FD1041" s="156"/>
      <c r="FE1041" s="156"/>
      <c r="FF1041" s="156"/>
      <c r="FG1041" s="156"/>
      <c r="FH1041" s="156"/>
    </row>
    <row r="1042" spans="2:164" x14ac:dyDescent="0.25">
      <c r="B1042" s="67">
        <f t="shared" si="97"/>
        <v>0</v>
      </c>
      <c r="C1042" s="67" t="str">
        <f t="shared" si="98"/>
        <v/>
      </c>
      <c r="D1042" s="67" t="str">
        <f t="shared" si="101"/>
        <v/>
      </c>
      <c r="E1042" s="67" t="str">
        <f t="shared" si="99"/>
        <v/>
      </c>
      <c r="F1042" s="67" t="str">
        <f t="shared" si="100"/>
        <v/>
      </c>
      <c r="G1042" s="67" t="str">
        <f t="shared" si="96"/>
        <v/>
      </c>
      <c r="H1042" s="159" t="str">
        <f>IF(AND(M1042&gt;0,M1042&lt;=STATS!$C$22),1,"")</f>
        <v/>
      </c>
      <c r="J1042" s="29">
        <v>1041</v>
      </c>
      <c r="R1042" s="16"/>
      <c r="S1042" s="16"/>
      <c r="T1042" s="16"/>
      <c r="U1042" s="16"/>
      <c r="V1042" s="16"/>
      <c r="W1042" s="16"/>
      <c r="FD1042" s="156"/>
      <c r="FE1042" s="156"/>
      <c r="FF1042" s="156"/>
      <c r="FG1042" s="156"/>
      <c r="FH1042" s="156"/>
    </row>
    <row r="1043" spans="2:164" x14ac:dyDescent="0.25">
      <c r="B1043" s="67">
        <f t="shared" si="97"/>
        <v>0</v>
      </c>
      <c r="C1043" s="67" t="str">
        <f t="shared" si="98"/>
        <v/>
      </c>
      <c r="D1043" s="67" t="str">
        <f t="shared" si="101"/>
        <v/>
      </c>
      <c r="E1043" s="67" t="str">
        <f t="shared" si="99"/>
        <v/>
      </c>
      <c r="F1043" s="67" t="str">
        <f t="shared" si="100"/>
        <v/>
      </c>
      <c r="G1043" s="67" t="str">
        <f t="shared" si="96"/>
        <v/>
      </c>
      <c r="H1043" s="159" t="str">
        <f>IF(AND(M1043&gt;0,M1043&lt;=STATS!$C$22),1,"")</f>
        <v/>
      </c>
      <c r="J1043" s="29">
        <v>1042</v>
      </c>
      <c r="R1043" s="16"/>
      <c r="S1043" s="16"/>
      <c r="T1043" s="16"/>
      <c r="U1043" s="16"/>
      <c r="V1043" s="16"/>
      <c r="W1043" s="16"/>
      <c r="FD1043" s="156"/>
      <c r="FE1043" s="156"/>
      <c r="FF1043" s="156"/>
      <c r="FG1043" s="156"/>
      <c r="FH1043" s="156"/>
    </row>
    <row r="1044" spans="2:164" x14ac:dyDescent="0.25">
      <c r="B1044" s="67">
        <f t="shared" si="97"/>
        <v>0</v>
      </c>
      <c r="C1044" s="67" t="str">
        <f t="shared" si="98"/>
        <v/>
      </c>
      <c r="D1044" s="67" t="str">
        <f t="shared" si="101"/>
        <v/>
      </c>
      <c r="E1044" s="67" t="str">
        <f t="shared" si="99"/>
        <v/>
      </c>
      <c r="F1044" s="67" t="str">
        <f t="shared" si="100"/>
        <v/>
      </c>
      <c r="G1044" s="67" t="str">
        <f t="shared" si="96"/>
        <v/>
      </c>
      <c r="H1044" s="159" t="str">
        <f>IF(AND(M1044&gt;0,M1044&lt;=STATS!$C$22),1,"")</f>
        <v/>
      </c>
      <c r="J1044" s="29">
        <v>1043</v>
      </c>
      <c r="R1044" s="16"/>
      <c r="S1044" s="16"/>
      <c r="T1044" s="16"/>
      <c r="U1044" s="16"/>
      <c r="V1044" s="16"/>
      <c r="W1044" s="16"/>
      <c r="FD1044" s="156"/>
      <c r="FE1044" s="156"/>
      <c r="FF1044" s="156"/>
      <c r="FG1044" s="156"/>
      <c r="FH1044" s="156"/>
    </row>
    <row r="1045" spans="2:164" x14ac:dyDescent="0.25">
      <c r="B1045" s="67">
        <f t="shared" si="97"/>
        <v>0</v>
      </c>
      <c r="C1045" s="67" t="str">
        <f t="shared" si="98"/>
        <v/>
      </c>
      <c r="D1045" s="67" t="str">
        <f t="shared" si="101"/>
        <v/>
      </c>
      <c r="E1045" s="67" t="str">
        <f t="shared" si="99"/>
        <v/>
      </c>
      <c r="F1045" s="67" t="str">
        <f t="shared" si="100"/>
        <v/>
      </c>
      <c r="G1045" s="67" t="str">
        <f t="shared" si="96"/>
        <v/>
      </c>
      <c r="H1045" s="159" t="str">
        <f>IF(AND(M1045&gt;0,M1045&lt;=STATS!$C$22),1,"")</f>
        <v/>
      </c>
      <c r="J1045" s="29">
        <v>1044</v>
      </c>
      <c r="R1045" s="16"/>
      <c r="S1045" s="16"/>
      <c r="T1045" s="16"/>
      <c r="U1045" s="16"/>
      <c r="V1045" s="16"/>
      <c r="W1045" s="16"/>
      <c r="FD1045" s="156"/>
      <c r="FE1045" s="156"/>
      <c r="FF1045" s="156"/>
      <c r="FG1045" s="156"/>
      <c r="FH1045" s="156"/>
    </row>
    <row r="1046" spans="2:164" x14ac:dyDescent="0.25">
      <c r="B1046" s="67">
        <f t="shared" si="97"/>
        <v>0</v>
      </c>
      <c r="C1046" s="67" t="str">
        <f t="shared" si="98"/>
        <v/>
      </c>
      <c r="D1046" s="67" t="str">
        <f t="shared" si="101"/>
        <v/>
      </c>
      <c r="E1046" s="67" t="str">
        <f t="shared" si="99"/>
        <v/>
      </c>
      <c r="F1046" s="67" t="str">
        <f t="shared" si="100"/>
        <v/>
      </c>
      <c r="G1046" s="67" t="str">
        <f t="shared" si="96"/>
        <v/>
      </c>
      <c r="H1046" s="159" t="str">
        <f>IF(AND(M1046&gt;0,M1046&lt;=STATS!$C$22),1,"")</f>
        <v/>
      </c>
      <c r="J1046" s="29">
        <v>1045</v>
      </c>
      <c r="R1046" s="16"/>
      <c r="S1046" s="16"/>
      <c r="T1046" s="16"/>
      <c r="U1046" s="16"/>
      <c r="V1046" s="16"/>
      <c r="W1046" s="16"/>
      <c r="FD1046" s="156"/>
      <c r="FE1046" s="156"/>
      <c r="FF1046" s="156"/>
      <c r="FG1046" s="156"/>
      <c r="FH1046" s="156"/>
    </row>
    <row r="1047" spans="2:164" x14ac:dyDescent="0.25">
      <c r="B1047" s="67">
        <f t="shared" si="97"/>
        <v>0</v>
      </c>
      <c r="C1047" s="67" t="str">
        <f t="shared" si="98"/>
        <v/>
      </c>
      <c r="D1047" s="67" t="str">
        <f t="shared" si="101"/>
        <v/>
      </c>
      <c r="E1047" s="67" t="str">
        <f t="shared" si="99"/>
        <v/>
      </c>
      <c r="F1047" s="67" t="str">
        <f t="shared" si="100"/>
        <v/>
      </c>
      <c r="G1047" s="67" t="str">
        <f t="shared" si="96"/>
        <v/>
      </c>
      <c r="H1047" s="159" t="str">
        <f>IF(AND(M1047&gt;0,M1047&lt;=STATS!$C$22),1,"")</f>
        <v/>
      </c>
      <c r="J1047" s="29">
        <v>1046</v>
      </c>
      <c r="R1047" s="16"/>
      <c r="S1047" s="16"/>
      <c r="T1047" s="16"/>
      <c r="U1047" s="16"/>
      <c r="V1047" s="16"/>
      <c r="W1047" s="16"/>
      <c r="FD1047" s="156"/>
      <c r="FE1047" s="156"/>
      <c r="FF1047" s="156"/>
      <c r="FG1047" s="156"/>
      <c r="FH1047" s="156"/>
    </row>
    <row r="1048" spans="2:164" x14ac:dyDescent="0.25">
      <c r="B1048" s="67">
        <f t="shared" si="97"/>
        <v>0</v>
      </c>
      <c r="C1048" s="67" t="str">
        <f t="shared" si="98"/>
        <v/>
      </c>
      <c r="D1048" s="67" t="str">
        <f t="shared" si="101"/>
        <v/>
      </c>
      <c r="E1048" s="67" t="str">
        <f t="shared" si="99"/>
        <v/>
      </c>
      <c r="F1048" s="67" t="str">
        <f t="shared" si="100"/>
        <v/>
      </c>
      <c r="G1048" s="67" t="str">
        <f t="shared" si="96"/>
        <v/>
      </c>
      <c r="H1048" s="159" t="str">
        <f>IF(AND(M1048&gt;0,M1048&lt;=STATS!$C$22),1,"")</f>
        <v/>
      </c>
      <c r="J1048" s="29">
        <v>1047</v>
      </c>
      <c r="R1048" s="16"/>
      <c r="S1048" s="16"/>
      <c r="T1048" s="16"/>
      <c r="U1048" s="16"/>
      <c r="V1048" s="16"/>
      <c r="W1048" s="16"/>
      <c r="FD1048" s="156"/>
      <c r="FE1048" s="156"/>
      <c r="FF1048" s="156"/>
      <c r="FG1048" s="156"/>
      <c r="FH1048" s="156"/>
    </row>
    <row r="1049" spans="2:164" x14ac:dyDescent="0.25">
      <c r="B1049" s="67">
        <f t="shared" si="97"/>
        <v>0</v>
      </c>
      <c r="C1049" s="67" t="str">
        <f t="shared" si="98"/>
        <v/>
      </c>
      <c r="D1049" s="67" t="str">
        <f t="shared" si="101"/>
        <v/>
      </c>
      <c r="E1049" s="67" t="str">
        <f t="shared" si="99"/>
        <v/>
      </c>
      <c r="F1049" s="67" t="str">
        <f t="shared" si="100"/>
        <v/>
      </c>
      <c r="G1049" s="67" t="str">
        <f t="shared" si="96"/>
        <v/>
      </c>
      <c r="H1049" s="159" t="str">
        <f>IF(AND(M1049&gt;0,M1049&lt;=STATS!$C$22),1,"")</f>
        <v/>
      </c>
      <c r="J1049" s="29">
        <v>1048</v>
      </c>
      <c r="R1049" s="16"/>
      <c r="S1049" s="16"/>
      <c r="T1049" s="16"/>
      <c r="U1049" s="16"/>
      <c r="V1049" s="16"/>
      <c r="W1049" s="16"/>
      <c r="FD1049" s="156"/>
      <c r="FE1049" s="156"/>
      <c r="FF1049" s="156"/>
      <c r="FG1049" s="156"/>
      <c r="FH1049" s="156"/>
    </row>
    <row r="1050" spans="2:164" x14ac:dyDescent="0.25">
      <c r="B1050" s="67">
        <f t="shared" si="97"/>
        <v>0</v>
      </c>
      <c r="C1050" s="67" t="str">
        <f t="shared" si="98"/>
        <v/>
      </c>
      <c r="D1050" s="67" t="str">
        <f t="shared" si="101"/>
        <v/>
      </c>
      <c r="E1050" s="67" t="str">
        <f t="shared" si="99"/>
        <v/>
      </c>
      <c r="F1050" s="67" t="str">
        <f t="shared" si="100"/>
        <v/>
      </c>
      <c r="G1050" s="67" t="str">
        <f t="shared" ref="G1050:G1113" si="102">IF($B1050&gt;=1,$M1050,"")</f>
        <v/>
      </c>
      <c r="H1050" s="159" t="str">
        <f>IF(AND(M1050&gt;0,M1050&lt;=STATS!$C$22),1,"")</f>
        <v/>
      </c>
      <c r="J1050" s="29">
        <v>1049</v>
      </c>
      <c r="R1050" s="16"/>
      <c r="S1050" s="16"/>
      <c r="T1050" s="16"/>
      <c r="U1050" s="16"/>
      <c r="V1050" s="16"/>
      <c r="W1050" s="16"/>
      <c r="FD1050" s="156"/>
      <c r="FE1050" s="156"/>
      <c r="FF1050" s="156"/>
      <c r="FG1050" s="156"/>
      <c r="FH1050" s="156"/>
    </row>
    <row r="1051" spans="2:164" x14ac:dyDescent="0.25">
      <c r="B1051" s="67">
        <f t="shared" si="97"/>
        <v>0</v>
      </c>
      <c r="C1051" s="67" t="str">
        <f t="shared" si="98"/>
        <v/>
      </c>
      <c r="D1051" s="67" t="str">
        <f t="shared" si="101"/>
        <v/>
      </c>
      <c r="E1051" s="67" t="str">
        <f t="shared" si="99"/>
        <v/>
      </c>
      <c r="F1051" s="67" t="str">
        <f t="shared" si="100"/>
        <v/>
      </c>
      <c r="G1051" s="67" t="str">
        <f t="shared" si="102"/>
        <v/>
      </c>
      <c r="H1051" s="159" t="str">
        <f>IF(AND(M1051&gt;0,M1051&lt;=STATS!$C$22),1,"")</f>
        <v/>
      </c>
      <c r="J1051" s="29">
        <v>1050</v>
      </c>
      <c r="R1051" s="16"/>
      <c r="S1051" s="16"/>
      <c r="T1051" s="16"/>
      <c r="U1051" s="16"/>
      <c r="V1051" s="16"/>
      <c r="W1051" s="16"/>
      <c r="FD1051" s="156"/>
      <c r="FE1051" s="156"/>
      <c r="FF1051" s="156"/>
      <c r="FG1051" s="156"/>
      <c r="FH1051" s="156"/>
    </row>
    <row r="1052" spans="2:164" x14ac:dyDescent="0.25">
      <c r="B1052" s="67">
        <f t="shared" si="97"/>
        <v>0</v>
      </c>
      <c r="C1052" s="67" t="str">
        <f t="shared" si="98"/>
        <v/>
      </c>
      <c r="D1052" s="67" t="str">
        <f t="shared" si="101"/>
        <v/>
      </c>
      <c r="E1052" s="67" t="str">
        <f t="shared" si="99"/>
        <v/>
      </c>
      <c r="F1052" s="67" t="str">
        <f t="shared" si="100"/>
        <v/>
      </c>
      <c r="G1052" s="67" t="str">
        <f t="shared" si="102"/>
        <v/>
      </c>
      <c r="H1052" s="159" t="str">
        <f>IF(AND(M1052&gt;0,M1052&lt;=STATS!$C$22),1,"")</f>
        <v/>
      </c>
      <c r="J1052" s="29">
        <v>1051</v>
      </c>
      <c r="R1052" s="16"/>
      <c r="S1052" s="16"/>
      <c r="T1052" s="16"/>
      <c r="U1052" s="16"/>
      <c r="V1052" s="16"/>
      <c r="W1052" s="16"/>
      <c r="FD1052" s="156"/>
      <c r="FE1052" s="156"/>
      <c r="FF1052" s="156"/>
      <c r="FG1052" s="156"/>
      <c r="FH1052" s="156"/>
    </row>
    <row r="1053" spans="2:164" x14ac:dyDescent="0.25">
      <c r="B1053" s="67">
        <f t="shared" si="97"/>
        <v>0</v>
      </c>
      <c r="C1053" s="67" t="str">
        <f t="shared" si="98"/>
        <v/>
      </c>
      <c r="D1053" s="67" t="str">
        <f t="shared" si="101"/>
        <v/>
      </c>
      <c r="E1053" s="67" t="str">
        <f t="shared" si="99"/>
        <v/>
      </c>
      <c r="F1053" s="67" t="str">
        <f t="shared" si="100"/>
        <v/>
      </c>
      <c r="G1053" s="67" t="str">
        <f t="shared" si="102"/>
        <v/>
      </c>
      <c r="H1053" s="159" t="str">
        <f>IF(AND(M1053&gt;0,M1053&lt;=STATS!$C$22),1,"")</f>
        <v/>
      </c>
      <c r="J1053" s="29">
        <v>1052</v>
      </c>
      <c r="R1053" s="16"/>
      <c r="S1053" s="16"/>
      <c r="T1053" s="16"/>
      <c r="U1053" s="16"/>
      <c r="V1053" s="16"/>
      <c r="W1053" s="16"/>
      <c r="FD1053" s="156"/>
      <c r="FE1053" s="156"/>
      <c r="FF1053" s="156"/>
      <c r="FG1053" s="156"/>
      <c r="FH1053" s="156"/>
    </row>
    <row r="1054" spans="2:164" x14ac:dyDescent="0.25">
      <c r="B1054" s="67">
        <f t="shared" si="97"/>
        <v>0</v>
      </c>
      <c r="C1054" s="67" t="str">
        <f t="shared" si="98"/>
        <v/>
      </c>
      <c r="D1054" s="67" t="str">
        <f t="shared" si="101"/>
        <v/>
      </c>
      <c r="E1054" s="67" t="str">
        <f t="shared" si="99"/>
        <v/>
      </c>
      <c r="F1054" s="67" t="str">
        <f t="shared" si="100"/>
        <v/>
      </c>
      <c r="G1054" s="67" t="str">
        <f t="shared" si="102"/>
        <v/>
      </c>
      <c r="H1054" s="159" t="str">
        <f>IF(AND(M1054&gt;0,M1054&lt;=STATS!$C$22),1,"")</f>
        <v/>
      </c>
      <c r="J1054" s="29">
        <v>1053</v>
      </c>
      <c r="R1054" s="16"/>
      <c r="S1054" s="16"/>
      <c r="T1054" s="16"/>
      <c r="U1054" s="16"/>
      <c r="V1054" s="16"/>
      <c r="W1054" s="16"/>
      <c r="FD1054" s="156"/>
      <c r="FE1054" s="156"/>
      <c r="FF1054" s="156"/>
      <c r="FG1054" s="156"/>
      <c r="FH1054" s="156"/>
    </row>
    <row r="1055" spans="2:164" x14ac:dyDescent="0.25">
      <c r="B1055" s="67">
        <f t="shared" si="97"/>
        <v>0</v>
      </c>
      <c r="C1055" s="67" t="str">
        <f t="shared" si="98"/>
        <v/>
      </c>
      <c r="D1055" s="67" t="str">
        <f t="shared" si="101"/>
        <v/>
      </c>
      <c r="E1055" s="67" t="str">
        <f t="shared" si="99"/>
        <v/>
      </c>
      <c r="F1055" s="67" t="str">
        <f t="shared" si="100"/>
        <v/>
      </c>
      <c r="G1055" s="67" t="str">
        <f t="shared" si="102"/>
        <v/>
      </c>
      <c r="H1055" s="159" t="str">
        <f>IF(AND(M1055&gt;0,M1055&lt;=STATS!$C$22),1,"")</f>
        <v/>
      </c>
      <c r="J1055" s="29">
        <v>1054</v>
      </c>
      <c r="R1055" s="16"/>
      <c r="S1055" s="16"/>
      <c r="T1055" s="16"/>
      <c r="U1055" s="16"/>
      <c r="V1055" s="16"/>
      <c r="W1055" s="16"/>
      <c r="FD1055" s="156"/>
      <c r="FE1055" s="156"/>
      <c r="FF1055" s="156"/>
      <c r="FG1055" s="156"/>
      <c r="FH1055" s="156"/>
    </row>
    <row r="1056" spans="2:164" x14ac:dyDescent="0.25">
      <c r="B1056" s="67">
        <f t="shared" si="97"/>
        <v>0</v>
      </c>
      <c r="C1056" s="67" t="str">
        <f t="shared" si="98"/>
        <v/>
      </c>
      <c r="D1056" s="67" t="str">
        <f t="shared" si="101"/>
        <v/>
      </c>
      <c r="E1056" s="67" t="str">
        <f t="shared" si="99"/>
        <v/>
      </c>
      <c r="F1056" s="67" t="str">
        <f t="shared" si="100"/>
        <v/>
      </c>
      <c r="G1056" s="67" t="str">
        <f t="shared" si="102"/>
        <v/>
      </c>
      <c r="H1056" s="159" t="str">
        <f>IF(AND(M1056&gt;0,M1056&lt;=STATS!$C$22),1,"")</f>
        <v/>
      </c>
      <c r="J1056" s="29">
        <v>1055</v>
      </c>
      <c r="R1056" s="16"/>
      <c r="S1056" s="16"/>
      <c r="T1056" s="16"/>
      <c r="U1056" s="16"/>
      <c r="V1056" s="16"/>
      <c r="W1056" s="16"/>
      <c r="FD1056" s="156"/>
      <c r="FE1056" s="156"/>
      <c r="FF1056" s="156"/>
      <c r="FG1056" s="156"/>
      <c r="FH1056" s="156"/>
    </row>
    <row r="1057" spans="2:164" x14ac:dyDescent="0.25">
      <c r="B1057" s="67">
        <f t="shared" si="97"/>
        <v>0</v>
      </c>
      <c r="C1057" s="67" t="str">
        <f t="shared" si="98"/>
        <v/>
      </c>
      <c r="D1057" s="67" t="str">
        <f t="shared" si="101"/>
        <v/>
      </c>
      <c r="E1057" s="67" t="str">
        <f t="shared" si="99"/>
        <v/>
      </c>
      <c r="F1057" s="67" t="str">
        <f t="shared" si="100"/>
        <v/>
      </c>
      <c r="G1057" s="67" t="str">
        <f t="shared" si="102"/>
        <v/>
      </c>
      <c r="H1057" s="159" t="str">
        <f>IF(AND(M1057&gt;0,M1057&lt;=STATS!$C$22),1,"")</f>
        <v/>
      </c>
      <c r="J1057" s="29">
        <v>1056</v>
      </c>
      <c r="R1057" s="16"/>
      <c r="S1057" s="16"/>
      <c r="T1057" s="16"/>
      <c r="U1057" s="16"/>
      <c r="V1057" s="16"/>
      <c r="W1057" s="16"/>
      <c r="FD1057" s="156"/>
      <c r="FE1057" s="156"/>
      <c r="FF1057" s="156"/>
      <c r="FG1057" s="156"/>
      <c r="FH1057" s="156"/>
    </row>
    <row r="1058" spans="2:164" x14ac:dyDescent="0.25">
      <c r="B1058" s="67">
        <f t="shared" si="97"/>
        <v>0</v>
      </c>
      <c r="C1058" s="67" t="str">
        <f t="shared" si="98"/>
        <v/>
      </c>
      <c r="D1058" s="67" t="str">
        <f t="shared" si="101"/>
        <v/>
      </c>
      <c r="E1058" s="67" t="str">
        <f t="shared" si="99"/>
        <v/>
      </c>
      <c r="F1058" s="67" t="str">
        <f t="shared" si="100"/>
        <v/>
      </c>
      <c r="G1058" s="67" t="str">
        <f t="shared" si="102"/>
        <v/>
      </c>
      <c r="H1058" s="159" t="str">
        <f>IF(AND(M1058&gt;0,M1058&lt;=STATS!$C$22),1,"")</f>
        <v/>
      </c>
      <c r="J1058" s="29">
        <v>1057</v>
      </c>
      <c r="R1058" s="16"/>
      <c r="S1058" s="16"/>
      <c r="T1058" s="16"/>
      <c r="U1058" s="16"/>
      <c r="V1058" s="16"/>
      <c r="W1058" s="16"/>
      <c r="FD1058" s="156"/>
      <c r="FE1058" s="156"/>
      <c r="FF1058" s="156"/>
      <c r="FG1058" s="156"/>
      <c r="FH1058" s="156"/>
    </row>
    <row r="1059" spans="2:164" x14ac:dyDescent="0.25">
      <c r="B1059" s="67">
        <f t="shared" si="97"/>
        <v>0</v>
      </c>
      <c r="C1059" s="67" t="str">
        <f t="shared" si="98"/>
        <v/>
      </c>
      <c r="D1059" s="67" t="str">
        <f t="shared" si="101"/>
        <v/>
      </c>
      <c r="E1059" s="67" t="str">
        <f t="shared" si="99"/>
        <v/>
      </c>
      <c r="F1059" s="67" t="str">
        <f t="shared" si="100"/>
        <v/>
      </c>
      <c r="G1059" s="67" t="str">
        <f t="shared" si="102"/>
        <v/>
      </c>
      <c r="H1059" s="159" t="str">
        <f>IF(AND(M1059&gt;0,M1059&lt;=STATS!$C$22),1,"")</f>
        <v/>
      </c>
      <c r="J1059" s="29">
        <v>1058</v>
      </c>
      <c r="R1059" s="16"/>
      <c r="S1059" s="16"/>
      <c r="T1059" s="16"/>
      <c r="U1059" s="16"/>
      <c r="V1059" s="16"/>
      <c r="W1059" s="16"/>
      <c r="FD1059" s="156"/>
      <c r="FE1059" s="156"/>
      <c r="FF1059" s="156"/>
      <c r="FG1059" s="156"/>
      <c r="FH1059" s="156"/>
    </row>
    <row r="1060" spans="2:164" x14ac:dyDescent="0.25">
      <c r="B1060" s="67">
        <f t="shared" si="97"/>
        <v>0</v>
      </c>
      <c r="C1060" s="67" t="str">
        <f t="shared" si="98"/>
        <v/>
      </c>
      <c r="D1060" s="67" t="str">
        <f t="shared" si="101"/>
        <v/>
      </c>
      <c r="E1060" s="67" t="str">
        <f t="shared" si="99"/>
        <v/>
      </c>
      <c r="F1060" s="67" t="str">
        <f t="shared" si="100"/>
        <v/>
      </c>
      <c r="G1060" s="67" t="str">
        <f t="shared" si="102"/>
        <v/>
      </c>
      <c r="H1060" s="159" t="str">
        <f>IF(AND(M1060&gt;0,M1060&lt;=STATS!$C$22),1,"")</f>
        <v/>
      </c>
      <c r="J1060" s="29">
        <v>1059</v>
      </c>
      <c r="R1060" s="16"/>
      <c r="S1060" s="16"/>
      <c r="T1060" s="16"/>
      <c r="U1060" s="16"/>
      <c r="V1060" s="16"/>
      <c r="W1060" s="16"/>
      <c r="FD1060" s="156"/>
      <c r="FE1060" s="156"/>
      <c r="FF1060" s="156"/>
      <c r="FG1060" s="156"/>
      <c r="FH1060" s="156"/>
    </row>
    <row r="1061" spans="2:164" x14ac:dyDescent="0.25">
      <c r="B1061" s="67">
        <f t="shared" si="97"/>
        <v>0</v>
      </c>
      <c r="C1061" s="67" t="str">
        <f t="shared" si="98"/>
        <v/>
      </c>
      <c r="D1061" s="67" t="str">
        <f t="shared" si="101"/>
        <v/>
      </c>
      <c r="E1061" s="67" t="str">
        <f t="shared" si="99"/>
        <v/>
      </c>
      <c r="F1061" s="67" t="str">
        <f t="shared" si="100"/>
        <v/>
      </c>
      <c r="G1061" s="67" t="str">
        <f t="shared" si="102"/>
        <v/>
      </c>
      <c r="H1061" s="159" t="str">
        <f>IF(AND(M1061&gt;0,M1061&lt;=STATS!$C$22),1,"")</f>
        <v/>
      </c>
      <c r="J1061" s="29">
        <v>1060</v>
      </c>
      <c r="R1061" s="16"/>
      <c r="S1061" s="16"/>
      <c r="T1061" s="16"/>
      <c r="U1061" s="16"/>
      <c r="V1061" s="16"/>
      <c r="W1061" s="16"/>
      <c r="FD1061" s="156"/>
      <c r="FE1061" s="156"/>
      <c r="FF1061" s="156"/>
      <c r="FG1061" s="156"/>
      <c r="FH1061" s="156"/>
    </row>
    <row r="1062" spans="2:164" x14ac:dyDescent="0.25">
      <c r="B1062" s="67">
        <f t="shared" si="97"/>
        <v>0</v>
      </c>
      <c r="C1062" s="67" t="str">
        <f t="shared" si="98"/>
        <v/>
      </c>
      <c r="D1062" s="67" t="str">
        <f t="shared" si="101"/>
        <v/>
      </c>
      <c r="E1062" s="67" t="str">
        <f t="shared" si="99"/>
        <v/>
      </c>
      <c r="F1062" s="67" t="str">
        <f t="shared" si="100"/>
        <v/>
      </c>
      <c r="G1062" s="67" t="str">
        <f t="shared" si="102"/>
        <v/>
      </c>
      <c r="H1062" s="159" t="str">
        <f>IF(AND(M1062&gt;0,M1062&lt;=STATS!$C$22),1,"")</f>
        <v/>
      </c>
      <c r="J1062" s="29">
        <v>1061</v>
      </c>
      <c r="R1062" s="16"/>
      <c r="S1062" s="16"/>
      <c r="T1062" s="16"/>
      <c r="U1062" s="16"/>
      <c r="V1062" s="16"/>
      <c r="W1062" s="16"/>
      <c r="FD1062" s="156"/>
      <c r="FE1062" s="156"/>
      <c r="FF1062" s="156"/>
      <c r="FG1062" s="156"/>
      <c r="FH1062" s="156"/>
    </row>
    <row r="1063" spans="2:164" x14ac:dyDescent="0.25">
      <c r="B1063" s="67">
        <f t="shared" si="97"/>
        <v>0</v>
      </c>
      <c r="C1063" s="67" t="str">
        <f t="shared" si="98"/>
        <v/>
      </c>
      <c r="D1063" s="67" t="str">
        <f t="shared" si="101"/>
        <v/>
      </c>
      <c r="E1063" s="67" t="str">
        <f t="shared" si="99"/>
        <v/>
      </c>
      <c r="F1063" s="67" t="str">
        <f t="shared" si="100"/>
        <v/>
      </c>
      <c r="G1063" s="67" t="str">
        <f t="shared" si="102"/>
        <v/>
      </c>
      <c r="H1063" s="159" t="str">
        <f>IF(AND(M1063&gt;0,M1063&lt;=STATS!$C$22),1,"")</f>
        <v/>
      </c>
      <c r="J1063" s="29">
        <v>1062</v>
      </c>
      <c r="R1063" s="16"/>
      <c r="S1063" s="16"/>
      <c r="T1063" s="16"/>
      <c r="U1063" s="16"/>
      <c r="V1063" s="16"/>
      <c r="W1063" s="16"/>
      <c r="FD1063" s="156"/>
      <c r="FE1063" s="156"/>
      <c r="FF1063" s="156"/>
      <c r="FG1063" s="156"/>
      <c r="FH1063" s="156"/>
    </row>
    <row r="1064" spans="2:164" x14ac:dyDescent="0.25">
      <c r="B1064" s="67">
        <f t="shared" si="97"/>
        <v>0</v>
      </c>
      <c r="C1064" s="67" t="str">
        <f t="shared" si="98"/>
        <v/>
      </c>
      <c r="D1064" s="67" t="str">
        <f t="shared" si="101"/>
        <v/>
      </c>
      <c r="E1064" s="67" t="str">
        <f t="shared" si="99"/>
        <v/>
      </c>
      <c r="F1064" s="67" t="str">
        <f t="shared" si="100"/>
        <v/>
      </c>
      <c r="G1064" s="67" t="str">
        <f t="shared" si="102"/>
        <v/>
      </c>
      <c r="H1064" s="159" t="str">
        <f>IF(AND(M1064&gt;0,M1064&lt;=STATS!$C$22),1,"")</f>
        <v/>
      </c>
      <c r="J1064" s="29">
        <v>1063</v>
      </c>
      <c r="R1064" s="16"/>
      <c r="S1064" s="16"/>
      <c r="T1064" s="16"/>
      <c r="U1064" s="16"/>
      <c r="V1064" s="16"/>
      <c r="W1064" s="16"/>
      <c r="FD1064" s="156"/>
      <c r="FE1064" s="156"/>
      <c r="FF1064" s="156"/>
      <c r="FG1064" s="156"/>
      <c r="FH1064" s="156"/>
    </row>
    <row r="1065" spans="2:164" x14ac:dyDescent="0.25">
      <c r="B1065" s="67">
        <f t="shared" si="97"/>
        <v>0</v>
      </c>
      <c r="C1065" s="67" t="str">
        <f t="shared" si="98"/>
        <v/>
      </c>
      <c r="D1065" s="67" t="str">
        <f t="shared" si="101"/>
        <v/>
      </c>
      <c r="E1065" s="67" t="str">
        <f t="shared" si="99"/>
        <v/>
      </c>
      <c r="F1065" s="67" t="str">
        <f t="shared" si="100"/>
        <v/>
      </c>
      <c r="G1065" s="67" t="str">
        <f t="shared" si="102"/>
        <v/>
      </c>
      <c r="H1065" s="159" t="str">
        <f>IF(AND(M1065&gt;0,M1065&lt;=STATS!$C$22),1,"")</f>
        <v/>
      </c>
      <c r="J1065" s="29">
        <v>1064</v>
      </c>
      <c r="R1065" s="16"/>
      <c r="S1065" s="16"/>
      <c r="T1065" s="16"/>
      <c r="U1065" s="16"/>
      <c r="V1065" s="16"/>
      <c r="W1065" s="16"/>
      <c r="FD1065" s="156"/>
      <c r="FE1065" s="156"/>
      <c r="FF1065" s="156"/>
      <c r="FG1065" s="156"/>
      <c r="FH1065" s="156"/>
    </row>
    <row r="1066" spans="2:164" x14ac:dyDescent="0.25">
      <c r="B1066" s="67">
        <f t="shared" si="97"/>
        <v>0</v>
      </c>
      <c r="C1066" s="67" t="str">
        <f t="shared" si="98"/>
        <v/>
      </c>
      <c r="D1066" s="67" t="str">
        <f t="shared" si="101"/>
        <v/>
      </c>
      <c r="E1066" s="67" t="str">
        <f t="shared" si="99"/>
        <v/>
      </c>
      <c r="F1066" s="67" t="str">
        <f t="shared" si="100"/>
        <v/>
      </c>
      <c r="G1066" s="67" t="str">
        <f t="shared" si="102"/>
        <v/>
      </c>
      <c r="H1066" s="159" t="str">
        <f>IF(AND(M1066&gt;0,M1066&lt;=STATS!$C$22),1,"")</f>
        <v/>
      </c>
      <c r="J1066" s="29">
        <v>1065</v>
      </c>
      <c r="R1066" s="16"/>
      <c r="S1066" s="16"/>
      <c r="T1066" s="16"/>
      <c r="U1066" s="16"/>
      <c r="V1066" s="16"/>
      <c r="W1066" s="16"/>
      <c r="FD1066" s="156"/>
      <c r="FE1066" s="156"/>
      <c r="FF1066" s="156"/>
      <c r="FG1066" s="156"/>
      <c r="FH1066" s="156"/>
    </row>
    <row r="1067" spans="2:164" x14ac:dyDescent="0.25">
      <c r="B1067" s="67">
        <f t="shared" si="97"/>
        <v>0</v>
      </c>
      <c r="C1067" s="67" t="str">
        <f t="shared" si="98"/>
        <v/>
      </c>
      <c r="D1067" s="67" t="str">
        <f t="shared" si="101"/>
        <v/>
      </c>
      <c r="E1067" s="67" t="str">
        <f t="shared" si="99"/>
        <v/>
      </c>
      <c r="F1067" s="67" t="str">
        <f t="shared" si="100"/>
        <v/>
      </c>
      <c r="G1067" s="67" t="str">
        <f t="shared" si="102"/>
        <v/>
      </c>
      <c r="H1067" s="159" t="str">
        <f>IF(AND(M1067&gt;0,M1067&lt;=STATS!$C$22),1,"")</f>
        <v/>
      </c>
      <c r="J1067" s="29">
        <v>1066</v>
      </c>
      <c r="R1067" s="16"/>
      <c r="S1067" s="16"/>
      <c r="T1067" s="16"/>
      <c r="U1067" s="16"/>
      <c r="V1067" s="16"/>
      <c r="W1067" s="16"/>
      <c r="FD1067" s="156"/>
      <c r="FE1067" s="156"/>
      <c r="FF1067" s="156"/>
      <c r="FG1067" s="156"/>
      <c r="FH1067" s="156"/>
    </row>
    <row r="1068" spans="2:164" x14ac:dyDescent="0.25">
      <c r="B1068" s="67">
        <f t="shared" si="97"/>
        <v>0</v>
      </c>
      <c r="C1068" s="67" t="str">
        <f t="shared" si="98"/>
        <v/>
      </c>
      <c r="D1068" s="67" t="str">
        <f t="shared" si="101"/>
        <v/>
      </c>
      <c r="E1068" s="67" t="str">
        <f t="shared" si="99"/>
        <v/>
      </c>
      <c r="F1068" s="67" t="str">
        <f t="shared" si="100"/>
        <v/>
      </c>
      <c r="G1068" s="67" t="str">
        <f t="shared" si="102"/>
        <v/>
      </c>
      <c r="H1068" s="159" t="str">
        <f>IF(AND(M1068&gt;0,M1068&lt;=STATS!$C$22),1,"")</f>
        <v/>
      </c>
      <c r="J1068" s="29">
        <v>1067</v>
      </c>
      <c r="R1068" s="16"/>
      <c r="S1068" s="16"/>
      <c r="T1068" s="16"/>
      <c r="U1068" s="16"/>
      <c r="V1068" s="16"/>
      <c r="W1068" s="16"/>
      <c r="FD1068" s="156"/>
      <c r="FE1068" s="156"/>
      <c r="FF1068" s="156"/>
      <c r="FG1068" s="156"/>
      <c r="FH1068" s="156"/>
    </row>
    <row r="1069" spans="2:164" x14ac:dyDescent="0.25">
      <c r="B1069" s="67">
        <f t="shared" si="97"/>
        <v>0</v>
      </c>
      <c r="C1069" s="67" t="str">
        <f t="shared" si="98"/>
        <v/>
      </c>
      <c r="D1069" s="67" t="str">
        <f t="shared" si="101"/>
        <v/>
      </c>
      <c r="E1069" s="67" t="str">
        <f t="shared" si="99"/>
        <v/>
      </c>
      <c r="F1069" s="67" t="str">
        <f t="shared" si="100"/>
        <v/>
      </c>
      <c r="G1069" s="67" t="str">
        <f t="shared" si="102"/>
        <v/>
      </c>
      <c r="H1069" s="159" t="str">
        <f>IF(AND(M1069&gt;0,M1069&lt;=STATS!$C$22),1,"")</f>
        <v/>
      </c>
      <c r="J1069" s="29">
        <v>1068</v>
      </c>
      <c r="R1069" s="16"/>
      <c r="S1069" s="16"/>
      <c r="T1069" s="16"/>
      <c r="U1069" s="16"/>
      <c r="V1069" s="16"/>
      <c r="W1069" s="16"/>
      <c r="FD1069" s="156"/>
      <c r="FE1069" s="156"/>
      <c r="FF1069" s="156"/>
      <c r="FG1069" s="156"/>
      <c r="FH1069" s="156"/>
    </row>
    <row r="1070" spans="2:164" x14ac:dyDescent="0.25">
      <c r="B1070" s="67">
        <f t="shared" si="97"/>
        <v>0</v>
      </c>
      <c r="C1070" s="67" t="str">
        <f t="shared" si="98"/>
        <v/>
      </c>
      <c r="D1070" s="67" t="str">
        <f t="shared" si="101"/>
        <v/>
      </c>
      <c r="E1070" s="67" t="str">
        <f t="shared" si="99"/>
        <v/>
      </c>
      <c r="F1070" s="67" t="str">
        <f t="shared" si="100"/>
        <v/>
      </c>
      <c r="G1070" s="67" t="str">
        <f t="shared" si="102"/>
        <v/>
      </c>
      <c r="H1070" s="159" t="str">
        <f>IF(AND(M1070&gt;0,M1070&lt;=STATS!$C$22),1,"")</f>
        <v/>
      </c>
      <c r="J1070" s="29">
        <v>1069</v>
      </c>
      <c r="R1070" s="16"/>
      <c r="S1070" s="16"/>
      <c r="T1070" s="16"/>
      <c r="U1070" s="16"/>
      <c r="V1070" s="16"/>
      <c r="W1070" s="16"/>
      <c r="FD1070" s="156"/>
      <c r="FE1070" s="156"/>
      <c r="FF1070" s="156"/>
      <c r="FG1070" s="156"/>
      <c r="FH1070" s="156"/>
    </row>
    <row r="1071" spans="2:164" x14ac:dyDescent="0.25">
      <c r="B1071" s="67">
        <f t="shared" si="97"/>
        <v>0</v>
      </c>
      <c r="C1071" s="67" t="str">
        <f t="shared" si="98"/>
        <v/>
      </c>
      <c r="D1071" s="67" t="str">
        <f t="shared" si="101"/>
        <v/>
      </c>
      <c r="E1071" s="67" t="str">
        <f t="shared" si="99"/>
        <v/>
      </c>
      <c r="F1071" s="67" t="str">
        <f t="shared" si="100"/>
        <v/>
      </c>
      <c r="G1071" s="67" t="str">
        <f t="shared" si="102"/>
        <v/>
      </c>
      <c r="H1071" s="159" t="str">
        <f>IF(AND(M1071&gt;0,M1071&lt;=STATS!$C$22),1,"")</f>
        <v/>
      </c>
      <c r="J1071" s="29">
        <v>1070</v>
      </c>
      <c r="R1071" s="16"/>
      <c r="S1071" s="16"/>
      <c r="T1071" s="16"/>
      <c r="U1071" s="16"/>
      <c r="V1071" s="16"/>
      <c r="W1071" s="16"/>
      <c r="FD1071" s="156"/>
      <c r="FE1071" s="156"/>
      <c r="FF1071" s="156"/>
      <c r="FG1071" s="156"/>
      <c r="FH1071" s="156"/>
    </row>
    <row r="1072" spans="2:164" x14ac:dyDescent="0.25">
      <c r="B1072" s="67">
        <f t="shared" si="97"/>
        <v>0</v>
      </c>
      <c r="C1072" s="67" t="str">
        <f t="shared" si="98"/>
        <v/>
      </c>
      <c r="D1072" s="67" t="str">
        <f t="shared" si="101"/>
        <v/>
      </c>
      <c r="E1072" s="67" t="str">
        <f t="shared" si="99"/>
        <v/>
      </c>
      <c r="F1072" s="67" t="str">
        <f t="shared" si="100"/>
        <v/>
      </c>
      <c r="G1072" s="67" t="str">
        <f t="shared" si="102"/>
        <v/>
      </c>
      <c r="H1072" s="159" t="str">
        <f>IF(AND(M1072&gt;0,M1072&lt;=STATS!$C$22),1,"")</f>
        <v/>
      </c>
      <c r="J1072" s="29">
        <v>1071</v>
      </c>
      <c r="R1072" s="16"/>
      <c r="S1072" s="16"/>
      <c r="T1072" s="16"/>
      <c r="U1072" s="16"/>
      <c r="V1072" s="16"/>
      <c r="W1072" s="16"/>
      <c r="FD1072" s="156"/>
      <c r="FE1072" s="156"/>
      <c r="FF1072" s="156"/>
      <c r="FG1072" s="156"/>
      <c r="FH1072" s="156"/>
    </row>
    <row r="1073" spans="2:164" x14ac:dyDescent="0.25">
      <c r="B1073" s="67">
        <f t="shared" si="97"/>
        <v>0</v>
      </c>
      <c r="C1073" s="67" t="str">
        <f t="shared" si="98"/>
        <v/>
      </c>
      <c r="D1073" s="67" t="str">
        <f t="shared" si="101"/>
        <v/>
      </c>
      <c r="E1073" s="67" t="str">
        <f t="shared" si="99"/>
        <v/>
      </c>
      <c r="F1073" s="67" t="str">
        <f t="shared" si="100"/>
        <v/>
      </c>
      <c r="G1073" s="67" t="str">
        <f t="shared" si="102"/>
        <v/>
      </c>
      <c r="H1073" s="159" t="str">
        <f>IF(AND(M1073&gt;0,M1073&lt;=STATS!$C$22),1,"")</f>
        <v/>
      </c>
      <c r="J1073" s="29">
        <v>1072</v>
      </c>
      <c r="R1073" s="16"/>
      <c r="S1073" s="16"/>
      <c r="T1073" s="16"/>
      <c r="U1073" s="16"/>
      <c r="V1073" s="16"/>
      <c r="W1073" s="16"/>
      <c r="FD1073" s="156"/>
      <c r="FE1073" s="156"/>
      <c r="FF1073" s="156"/>
      <c r="FG1073" s="156"/>
      <c r="FH1073" s="156"/>
    </row>
    <row r="1074" spans="2:164" x14ac:dyDescent="0.25">
      <c r="B1074" s="67">
        <f t="shared" si="97"/>
        <v>0</v>
      </c>
      <c r="C1074" s="67" t="str">
        <f t="shared" si="98"/>
        <v/>
      </c>
      <c r="D1074" s="67" t="str">
        <f t="shared" si="101"/>
        <v/>
      </c>
      <c r="E1074" s="67" t="str">
        <f t="shared" si="99"/>
        <v/>
      </c>
      <c r="F1074" s="67" t="str">
        <f t="shared" si="100"/>
        <v/>
      </c>
      <c r="G1074" s="67" t="str">
        <f t="shared" si="102"/>
        <v/>
      </c>
      <c r="H1074" s="159" t="str">
        <f>IF(AND(M1074&gt;0,M1074&lt;=STATS!$C$22),1,"")</f>
        <v/>
      </c>
      <c r="J1074" s="29">
        <v>1073</v>
      </c>
      <c r="R1074" s="16"/>
      <c r="S1074" s="16"/>
      <c r="T1074" s="16"/>
      <c r="U1074" s="16"/>
      <c r="V1074" s="16"/>
      <c r="W1074" s="16"/>
      <c r="FD1074" s="156"/>
      <c r="FE1074" s="156"/>
      <c r="FF1074" s="156"/>
      <c r="FG1074" s="156"/>
      <c r="FH1074" s="156"/>
    </row>
    <row r="1075" spans="2:164" x14ac:dyDescent="0.25">
      <c r="B1075" s="67">
        <f t="shared" si="97"/>
        <v>0</v>
      </c>
      <c r="C1075" s="67" t="str">
        <f t="shared" si="98"/>
        <v/>
      </c>
      <c r="D1075" s="67" t="str">
        <f t="shared" si="101"/>
        <v/>
      </c>
      <c r="E1075" s="67" t="str">
        <f t="shared" si="99"/>
        <v/>
      </c>
      <c r="F1075" s="67" t="str">
        <f t="shared" si="100"/>
        <v/>
      </c>
      <c r="G1075" s="67" t="str">
        <f t="shared" si="102"/>
        <v/>
      </c>
      <c r="H1075" s="159" t="str">
        <f>IF(AND(M1075&gt;0,M1075&lt;=STATS!$C$22),1,"")</f>
        <v/>
      </c>
      <c r="J1075" s="29">
        <v>1074</v>
      </c>
      <c r="R1075" s="16"/>
      <c r="S1075" s="16"/>
      <c r="T1075" s="16"/>
      <c r="U1075" s="16"/>
      <c r="V1075" s="16"/>
      <c r="W1075" s="16"/>
      <c r="FD1075" s="156"/>
      <c r="FE1075" s="156"/>
      <c r="FF1075" s="156"/>
      <c r="FG1075" s="156"/>
      <c r="FH1075" s="156"/>
    </row>
    <row r="1076" spans="2:164" x14ac:dyDescent="0.25">
      <c r="B1076" s="67">
        <f t="shared" si="97"/>
        <v>0</v>
      </c>
      <c r="C1076" s="67" t="str">
        <f t="shared" si="98"/>
        <v/>
      </c>
      <c r="D1076" s="67" t="str">
        <f t="shared" si="101"/>
        <v/>
      </c>
      <c r="E1076" s="67" t="str">
        <f t="shared" si="99"/>
        <v/>
      </c>
      <c r="F1076" s="67" t="str">
        <f t="shared" si="100"/>
        <v/>
      </c>
      <c r="G1076" s="67" t="str">
        <f t="shared" si="102"/>
        <v/>
      </c>
      <c r="H1076" s="159" t="str">
        <f>IF(AND(M1076&gt;0,M1076&lt;=STATS!$C$22),1,"")</f>
        <v/>
      </c>
      <c r="J1076" s="29">
        <v>1075</v>
      </c>
      <c r="R1076" s="16"/>
      <c r="S1076" s="16"/>
      <c r="T1076" s="16"/>
      <c r="U1076" s="16"/>
      <c r="V1076" s="16"/>
      <c r="W1076" s="16"/>
      <c r="FD1076" s="156"/>
      <c r="FE1076" s="156"/>
      <c r="FF1076" s="156"/>
      <c r="FG1076" s="156"/>
      <c r="FH1076" s="156"/>
    </row>
    <row r="1077" spans="2:164" x14ac:dyDescent="0.25">
      <c r="B1077" s="67">
        <f t="shared" si="97"/>
        <v>0</v>
      </c>
      <c r="C1077" s="67" t="str">
        <f t="shared" si="98"/>
        <v/>
      </c>
      <c r="D1077" s="67" t="str">
        <f t="shared" si="101"/>
        <v/>
      </c>
      <c r="E1077" s="67" t="str">
        <f t="shared" si="99"/>
        <v/>
      </c>
      <c r="F1077" s="67" t="str">
        <f t="shared" si="100"/>
        <v/>
      </c>
      <c r="G1077" s="67" t="str">
        <f t="shared" si="102"/>
        <v/>
      </c>
      <c r="H1077" s="159" t="str">
        <f>IF(AND(M1077&gt;0,M1077&lt;=STATS!$C$22),1,"")</f>
        <v/>
      </c>
      <c r="J1077" s="29">
        <v>1076</v>
      </c>
      <c r="R1077" s="16"/>
      <c r="S1077" s="16"/>
      <c r="T1077" s="16"/>
      <c r="U1077" s="16"/>
      <c r="V1077" s="16"/>
      <c r="W1077" s="16"/>
      <c r="FD1077" s="156"/>
      <c r="FE1077" s="156"/>
      <c r="FF1077" s="156"/>
      <c r="FG1077" s="156"/>
      <c r="FH1077" s="156"/>
    </row>
    <row r="1078" spans="2:164" x14ac:dyDescent="0.25">
      <c r="B1078" s="67">
        <f t="shared" si="97"/>
        <v>0</v>
      </c>
      <c r="C1078" s="67" t="str">
        <f t="shared" si="98"/>
        <v/>
      </c>
      <c r="D1078" s="67" t="str">
        <f t="shared" si="101"/>
        <v/>
      </c>
      <c r="E1078" s="67" t="str">
        <f t="shared" si="99"/>
        <v/>
      </c>
      <c r="F1078" s="67" t="str">
        <f t="shared" si="100"/>
        <v/>
      </c>
      <c r="G1078" s="67" t="str">
        <f t="shared" si="102"/>
        <v/>
      </c>
      <c r="H1078" s="159" t="str">
        <f>IF(AND(M1078&gt;0,M1078&lt;=STATS!$C$22),1,"")</f>
        <v/>
      </c>
      <c r="J1078" s="29">
        <v>1077</v>
      </c>
      <c r="R1078" s="16"/>
      <c r="S1078" s="16"/>
      <c r="T1078" s="16"/>
      <c r="U1078" s="16"/>
      <c r="V1078" s="16"/>
      <c r="W1078" s="16"/>
      <c r="FD1078" s="156"/>
      <c r="FE1078" s="156"/>
      <c r="FF1078" s="156"/>
      <c r="FG1078" s="156"/>
      <c r="FH1078" s="156"/>
    </row>
    <row r="1079" spans="2:164" x14ac:dyDescent="0.25">
      <c r="B1079" s="67">
        <f t="shared" si="97"/>
        <v>0</v>
      </c>
      <c r="C1079" s="67" t="str">
        <f t="shared" si="98"/>
        <v/>
      </c>
      <c r="D1079" s="67" t="str">
        <f t="shared" si="101"/>
        <v/>
      </c>
      <c r="E1079" s="67" t="str">
        <f t="shared" si="99"/>
        <v/>
      </c>
      <c r="F1079" s="67" t="str">
        <f t="shared" si="100"/>
        <v/>
      </c>
      <c r="G1079" s="67" t="str">
        <f t="shared" si="102"/>
        <v/>
      </c>
      <c r="H1079" s="159" t="str">
        <f>IF(AND(M1079&gt;0,M1079&lt;=STATS!$C$22),1,"")</f>
        <v/>
      </c>
      <c r="J1079" s="29">
        <v>1078</v>
      </c>
      <c r="R1079" s="16"/>
      <c r="S1079" s="16"/>
      <c r="T1079" s="16"/>
      <c r="U1079" s="16"/>
      <c r="V1079" s="16"/>
      <c r="W1079" s="16"/>
      <c r="FD1079" s="156"/>
      <c r="FE1079" s="156"/>
      <c r="FF1079" s="156"/>
      <c r="FG1079" s="156"/>
      <c r="FH1079" s="156"/>
    </row>
    <row r="1080" spans="2:164" x14ac:dyDescent="0.25">
      <c r="B1080" s="67">
        <f t="shared" si="97"/>
        <v>0</v>
      </c>
      <c r="C1080" s="67" t="str">
        <f t="shared" si="98"/>
        <v/>
      </c>
      <c r="D1080" s="67" t="str">
        <f t="shared" si="101"/>
        <v/>
      </c>
      <c r="E1080" s="67" t="str">
        <f t="shared" si="99"/>
        <v/>
      </c>
      <c r="F1080" s="67" t="str">
        <f t="shared" si="100"/>
        <v/>
      </c>
      <c r="G1080" s="67" t="str">
        <f t="shared" si="102"/>
        <v/>
      </c>
      <c r="H1080" s="159" t="str">
        <f>IF(AND(M1080&gt;0,M1080&lt;=STATS!$C$22),1,"")</f>
        <v/>
      </c>
      <c r="J1080" s="29">
        <v>1079</v>
      </c>
      <c r="R1080" s="16"/>
      <c r="S1080" s="16"/>
      <c r="T1080" s="16"/>
      <c r="U1080" s="16"/>
      <c r="V1080" s="16"/>
      <c r="W1080" s="16"/>
      <c r="FD1080" s="156"/>
      <c r="FE1080" s="156"/>
      <c r="FF1080" s="156"/>
      <c r="FG1080" s="156"/>
      <c r="FH1080" s="156"/>
    </row>
    <row r="1081" spans="2:164" x14ac:dyDescent="0.25">
      <c r="B1081" s="67">
        <f t="shared" si="97"/>
        <v>0</v>
      </c>
      <c r="C1081" s="67" t="str">
        <f t="shared" si="98"/>
        <v/>
      </c>
      <c r="D1081" s="67" t="str">
        <f t="shared" si="101"/>
        <v/>
      </c>
      <c r="E1081" s="67" t="str">
        <f t="shared" si="99"/>
        <v/>
      </c>
      <c r="F1081" s="67" t="str">
        <f t="shared" si="100"/>
        <v/>
      </c>
      <c r="G1081" s="67" t="str">
        <f t="shared" si="102"/>
        <v/>
      </c>
      <c r="H1081" s="159" t="str">
        <f>IF(AND(M1081&gt;0,M1081&lt;=STATS!$C$22),1,"")</f>
        <v/>
      </c>
      <c r="J1081" s="29">
        <v>1080</v>
      </c>
      <c r="R1081" s="16"/>
      <c r="S1081" s="16"/>
      <c r="T1081" s="16"/>
      <c r="U1081" s="16"/>
      <c r="V1081" s="16"/>
      <c r="W1081" s="16"/>
      <c r="FD1081" s="156"/>
      <c r="FE1081" s="156"/>
      <c r="FF1081" s="156"/>
      <c r="FG1081" s="156"/>
      <c r="FH1081" s="156"/>
    </row>
    <row r="1082" spans="2:164" x14ac:dyDescent="0.25">
      <c r="B1082" s="67">
        <f t="shared" si="97"/>
        <v>0</v>
      </c>
      <c r="C1082" s="67" t="str">
        <f t="shared" si="98"/>
        <v/>
      </c>
      <c r="D1082" s="67" t="str">
        <f t="shared" si="101"/>
        <v/>
      </c>
      <c r="E1082" s="67" t="str">
        <f t="shared" si="99"/>
        <v/>
      </c>
      <c r="F1082" s="67" t="str">
        <f t="shared" si="100"/>
        <v/>
      </c>
      <c r="G1082" s="67" t="str">
        <f t="shared" si="102"/>
        <v/>
      </c>
      <c r="H1082" s="159" t="str">
        <f>IF(AND(M1082&gt;0,M1082&lt;=STATS!$C$22),1,"")</f>
        <v/>
      </c>
      <c r="J1082" s="29">
        <v>1081</v>
      </c>
      <c r="R1082" s="16"/>
      <c r="S1082" s="16"/>
      <c r="T1082" s="16"/>
      <c r="U1082" s="16"/>
      <c r="V1082" s="16"/>
      <c r="W1082" s="16"/>
      <c r="FD1082" s="156"/>
      <c r="FE1082" s="156"/>
      <c r="FF1082" s="156"/>
      <c r="FG1082" s="156"/>
      <c r="FH1082" s="156"/>
    </row>
    <row r="1083" spans="2:164" x14ac:dyDescent="0.25">
      <c r="B1083" s="67">
        <f t="shared" si="97"/>
        <v>0</v>
      </c>
      <c r="C1083" s="67" t="str">
        <f t="shared" si="98"/>
        <v/>
      </c>
      <c r="D1083" s="67" t="str">
        <f t="shared" si="101"/>
        <v/>
      </c>
      <c r="E1083" s="67" t="str">
        <f t="shared" si="99"/>
        <v/>
      </c>
      <c r="F1083" s="67" t="str">
        <f t="shared" si="100"/>
        <v/>
      </c>
      <c r="G1083" s="67" t="str">
        <f t="shared" si="102"/>
        <v/>
      </c>
      <c r="H1083" s="159" t="str">
        <f>IF(AND(M1083&gt;0,M1083&lt;=STATS!$C$22),1,"")</f>
        <v/>
      </c>
      <c r="J1083" s="29">
        <v>1082</v>
      </c>
      <c r="R1083" s="16"/>
      <c r="S1083" s="16"/>
      <c r="T1083" s="16"/>
      <c r="U1083" s="16"/>
      <c r="V1083" s="16"/>
      <c r="W1083" s="16"/>
      <c r="FD1083" s="156"/>
      <c r="FE1083" s="156"/>
      <c r="FF1083" s="156"/>
      <c r="FG1083" s="156"/>
      <c r="FH1083" s="156"/>
    </row>
    <row r="1084" spans="2:164" x14ac:dyDescent="0.25">
      <c r="B1084" s="67">
        <f t="shared" si="97"/>
        <v>0</v>
      </c>
      <c r="C1084" s="67" t="str">
        <f t="shared" si="98"/>
        <v/>
      </c>
      <c r="D1084" s="67" t="str">
        <f t="shared" si="101"/>
        <v/>
      </c>
      <c r="E1084" s="67" t="str">
        <f t="shared" si="99"/>
        <v/>
      </c>
      <c r="F1084" s="67" t="str">
        <f t="shared" si="100"/>
        <v/>
      </c>
      <c r="G1084" s="67" t="str">
        <f t="shared" si="102"/>
        <v/>
      </c>
      <c r="H1084" s="159" t="str">
        <f>IF(AND(M1084&gt;0,M1084&lt;=STATS!$C$22),1,"")</f>
        <v/>
      </c>
      <c r="J1084" s="29">
        <v>1083</v>
      </c>
      <c r="R1084" s="16"/>
      <c r="S1084" s="16"/>
      <c r="T1084" s="16"/>
      <c r="U1084" s="16"/>
      <c r="V1084" s="16"/>
      <c r="W1084" s="16"/>
      <c r="FD1084" s="156"/>
      <c r="FE1084" s="156"/>
      <c r="FF1084" s="156"/>
      <c r="FG1084" s="156"/>
      <c r="FH1084" s="156"/>
    </row>
    <row r="1085" spans="2:164" x14ac:dyDescent="0.25">
      <c r="B1085" s="67">
        <f t="shared" si="97"/>
        <v>0</v>
      </c>
      <c r="C1085" s="67" t="str">
        <f t="shared" si="98"/>
        <v/>
      </c>
      <c r="D1085" s="67" t="str">
        <f t="shared" si="101"/>
        <v/>
      </c>
      <c r="E1085" s="67" t="str">
        <f t="shared" si="99"/>
        <v/>
      </c>
      <c r="F1085" s="67" t="str">
        <f t="shared" si="100"/>
        <v/>
      </c>
      <c r="G1085" s="67" t="str">
        <f t="shared" si="102"/>
        <v/>
      </c>
      <c r="H1085" s="159" t="str">
        <f>IF(AND(M1085&gt;0,M1085&lt;=STATS!$C$22),1,"")</f>
        <v/>
      </c>
      <c r="J1085" s="29">
        <v>1084</v>
      </c>
      <c r="R1085" s="16"/>
      <c r="S1085" s="16"/>
      <c r="T1085" s="16"/>
      <c r="U1085" s="16"/>
      <c r="V1085" s="16"/>
      <c r="W1085" s="16"/>
      <c r="FD1085" s="156"/>
      <c r="FE1085" s="156"/>
      <c r="FF1085" s="156"/>
      <c r="FG1085" s="156"/>
      <c r="FH1085" s="156"/>
    </row>
    <row r="1086" spans="2:164" x14ac:dyDescent="0.25">
      <c r="B1086" s="67">
        <f t="shared" si="97"/>
        <v>0</v>
      </c>
      <c r="C1086" s="67" t="str">
        <f t="shared" si="98"/>
        <v/>
      </c>
      <c r="D1086" s="67" t="str">
        <f t="shared" si="101"/>
        <v/>
      </c>
      <c r="E1086" s="67" t="str">
        <f t="shared" si="99"/>
        <v/>
      </c>
      <c r="F1086" s="67" t="str">
        <f t="shared" si="100"/>
        <v/>
      </c>
      <c r="G1086" s="67" t="str">
        <f t="shared" si="102"/>
        <v/>
      </c>
      <c r="H1086" s="159" t="str">
        <f>IF(AND(M1086&gt;0,M1086&lt;=STATS!$C$22),1,"")</f>
        <v/>
      </c>
      <c r="J1086" s="29">
        <v>1085</v>
      </c>
      <c r="R1086" s="16"/>
      <c r="S1086" s="16"/>
      <c r="T1086" s="16"/>
      <c r="U1086" s="16"/>
      <c r="V1086" s="16"/>
      <c r="W1086" s="16"/>
      <c r="FD1086" s="156"/>
      <c r="FE1086" s="156"/>
      <c r="FF1086" s="156"/>
      <c r="FG1086" s="156"/>
      <c r="FH1086" s="156"/>
    </row>
    <row r="1087" spans="2:164" x14ac:dyDescent="0.25">
      <c r="B1087" s="67">
        <f t="shared" si="97"/>
        <v>0</v>
      </c>
      <c r="C1087" s="67" t="str">
        <f t="shared" si="98"/>
        <v/>
      </c>
      <c r="D1087" s="67" t="str">
        <f t="shared" si="101"/>
        <v/>
      </c>
      <c r="E1087" s="67" t="str">
        <f t="shared" si="99"/>
        <v/>
      </c>
      <c r="F1087" s="67" t="str">
        <f t="shared" si="100"/>
        <v/>
      </c>
      <c r="G1087" s="67" t="str">
        <f t="shared" si="102"/>
        <v/>
      </c>
      <c r="H1087" s="159" t="str">
        <f>IF(AND(M1087&gt;0,M1087&lt;=STATS!$C$22),1,"")</f>
        <v/>
      </c>
      <c r="J1087" s="29">
        <v>1086</v>
      </c>
      <c r="R1087" s="16"/>
      <c r="S1087" s="16"/>
      <c r="T1087" s="16"/>
      <c r="U1087" s="16"/>
      <c r="V1087" s="16"/>
      <c r="W1087" s="16"/>
      <c r="FD1087" s="156"/>
      <c r="FE1087" s="156"/>
      <c r="FF1087" s="156"/>
      <c r="FG1087" s="156"/>
      <c r="FH1087" s="156"/>
    </row>
    <row r="1088" spans="2:164" x14ac:dyDescent="0.25">
      <c r="B1088" s="67">
        <f t="shared" si="97"/>
        <v>0</v>
      </c>
      <c r="C1088" s="67" t="str">
        <f t="shared" si="98"/>
        <v/>
      </c>
      <c r="D1088" s="67" t="str">
        <f t="shared" si="101"/>
        <v/>
      </c>
      <c r="E1088" s="67" t="str">
        <f t="shared" si="99"/>
        <v/>
      </c>
      <c r="F1088" s="67" t="str">
        <f t="shared" si="100"/>
        <v/>
      </c>
      <c r="G1088" s="67" t="str">
        <f t="shared" si="102"/>
        <v/>
      </c>
      <c r="H1088" s="159" t="str">
        <f>IF(AND(M1088&gt;0,M1088&lt;=STATS!$C$22),1,"")</f>
        <v/>
      </c>
      <c r="J1088" s="29">
        <v>1087</v>
      </c>
      <c r="R1088" s="16"/>
      <c r="S1088" s="16"/>
      <c r="T1088" s="16"/>
      <c r="U1088" s="16"/>
      <c r="V1088" s="16"/>
      <c r="W1088" s="16"/>
      <c r="FD1088" s="156"/>
      <c r="FE1088" s="156"/>
      <c r="FF1088" s="156"/>
      <c r="FG1088" s="156"/>
      <c r="FH1088" s="156"/>
    </row>
    <row r="1089" spans="2:164" x14ac:dyDescent="0.25">
      <c r="B1089" s="67">
        <f t="shared" si="97"/>
        <v>0</v>
      </c>
      <c r="C1089" s="67" t="str">
        <f t="shared" si="98"/>
        <v/>
      </c>
      <c r="D1089" s="67" t="str">
        <f t="shared" si="101"/>
        <v/>
      </c>
      <c r="E1089" s="67" t="str">
        <f t="shared" si="99"/>
        <v/>
      </c>
      <c r="F1089" s="67" t="str">
        <f t="shared" si="100"/>
        <v/>
      </c>
      <c r="G1089" s="67" t="str">
        <f t="shared" si="102"/>
        <v/>
      </c>
      <c r="H1089" s="159" t="str">
        <f>IF(AND(M1089&gt;0,M1089&lt;=STATS!$C$22),1,"")</f>
        <v/>
      </c>
      <c r="J1089" s="29">
        <v>1088</v>
      </c>
      <c r="R1089" s="16"/>
      <c r="S1089" s="16"/>
      <c r="T1089" s="16"/>
      <c r="U1089" s="16"/>
      <c r="V1089" s="16"/>
      <c r="W1089" s="16"/>
      <c r="FD1089" s="156"/>
      <c r="FE1089" s="156"/>
      <c r="FF1089" s="156"/>
      <c r="FG1089" s="156"/>
      <c r="FH1089" s="156"/>
    </row>
    <row r="1090" spans="2:164" x14ac:dyDescent="0.25">
      <c r="B1090" s="67">
        <f t="shared" ref="B1090:B1153" si="103">COUNT(R1090:FC1090,FI1090:FQ1090)</f>
        <v>0</v>
      </c>
      <c r="C1090" s="67" t="str">
        <f t="shared" ref="C1090:C1153" si="104">IF(COUNT(R1090:FC1090,FI1090:FQ1090)&gt;0,COUNT(R1090:FC1090,FI1090:FQ1090),"")</f>
        <v/>
      </c>
      <c r="D1090" s="67" t="str">
        <f t="shared" si="101"/>
        <v/>
      </c>
      <c r="E1090" s="67" t="str">
        <f t="shared" ref="E1090:E1153" si="105">IF(H1090=1,COUNT(R1090:FC1090,FI1090:FQ1090),"")</f>
        <v/>
      </c>
      <c r="F1090" s="67" t="str">
        <f t="shared" ref="F1090:F1153" si="106">IF(H1090=1,COUNT(X1090:BN1090,BP1090:BX1090,BZ1090:CF1090,CH1090:FC1090,FI1090:FQ1090),"")</f>
        <v/>
      </c>
      <c r="G1090" s="67" t="str">
        <f t="shared" si="102"/>
        <v/>
      </c>
      <c r="H1090" s="159" t="str">
        <f>IF(AND(M1090&gt;0,M1090&lt;=STATS!$C$22),1,"")</f>
        <v/>
      </c>
      <c r="J1090" s="29">
        <v>1089</v>
      </c>
      <c r="R1090" s="16"/>
      <c r="S1090" s="16"/>
      <c r="T1090" s="16"/>
      <c r="U1090" s="16"/>
      <c r="V1090" s="16"/>
      <c r="W1090" s="16"/>
      <c r="FD1090" s="156"/>
      <c r="FE1090" s="156"/>
      <c r="FF1090" s="156"/>
      <c r="FG1090" s="156"/>
      <c r="FH1090" s="156"/>
    </row>
    <row r="1091" spans="2:164" x14ac:dyDescent="0.25">
      <c r="B1091" s="67">
        <f t="shared" si="103"/>
        <v>0</v>
      </c>
      <c r="C1091" s="67" t="str">
        <f t="shared" si="104"/>
        <v/>
      </c>
      <c r="D1091" s="67" t="str">
        <f t="shared" ref="D1091:D1154" si="107">IF(COUNT(R1091:FC1091,FI1091:FQ1091)&gt;0,COUNT(X1091:BN1091,BP1091:BX1091,BZ1091:CF1091,CH1091:FC1091,FI1091:FQ1091),"")</f>
        <v/>
      </c>
      <c r="E1091" s="67" t="str">
        <f t="shared" si="105"/>
        <v/>
      </c>
      <c r="F1091" s="67" t="str">
        <f t="shared" si="106"/>
        <v/>
      </c>
      <c r="G1091" s="67" t="str">
        <f t="shared" si="102"/>
        <v/>
      </c>
      <c r="H1091" s="159" t="str">
        <f>IF(AND(M1091&gt;0,M1091&lt;=STATS!$C$22),1,"")</f>
        <v/>
      </c>
      <c r="J1091" s="29">
        <v>1090</v>
      </c>
      <c r="R1091" s="16"/>
      <c r="S1091" s="16"/>
      <c r="T1091" s="16"/>
      <c r="U1091" s="16"/>
      <c r="V1091" s="16"/>
      <c r="W1091" s="16"/>
      <c r="FD1091" s="156"/>
      <c r="FE1091" s="156"/>
      <c r="FF1091" s="156"/>
      <c r="FG1091" s="156"/>
      <c r="FH1091" s="156"/>
    </row>
    <row r="1092" spans="2:164" x14ac:dyDescent="0.25">
      <c r="B1092" s="67">
        <f t="shared" si="103"/>
        <v>0</v>
      </c>
      <c r="C1092" s="67" t="str">
        <f t="shared" si="104"/>
        <v/>
      </c>
      <c r="D1092" s="67" t="str">
        <f t="shared" si="107"/>
        <v/>
      </c>
      <c r="E1092" s="67" t="str">
        <f t="shared" si="105"/>
        <v/>
      </c>
      <c r="F1092" s="67" t="str">
        <f t="shared" si="106"/>
        <v/>
      </c>
      <c r="G1092" s="67" t="str">
        <f t="shared" si="102"/>
        <v/>
      </c>
      <c r="H1092" s="159" t="str">
        <f>IF(AND(M1092&gt;0,M1092&lt;=STATS!$C$22),1,"")</f>
        <v/>
      </c>
      <c r="J1092" s="29">
        <v>1091</v>
      </c>
      <c r="R1092" s="16"/>
      <c r="S1092" s="16"/>
      <c r="T1092" s="16"/>
      <c r="U1092" s="16"/>
      <c r="V1092" s="16"/>
      <c r="W1092" s="16"/>
      <c r="FD1092" s="156"/>
      <c r="FE1092" s="156"/>
      <c r="FF1092" s="156"/>
      <c r="FG1092" s="156"/>
      <c r="FH1092" s="156"/>
    </row>
    <row r="1093" spans="2:164" x14ac:dyDescent="0.25">
      <c r="B1093" s="67">
        <f t="shared" si="103"/>
        <v>0</v>
      </c>
      <c r="C1093" s="67" t="str">
        <f t="shared" si="104"/>
        <v/>
      </c>
      <c r="D1093" s="67" t="str">
        <f t="shared" si="107"/>
        <v/>
      </c>
      <c r="E1093" s="67" t="str">
        <f t="shared" si="105"/>
        <v/>
      </c>
      <c r="F1093" s="67" t="str">
        <f t="shared" si="106"/>
        <v/>
      </c>
      <c r="G1093" s="67" t="str">
        <f t="shared" si="102"/>
        <v/>
      </c>
      <c r="H1093" s="159" t="str">
        <f>IF(AND(M1093&gt;0,M1093&lt;=STATS!$C$22),1,"")</f>
        <v/>
      </c>
      <c r="J1093" s="29">
        <v>1092</v>
      </c>
      <c r="R1093" s="16"/>
      <c r="S1093" s="16"/>
      <c r="T1093" s="16"/>
      <c r="U1093" s="16"/>
      <c r="V1093" s="16"/>
      <c r="W1093" s="16"/>
      <c r="FD1093" s="156"/>
      <c r="FE1093" s="156"/>
      <c r="FF1093" s="156"/>
      <c r="FG1093" s="156"/>
      <c r="FH1093" s="156"/>
    </row>
    <row r="1094" spans="2:164" x14ac:dyDescent="0.25">
      <c r="B1094" s="67">
        <f t="shared" si="103"/>
        <v>0</v>
      </c>
      <c r="C1094" s="67" t="str">
        <f t="shared" si="104"/>
        <v/>
      </c>
      <c r="D1094" s="67" t="str">
        <f t="shared" si="107"/>
        <v/>
      </c>
      <c r="E1094" s="67" t="str">
        <f t="shared" si="105"/>
        <v/>
      </c>
      <c r="F1094" s="67" t="str">
        <f t="shared" si="106"/>
        <v/>
      </c>
      <c r="G1094" s="67" t="str">
        <f t="shared" si="102"/>
        <v/>
      </c>
      <c r="H1094" s="159" t="str">
        <f>IF(AND(M1094&gt;0,M1094&lt;=STATS!$C$22),1,"")</f>
        <v/>
      </c>
      <c r="J1094" s="29">
        <v>1093</v>
      </c>
      <c r="R1094" s="16"/>
      <c r="S1094" s="16"/>
      <c r="T1094" s="16"/>
      <c r="U1094" s="16"/>
      <c r="V1094" s="16"/>
      <c r="W1094" s="16"/>
      <c r="FD1094" s="156"/>
      <c r="FE1094" s="156"/>
      <c r="FF1094" s="156"/>
      <c r="FG1094" s="156"/>
      <c r="FH1094" s="156"/>
    </row>
    <row r="1095" spans="2:164" x14ac:dyDescent="0.25">
      <c r="B1095" s="67">
        <f t="shared" si="103"/>
        <v>0</v>
      </c>
      <c r="C1095" s="67" t="str">
        <f t="shared" si="104"/>
        <v/>
      </c>
      <c r="D1095" s="67" t="str">
        <f t="shared" si="107"/>
        <v/>
      </c>
      <c r="E1095" s="67" t="str">
        <f t="shared" si="105"/>
        <v/>
      </c>
      <c r="F1095" s="67" t="str">
        <f t="shared" si="106"/>
        <v/>
      </c>
      <c r="G1095" s="67" t="str">
        <f t="shared" si="102"/>
        <v/>
      </c>
      <c r="H1095" s="159" t="str">
        <f>IF(AND(M1095&gt;0,M1095&lt;=STATS!$C$22),1,"")</f>
        <v/>
      </c>
      <c r="J1095" s="29">
        <v>1094</v>
      </c>
      <c r="R1095" s="16"/>
      <c r="S1095" s="16"/>
      <c r="T1095" s="16"/>
      <c r="U1095" s="16"/>
      <c r="V1095" s="16"/>
      <c r="W1095" s="16"/>
      <c r="FD1095" s="156"/>
      <c r="FE1095" s="156"/>
      <c r="FF1095" s="156"/>
      <c r="FG1095" s="156"/>
      <c r="FH1095" s="156"/>
    </row>
    <row r="1096" spans="2:164" x14ac:dyDescent="0.25">
      <c r="B1096" s="67">
        <f t="shared" si="103"/>
        <v>0</v>
      </c>
      <c r="C1096" s="67" t="str">
        <f t="shared" si="104"/>
        <v/>
      </c>
      <c r="D1096" s="67" t="str">
        <f t="shared" si="107"/>
        <v/>
      </c>
      <c r="E1096" s="67" t="str">
        <f t="shared" si="105"/>
        <v/>
      </c>
      <c r="F1096" s="67" t="str">
        <f t="shared" si="106"/>
        <v/>
      </c>
      <c r="G1096" s="67" t="str">
        <f t="shared" si="102"/>
        <v/>
      </c>
      <c r="H1096" s="159" t="str">
        <f>IF(AND(M1096&gt;0,M1096&lt;=STATS!$C$22),1,"")</f>
        <v/>
      </c>
      <c r="J1096" s="29">
        <v>1095</v>
      </c>
      <c r="R1096" s="16"/>
      <c r="S1096" s="16"/>
      <c r="T1096" s="16"/>
      <c r="U1096" s="16"/>
      <c r="V1096" s="16"/>
      <c r="W1096" s="16"/>
      <c r="FD1096" s="156"/>
      <c r="FE1096" s="156"/>
      <c r="FF1096" s="156"/>
      <c r="FG1096" s="156"/>
      <c r="FH1096" s="156"/>
    </row>
    <row r="1097" spans="2:164" x14ac:dyDescent="0.25">
      <c r="B1097" s="67">
        <f t="shared" si="103"/>
        <v>0</v>
      </c>
      <c r="C1097" s="67" t="str">
        <f t="shared" si="104"/>
        <v/>
      </c>
      <c r="D1097" s="67" t="str">
        <f t="shared" si="107"/>
        <v/>
      </c>
      <c r="E1097" s="67" t="str">
        <f t="shared" si="105"/>
        <v/>
      </c>
      <c r="F1097" s="67" t="str">
        <f t="shared" si="106"/>
        <v/>
      </c>
      <c r="G1097" s="67" t="str">
        <f t="shared" si="102"/>
        <v/>
      </c>
      <c r="H1097" s="159" t="str">
        <f>IF(AND(M1097&gt;0,M1097&lt;=STATS!$C$22),1,"")</f>
        <v/>
      </c>
      <c r="J1097" s="29">
        <v>1096</v>
      </c>
      <c r="R1097" s="16"/>
      <c r="S1097" s="16"/>
      <c r="T1097" s="16"/>
      <c r="U1097" s="16"/>
      <c r="V1097" s="16"/>
      <c r="W1097" s="16"/>
      <c r="FD1097" s="156"/>
      <c r="FE1097" s="156"/>
      <c r="FF1097" s="156"/>
      <c r="FG1097" s="156"/>
      <c r="FH1097" s="156"/>
    </row>
    <row r="1098" spans="2:164" x14ac:dyDescent="0.25">
      <c r="B1098" s="67">
        <f t="shared" si="103"/>
        <v>0</v>
      </c>
      <c r="C1098" s="67" t="str">
        <f t="shared" si="104"/>
        <v/>
      </c>
      <c r="D1098" s="67" t="str">
        <f t="shared" si="107"/>
        <v/>
      </c>
      <c r="E1098" s="67" t="str">
        <f t="shared" si="105"/>
        <v/>
      </c>
      <c r="F1098" s="67" t="str">
        <f t="shared" si="106"/>
        <v/>
      </c>
      <c r="G1098" s="67" t="str">
        <f t="shared" si="102"/>
        <v/>
      </c>
      <c r="H1098" s="159" t="str">
        <f>IF(AND(M1098&gt;0,M1098&lt;=STATS!$C$22),1,"")</f>
        <v/>
      </c>
      <c r="J1098" s="29">
        <v>1097</v>
      </c>
      <c r="R1098" s="16"/>
      <c r="S1098" s="16"/>
      <c r="T1098" s="16"/>
      <c r="U1098" s="16"/>
      <c r="V1098" s="16"/>
      <c r="W1098" s="16"/>
      <c r="FD1098" s="156"/>
      <c r="FE1098" s="156"/>
      <c r="FF1098" s="156"/>
      <c r="FG1098" s="156"/>
      <c r="FH1098" s="156"/>
    </row>
    <row r="1099" spans="2:164" x14ac:dyDescent="0.25">
      <c r="B1099" s="67">
        <f t="shared" si="103"/>
        <v>0</v>
      </c>
      <c r="C1099" s="67" t="str">
        <f t="shared" si="104"/>
        <v/>
      </c>
      <c r="D1099" s="67" t="str">
        <f t="shared" si="107"/>
        <v/>
      </c>
      <c r="E1099" s="67" t="str">
        <f t="shared" si="105"/>
        <v/>
      </c>
      <c r="F1099" s="67" t="str">
        <f t="shared" si="106"/>
        <v/>
      </c>
      <c r="G1099" s="67" t="str">
        <f t="shared" si="102"/>
        <v/>
      </c>
      <c r="H1099" s="159" t="str">
        <f>IF(AND(M1099&gt;0,M1099&lt;=STATS!$C$22),1,"")</f>
        <v/>
      </c>
      <c r="J1099" s="29">
        <v>1098</v>
      </c>
      <c r="R1099" s="16"/>
      <c r="S1099" s="16"/>
      <c r="T1099" s="16"/>
      <c r="U1099" s="16"/>
      <c r="V1099" s="16"/>
      <c r="W1099" s="16"/>
      <c r="FD1099" s="156"/>
      <c r="FE1099" s="156"/>
      <c r="FF1099" s="156"/>
      <c r="FG1099" s="156"/>
      <c r="FH1099" s="156"/>
    </row>
    <row r="1100" spans="2:164" x14ac:dyDescent="0.25">
      <c r="B1100" s="67">
        <f t="shared" si="103"/>
        <v>0</v>
      </c>
      <c r="C1100" s="67" t="str">
        <f t="shared" si="104"/>
        <v/>
      </c>
      <c r="D1100" s="67" t="str">
        <f t="shared" si="107"/>
        <v/>
      </c>
      <c r="E1100" s="67" t="str">
        <f t="shared" si="105"/>
        <v/>
      </c>
      <c r="F1100" s="67" t="str">
        <f t="shared" si="106"/>
        <v/>
      </c>
      <c r="G1100" s="67" t="str">
        <f t="shared" si="102"/>
        <v/>
      </c>
      <c r="H1100" s="159" t="str">
        <f>IF(AND(M1100&gt;0,M1100&lt;=STATS!$C$22),1,"")</f>
        <v/>
      </c>
      <c r="J1100" s="29">
        <v>1099</v>
      </c>
      <c r="R1100" s="16"/>
      <c r="S1100" s="16"/>
      <c r="T1100" s="16"/>
      <c r="U1100" s="16"/>
      <c r="V1100" s="16"/>
      <c r="W1100" s="16"/>
      <c r="FD1100" s="156"/>
      <c r="FE1100" s="156"/>
      <c r="FF1100" s="156"/>
      <c r="FG1100" s="156"/>
      <c r="FH1100" s="156"/>
    </row>
    <row r="1101" spans="2:164" x14ac:dyDescent="0.25">
      <c r="B1101" s="67">
        <f t="shared" si="103"/>
        <v>0</v>
      </c>
      <c r="C1101" s="67" t="str">
        <f t="shared" si="104"/>
        <v/>
      </c>
      <c r="D1101" s="67" t="str">
        <f t="shared" si="107"/>
        <v/>
      </c>
      <c r="E1101" s="67" t="str">
        <f t="shared" si="105"/>
        <v/>
      </c>
      <c r="F1101" s="67" t="str">
        <f t="shared" si="106"/>
        <v/>
      </c>
      <c r="G1101" s="67" t="str">
        <f t="shared" si="102"/>
        <v/>
      </c>
      <c r="H1101" s="159" t="str">
        <f>IF(AND(M1101&gt;0,M1101&lt;=STATS!$C$22),1,"")</f>
        <v/>
      </c>
      <c r="J1101" s="29">
        <v>1100</v>
      </c>
      <c r="R1101" s="16"/>
      <c r="S1101" s="16"/>
      <c r="T1101" s="16"/>
      <c r="U1101" s="16"/>
      <c r="V1101" s="16"/>
      <c r="W1101" s="16"/>
      <c r="FD1101" s="156"/>
      <c r="FE1101" s="156"/>
      <c r="FF1101" s="156"/>
      <c r="FG1101" s="156"/>
      <c r="FH1101" s="156"/>
    </row>
    <row r="1102" spans="2:164" x14ac:dyDescent="0.25">
      <c r="B1102" s="67">
        <f t="shared" si="103"/>
        <v>0</v>
      </c>
      <c r="C1102" s="67" t="str">
        <f t="shared" si="104"/>
        <v/>
      </c>
      <c r="D1102" s="67" t="str">
        <f t="shared" si="107"/>
        <v/>
      </c>
      <c r="E1102" s="67" t="str">
        <f t="shared" si="105"/>
        <v/>
      </c>
      <c r="F1102" s="67" t="str">
        <f t="shared" si="106"/>
        <v/>
      </c>
      <c r="G1102" s="67" t="str">
        <f t="shared" si="102"/>
        <v/>
      </c>
      <c r="H1102" s="159" t="str">
        <f>IF(AND(M1102&gt;0,M1102&lt;=STATS!$C$22),1,"")</f>
        <v/>
      </c>
      <c r="J1102" s="29">
        <v>1101</v>
      </c>
      <c r="R1102" s="16"/>
      <c r="S1102" s="16"/>
      <c r="T1102" s="16"/>
      <c r="U1102" s="16"/>
      <c r="V1102" s="16"/>
      <c r="W1102" s="16"/>
      <c r="FD1102" s="156"/>
      <c r="FE1102" s="156"/>
      <c r="FF1102" s="156"/>
      <c r="FG1102" s="156"/>
      <c r="FH1102" s="156"/>
    </row>
    <row r="1103" spans="2:164" x14ac:dyDescent="0.25">
      <c r="B1103" s="67">
        <f t="shared" si="103"/>
        <v>0</v>
      </c>
      <c r="C1103" s="67" t="str">
        <f t="shared" si="104"/>
        <v/>
      </c>
      <c r="D1103" s="67" t="str">
        <f t="shared" si="107"/>
        <v/>
      </c>
      <c r="E1103" s="67" t="str">
        <f t="shared" si="105"/>
        <v/>
      </c>
      <c r="F1103" s="67" t="str">
        <f t="shared" si="106"/>
        <v/>
      </c>
      <c r="G1103" s="67" t="str">
        <f t="shared" si="102"/>
        <v/>
      </c>
      <c r="H1103" s="159" t="str">
        <f>IF(AND(M1103&gt;0,M1103&lt;=STATS!$C$22),1,"")</f>
        <v/>
      </c>
      <c r="J1103" s="29">
        <v>1102</v>
      </c>
      <c r="R1103" s="16"/>
      <c r="S1103" s="16"/>
      <c r="T1103" s="16"/>
      <c r="U1103" s="16"/>
      <c r="V1103" s="16"/>
      <c r="W1103" s="16"/>
      <c r="FD1103" s="156"/>
      <c r="FE1103" s="156"/>
      <c r="FF1103" s="156"/>
      <c r="FG1103" s="156"/>
      <c r="FH1103" s="156"/>
    </row>
    <row r="1104" spans="2:164" x14ac:dyDescent="0.25">
      <c r="B1104" s="67">
        <f t="shared" si="103"/>
        <v>0</v>
      </c>
      <c r="C1104" s="67" t="str">
        <f t="shared" si="104"/>
        <v/>
      </c>
      <c r="D1104" s="67" t="str">
        <f t="shared" si="107"/>
        <v/>
      </c>
      <c r="E1104" s="67" t="str">
        <f t="shared" si="105"/>
        <v/>
      </c>
      <c r="F1104" s="67" t="str">
        <f t="shared" si="106"/>
        <v/>
      </c>
      <c r="G1104" s="67" t="str">
        <f t="shared" si="102"/>
        <v/>
      </c>
      <c r="H1104" s="159" t="str">
        <f>IF(AND(M1104&gt;0,M1104&lt;=STATS!$C$22),1,"")</f>
        <v/>
      </c>
      <c r="J1104" s="29">
        <v>1103</v>
      </c>
      <c r="R1104" s="16"/>
      <c r="S1104" s="16"/>
      <c r="T1104" s="16"/>
      <c r="U1104" s="16"/>
      <c r="V1104" s="16"/>
      <c r="W1104" s="16"/>
      <c r="FD1104" s="156"/>
      <c r="FE1104" s="156"/>
      <c r="FF1104" s="156"/>
      <c r="FG1104" s="156"/>
      <c r="FH1104" s="156"/>
    </row>
    <row r="1105" spans="2:164" x14ac:dyDescent="0.25">
      <c r="B1105" s="67">
        <f t="shared" si="103"/>
        <v>0</v>
      </c>
      <c r="C1105" s="67" t="str">
        <f t="shared" si="104"/>
        <v/>
      </c>
      <c r="D1105" s="67" t="str">
        <f t="shared" si="107"/>
        <v/>
      </c>
      <c r="E1105" s="67" t="str">
        <f t="shared" si="105"/>
        <v/>
      </c>
      <c r="F1105" s="67" t="str">
        <f t="shared" si="106"/>
        <v/>
      </c>
      <c r="G1105" s="67" t="str">
        <f t="shared" si="102"/>
        <v/>
      </c>
      <c r="H1105" s="159" t="str">
        <f>IF(AND(M1105&gt;0,M1105&lt;=STATS!$C$22),1,"")</f>
        <v/>
      </c>
      <c r="J1105" s="29">
        <v>1104</v>
      </c>
      <c r="R1105" s="16"/>
      <c r="S1105" s="16"/>
      <c r="T1105" s="16"/>
      <c r="U1105" s="16"/>
      <c r="V1105" s="16"/>
      <c r="W1105" s="16"/>
      <c r="FD1105" s="156"/>
      <c r="FE1105" s="156"/>
      <c r="FF1105" s="156"/>
      <c r="FG1105" s="156"/>
      <c r="FH1105" s="156"/>
    </row>
    <row r="1106" spans="2:164" x14ac:dyDescent="0.25">
      <c r="B1106" s="67">
        <f t="shared" si="103"/>
        <v>0</v>
      </c>
      <c r="C1106" s="67" t="str">
        <f t="shared" si="104"/>
        <v/>
      </c>
      <c r="D1106" s="67" t="str">
        <f t="shared" si="107"/>
        <v/>
      </c>
      <c r="E1106" s="67" t="str">
        <f t="shared" si="105"/>
        <v/>
      </c>
      <c r="F1106" s="67" t="str">
        <f t="shared" si="106"/>
        <v/>
      </c>
      <c r="G1106" s="67" t="str">
        <f t="shared" si="102"/>
        <v/>
      </c>
      <c r="H1106" s="159" t="str">
        <f>IF(AND(M1106&gt;0,M1106&lt;=STATS!$C$22),1,"")</f>
        <v/>
      </c>
      <c r="J1106" s="29">
        <v>1105</v>
      </c>
      <c r="R1106" s="16"/>
      <c r="S1106" s="16"/>
      <c r="T1106" s="16"/>
      <c r="U1106" s="16"/>
      <c r="V1106" s="16"/>
      <c r="W1106" s="16"/>
      <c r="FD1106" s="156"/>
      <c r="FE1106" s="156"/>
      <c r="FF1106" s="156"/>
      <c r="FG1106" s="156"/>
      <c r="FH1106" s="156"/>
    </row>
    <row r="1107" spans="2:164" x14ac:dyDescent="0.25">
      <c r="B1107" s="67">
        <f t="shared" si="103"/>
        <v>0</v>
      </c>
      <c r="C1107" s="67" t="str">
        <f t="shared" si="104"/>
        <v/>
      </c>
      <c r="D1107" s="67" t="str">
        <f t="shared" si="107"/>
        <v/>
      </c>
      <c r="E1107" s="67" t="str">
        <f t="shared" si="105"/>
        <v/>
      </c>
      <c r="F1107" s="67" t="str">
        <f t="shared" si="106"/>
        <v/>
      </c>
      <c r="G1107" s="67" t="str">
        <f t="shared" si="102"/>
        <v/>
      </c>
      <c r="H1107" s="159" t="str">
        <f>IF(AND(M1107&gt;0,M1107&lt;=STATS!$C$22),1,"")</f>
        <v/>
      </c>
      <c r="J1107" s="29">
        <v>1106</v>
      </c>
      <c r="R1107" s="16"/>
      <c r="S1107" s="16"/>
      <c r="T1107" s="16"/>
      <c r="U1107" s="16"/>
      <c r="V1107" s="16"/>
      <c r="W1107" s="16"/>
      <c r="FD1107" s="156"/>
      <c r="FE1107" s="156"/>
      <c r="FF1107" s="156"/>
      <c r="FG1107" s="156"/>
      <c r="FH1107" s="156"/>
    </row>
    <row r="1108" spans="2:164" x14ac:dyDescent="0.25">
      <c r="B1108" s="67">
        <f t="shared" si="103"/>
        <v>0</v>
      </c>
      <c r="C1108" s="67" t="str">
        <f t="shared" si="104"/>
        <v/>
      </c>
      <c r="D1108" s="67" t="str">
        <f t="shared" si="107"/>
        <v/>
      </c>
      <c r="E1108" s="67" t="str">
        <f t="shared" si="105"/>
        <v/>
      </c>
      <c r="F1108" s="67" t="str">
        <f t="shared" si="106"/>
        <v/>
      </c>
      <c r="G1108" s="67" t="str">
        <f t="shared" si="102"/>
        <v/>
      </c>
      <c r="H1108" s="159" t="str">
        <f>IF(AND(M1108&gt;0,M1108&lt;=STATS!$C$22),1,"")</f>
        <v/>
      </c>
      <c r="J1108" s="29">
        <v>1107</v>
      </c>
      <c r="R1108" s="16"/>
      <c r="S1108" s="16"/>
      <c r="T1108" s="16"/>
      <c r="U1108" s="16"/>
      <c r="V1108" s="16"/>
      <c r="W1108" s="16"/>
      <c r="FD1108" s="156"/>
      <c r="FE1108" s="156"/>
      <c r="FF1108" s="156"/>
      <c r="FG1108" s="156"/>
      <c r="FH1108" s="156"/>
    </row>
    <row r="1109" spans="2:164" x14ac:dyDescent="0.25">
      <c r="B1109" s="67">
        <f t="shared" si="103"/>
        <v>0</v>
      </c>
      <c r="C1109" s="67" t="str">
        <f t="shared" si="104"/>
        <v/>
      </c>
      <c r="D1109" s="67" t="str">
        <f t="shared" si="107"/>
        <v/>
      </c>
      <c r="E1109" s="67" t="str">
        <f t="shared" si="105"/>
        <v/>
      </c>
      <c r="F1109" s="67" t="str">
        <f t="shared" si="106"/>
        <v/>
      </c>
      <c r="G1109" s="67" t="str">
        <f t="shared" si="102"/>
        <v/>
      </c>
      <c r="H1109" s="159" t="str">
        <f>IF(AND(M1109&gt;0,M1109&lt;=STATS!$C$22),1,"")</f>
        <v/>
      </c>
      <c r="J1109" s="29">
        <v>1108</v>
      </c>
      <c r="R1109" s="16"/>
      <c r="S1109" s="16"/>
      <c r="T1109" s="16"/>
      <c r="U1109" s="16"/>
      <c r="V1109" s="16"/>
      <c r="W1109" s="16"/>
      <c r="FD1109" s="156"/>
      <c r="FE1109" s="156"/>
      <c r="FF1109" s="156"/>
      <c r="FG1109" s="156"/>
      <c r="FH1109" s="156"/>
    </row>
    <row r="1110" spans="2:164" x14ac:dyDescent="0.25">
      <c r="B1110" s="67">
        <f t="shared" si="103"/>
        <v>0</v>
      </c>
      <c r="C1110" s="67" t="str">
        <f t="shared" si="104"/>
        <v/>
      </c>
      <c r="D1110" s="67" t="str">
        <f t="shared" si="107"/>
        <v/>
      </c>
      <c r="E1110" s="67" t="str">
        <f t="shared" si="105"/>
        <v/>
      </c>
      <c r="F1110" s="67" t="str">
        <f t="shared" si="106"/>
        <v/>
      </c>
      <c r="G1110" s="67" t="str">
        <f t="shared" si="102"/>
        <v/>
      </c>
      <c r="H1110" s="159" t="str">
        <f>IF(AND(M1110&gt;0,M1110&lt;=STATS!$C$22),1,"")</f>
        <v/>
      </c>
      <c r="J1110" s="29">
        <v>1109</v>
      </c>
      <c r="R1110" s="16"/>
      <c r="S1110" s="16"/>
      <c r="T1110" s="16"/>
      <c r="U1110" s="16"/>
      <c r="V1110" s="16"/>
      <c r="W1110" s="16"/>
      <c r="FD1110" s="156"/>
      <c r="FE1110" s="156"/>
      <c r="FF1110" s="156"/>
      <c r="FG1110" s="156"/>
      <c r="FH1110" s="156"/>
    </row>
    <row r="1111" spans="2:164" x14ac:dyDescent="0.25">
      <c r="B1111" s="67">
        <f t="shared" si="103"/>
        <v>0</v>
      </c>
      <c r="C1111" s="67" t="str">
        <f t="shared" si="104"/>
        <v/>
      </c>
      <c r="D1111" s="67" t="str">
        <f t="shared" si="107"/>
        <v/>
      </c>
      <c r="E1111" s="67" t="str">
        <f t="shared" si="105"/>
        <v/>
      </c>
      <c r="F1111" s="67" t="str">
        <f t="shared" si="106"/>
        <v/>
      </c>
      <c r="G1111" s="67" t="str">
        <f t="shared" si="102"/>
        <v/>
      </c>
      <c r="H1111" s="159" t="str">
        <f>IF(AND(M1111&gt;0,M1111&lt;=STATS!$C$22),1,"")</f>
        <v/>
      </c>
      <c r="J1111" s="29">
        <v>1110</v>
      </c>
      <c r="R1111" s="16"/>
      <c r="S1111" s="16"/>
      <c r="T1111" s="16"/>
      <c r="U1111" s="16"/>
      <c r="V1111" s="16"/>
      <c r="W1111" s="16"/>
      <c r="FD1111" s="156"/>
      <c r="FE1111" s="156"/>
      <c r="FF1111" s="156"/>
      <c r="FG1111" s="156"/>
      <c r="FH1111" s="156"/>
    </row>
    <row r="1112" spans="2:164" x14ac:dyDescent="0.25">
      <c r="B1112" s="67">
        <f t="shared" si="103"/>
        <v>0</v>
      </c>
      <c r="C1112" s="67" t="str">
        <f t="shared" si="104"/>
        <v/>
      </c>
      <c r="D1112" s="67" t="str">
        <f t="shared" si="107"/>
        <v/>
      </c>
      <c r="E1112" s="67" t="str">
        <f t="shared" si="105"/>
        <v/>
      </c>
      <c r="F1112" s="67" t="str">
        <f t="shared" si="106"/>
        <v/>
      </c>
      <c r="G1112" s="67" t="str">
        <f t="shared" si="102"/>
        <v/>
      </c>
      <c r="H1112" s="159" t="str">
        <f>IF(AND(M1112&gt;0,M1112&lt;=STATS!$C$22),1,"")</f>
        <v/>
      </c>
      <c r="J1112" s="29">
        <v>1111</v>
      </c>
      <c r="R1112" s="16"/>
      <c r="S1112" s="16"/>
      <c r="T1112" s="16"/>
      <c r="U1112" s="16"/>
      <c r="V1112" s="16"/>
      <c r="W1112" s="16"/>
      <c r="FD1112" s="156"/>
      <c r="FE1112" s="156"/>
      <c r="FF1112" s="156"/>
      <c r="FG1112" s="156"/>
      <c r="FH1112" s="156"/>
    </row>
    <row r="1113" spans="2:164" x14ac:dyDescent="0.25">
      <c r="B1113" s="67">
        <f t="shared" si="103"/>
        <v>0</v>
      </c>
      <c r="C1113" s="67" t="str">
        <f t="shared" si="104"/>
        <v/>
      </c>
      <c r="D1113" s="67" t="str">
        <f t="shared" si="107"/>
        <v/>
      </c>
      <c r="E1113" s="67" t="str">
        <f t="shared" si="105"/>
        <v/>
      </c>
      <c r="F1113" s="67" t="str">
        <f t="shared" si="106"/>
        <v/>
      </c>
      <c r="G1113" s="67" t="str">
        <f t="shared" si="102"/>
        <v/>
      </c>
      <c r="H1113" s="159" t="str">
        <f>IF(AND(M1113&gt;0,M1113&lt;=STATS!$C$22),1,"")</f>
        <v/>
      </c>
      <c r="J1113" s="29">
        <v>1112</v>
      </c>
      <c r="R1113" s="16"/>
      <c r="S1113" s="16"/>
      <c r="T1113" s="16"/>
      <c r="U1113" s="16"/>
      <c r="V1113" s="16"/>
      <c r="W1113" s="16"/>
      <c r="FD1113" s="156"/>
      <c r="FE1113" s="156"/>
      <c r="FF1113" s="156"/>
      <c r="FG1113" s="156"/>
      <c r="FH1113" s="156"/>
    </row>
    <row r="1114" spans="2:164" x14ac:dyDescent="0.25">
      <c r="B1114" s="67">
        <f t="shared" si="103"/>
        <v>0</v>
      </c>
      <c r="C1114" s="67" t="str">
        <f t="shared" si="104"/>
        <v/>
      </c>
      <c r="D1114" s="67" t="str">
        <f t="shared" si="107"/>
        <v/>
      </c>
      <c r="E1114" s="67" t="str">
        <f t="shared" si="105"/>
        <v/>
      </c>
      <c r="F1114" s="67" t="str">
        <f t="shared" si="106"/>
        <v/>
      </c>
      <c r="G1114" s="67" t="str">
        <f t="shared" ref="G1114:G1177" si="108">IF($B1114&gt;=1,$M1114,"")</f>
        <v/>
      </c>
      <c r="H1114" s="159" t="str">
        <f>IF(AND(M1114&gt;0,M1114&lt;=STATS!$C$22),1,"")</f>
        <v/>
      </c>
      <c r="J1114" s="29">
        <v>1113</v>
      </c>
      <c r="R1114" s="16"/>
      <c r="S1114" s="16"/>
      <c r="T1114" s="16"/>
      <c r="U1114" s="16"/>
      <c r="V1114" s="16"/>
      <c r="W1114" s="16"/>
      <c r="FD1114" s="156"/>
      <c r="FE1114" s="156"/>
      <c r="FF1114" s="156"/>
      <c r="FG1114" s="156"/>
      <c r="FH1114" s="156"/>
    </row>
    <row r="1115" spans="2:164" x14ac:dyDescent="0.25">
      <c r="B1115" s="67">
        <f t="shared" si="103"/>
        <v>0</v>
      </c>
      <c r="C1115" s="67" t="str">
        <f t="shared" si="104"/>
        <v/>
      </c>
      <c r="D1115" s="67" t="str">
        <f t="shared" si="107"/>
        <v/>
      </c>
      <c r="E1115" s="67" t="str">
        <f t="shared" si="105"/>
        <v/>
      </c>
      <c r="F1115" s="67" t="str">
        <f t="shared" si="106"/>
        <v/>
      </c>
      <c r="G1115" s="67" t="str">
        <f t="shared" si="108"/>
        <v/>
      </c>
      <c r="H1115" s="159" t="str">
        <f>IF(AND(M1115&gt;0,M1115&lt;=STATS!$C$22),1,"")</f>
        <v/>
      </c>
      <c r="J1115" s="29">
        <v>1114</v>
      </c>
      <c r="R1115" s="16"/>
      <c r="S1115" s="16"/>
      <c r="T1115" s="16"/>
      <c r="U1115" s="16"/>
      <c r="V1115" s="16"/>
      <c r="W1115" s="16"/>
      <c r="FD1115" s="156"/>
      <c r="FE1115" s="156"/>
      <c r="FF1115" s="156"/>
      <c r="FG1115" s="156"/>
      <c r="FH1115" s="156"/>
    </row>
    <row r="1116" spans="2:164" x14ac:dyDescent="0.25">
      <c r="B1116" s="67">
        <f t="shared" si="103"/>
        <v>0</v>
      </c>
      <c r="C1116" s="67" t="str">
        <f t="shared" si="104"/>
        <v/>
      </c>
      <c r="D1116" s="67" t="str">
        <f t="shared" si="107"/>
        <v/>
      </c>
      <c r="E1116" s="67" t="str">
        <f t="shared" si="105"/>
        <v/>
      </c>
      <c r="F1116" s="67" t="str">
        <f t="shared" si="106"/>
        <v/>
      </c>
      <c r="G1116" s="67" t="str">
        <f t="shared" si="108"/>
        <v/>
      </c>
      <c r="H1116" s="159" t="str">
        <f>IF(AND(M1116&gt;0,M1116&lt;=STATS!$C$22),1,"")</f>
        <v/>
      </c>
      <c r="J1116" s="29">
        <v>1115</v>
      </c>
      <c r="R1116" s="16"/>
      <c r="S1116" s="16"/>
      <c r="T1116" s="16"/>
      <c r="U1116" s="16"/>
      <c r="V1116" s="16"/>
      <c r="W1116" s="16"/>
      <c r="FD1116" s="156"/>
      <c r="FE1116" s="156"/>
      <c r="FF1116" s="156"/>
      <c r="FG1116" s="156"/>
      <c r="FH1116" s="156"/>
    </row>
    <row r="1117" spans="2:164" x14ac:dyDescent="0.25">
      <c r="B1117" s="67">
        <f t="shared" si="103"/>
        <v>0</v>
      </c>
      <c r="C1117" s="67" t="str">
        <f t="shared" si="104"/>
        <v/>
      </c>
      <c r="D1117" s="67" t="str">
        <f t="shared" si="107"/>
        <v/>
      </c>
      <c r="E1117" s="67" t="str">
        <f t="shared" si="105"/>
        <v/>
      </c>
      <c r="F1117" s="67" t="str">
        <f t="shared" si="106"/>
        <v/>
      </c>
      <c r="G1117" s="67" t="str">
        <f t="shared" si="108"/>
        <v/>
      </c>
      <c r="H1117" s="159" t="str">
        <f>IF(AND(M1117&gt;0,M1117&lt;=STATS!$C$22),1,"")</f>
        <v/>
      </c>
      <c r="J1117" s="29">
        <v>1116</v>
      </c>
      <c r="R1117" s="16"/>
      <c r="S1117" s="16"/>
      <c r="T1117" s="16"/>
      <c r="U1117" s="16"/>
      <c r="V1117" s="16"/>
      <c r="W1117" s="16"/>
      <c r="FD1117" s="156"/>
      <c r="FE1117" s="156"/>
      <c r="FF1117" s="156"/>
      <c r="FG1117" s="156"/>
      <c r="FH1117" s="156"/>
    </row>
    <row r="1118" spans="2:164" x14ac:dyDescent="0.25">
      <c r="B1118" s="67">
        <f t="shared" si="103"/>
        <v>0</v>
      </c>
      <c r="C1118" s="67" t="str">
        <f t="shared" si="104"/>
        <v/>
      </c>
      <c r="D1118" s="67" t="str">
        <f t="shared" si="107"/>
        <v/>
      </c>
      <c r="E1118" s="67" t="str">
        <f t="shared" si="105"/>
        <v/>
      </c>
      <c r="F1118" s="67" t="str">
        <f t="shared" si="106"/>
        <v/>
      </c>
      <c r="G1118" s="67" t="str">
        <f t="shared" si="108"/>
        <v/>
      </c>
      <c r="H1118" s="159" t="str">
        <f>IF(AND(M1118&gt;0,M1118&lt;=STATS!$C$22),1,"")</f>
        <v/>
      </c>
      <c r="J1118" s="29">
        <v>1117</v>
      </c>
      <c r="R1118" s="16"/>
      <c r="S1118" s="16"/>
      <c r="T1118" s="16"/>
      <c r="U1118" s="16"/>
      <c r="V1118" s="16"/>
      <c r="W1118" s="16"/>
      <c r="FD1118" s="156"/>
      <c r="FE1118" s="156"/>
      <c r="FF1118" s="156"/>
      <c r="FG1118" s="156"/>
      <c r="FH1118" s="156"/>
    </row>
    <row r="1119" spans="2:164" x14ac:dyDescent="0.25">
      <c r="B1119" s="67">
        <f t="shared" si="103"/>
        <v>0</v>
      </c>
      <c r="C1119" s="67" t="str">
        <f t="shared" si="104"/>
        <v/>
      </c>
      <c r="D1119" s="67" t="str">
        <f t="shared" si="107"/>
        <v/>
      </c>
      <c r="E1119" s="67" t="str">
        <f t="shared" si="105"/>
        <v/>
      </c>
      <c r="F1119" s="67" t="str">
        <f t="shared" si="106"/>
        <v/>
      </c>
      <c r="G1119" s="67" t="str">
        <f t="shared" si="108"/>
        <v/>
      </c>
      <c r="H1119" s="159" t="str">
        <f>IF(AND(M1119&gt;0,M1119&lt;=STATS!$C$22),1,"")</f>
        <v/>
      </c>
      <c r="J1119" s="29">
        <v>1118</v>
      </c>
      <c r="R1119" s="16"/>
      <c r="S1119" s="16"/>
      <c r="T1119" s="16"/>
      <c r="U1119" s="16"/>
      <c r="V1119" s="16"/>
      <c r="W1119" s="16"/>
      <c r="FD1119" s="156"/>
      <c r="FE1119" s="156"/>
      <c r="FF1119" s="156"/>
      <c r="FG1119" s="156"/>
      <c r="FH1119" s="156"/>
    </row>
    <row r="1120" spans="2:164" x14ac:dyDescent="0.25">
      <c r="B1120" s="67">
        <f t="shared" si="103"/>
        <v>0</v>
      </c>
      <c r="C1120" s="67" t="str">
        <f t="shared" si="104"/>
        <v/>
      </c>
      <c r="D1120" s="67" t="str">
        <f t="shared" si="107"/>
        <v/>
      </c>
      <c r="E1120" s="67" t="str">
        <f t="shared" si="105"/>
        <v/>
      </c>
      <c r="F1120" s="67" t="str">
        <f t="shared" si="106"/>
        <v/>
      </c>
      <c r="G1120" s="67" t="str">
        <f t="shared" si="108"/>
        <v/>
      </c>
      <c r="H1120" s="159" t="str">
        <f>IF(AND(M1120&gt;0,M1120&lt;=STATS!$C$22),1,"")</f>
        <v/>
      </c>
      <c r="J1120" s="29">
        <v>1119</v>
      </c>
      <c r="R1120" s="16"/>
      <c r="S1120" s="16"/>
      <c r="T1120" s="16"/>
      <c r="U1120" s="16"/>
      <c r="V1120" s="16"/>
      <c r="W1120" s="16"/>
      <c r="FD1120" s="156"/>
      <c r="FE1120" s="156"/>
      <c r="FF1120" s="156"/>
      <c r="FG1120" s="156"/>
      <c r="FH1120" s="156"/>
    </row>
    <row r="1121" spans="2:164" x14ac:dyDescent="0.25">
      <c r="B1121" s="67">
        <f t="shared" si="103"/>
        <v>0</v>
      </c>
      <c r="C1121" s="67" t="str">
        <f t="shared" si="104"/>
        <v/>
      </c>
      <c r="D1121" s="67" t="str">
        <f t="shared" si="107"/>
        <v/>
      </c>
      <c r="E1121" s="67" t="str">
        <f t="shared" si="105"/>
        <v/>
      </c>
      <c r="F1121" s="67" t="str">
        <f t="shared" si="106"/>
        <v/>
      </c>
      <c r="G1121" s="67" t="str">
        <f t="shared" si="108"/>
        <v/>
      </c>
      <c r="H1121" s="159" t="str">
        <f>IF(AND(M1121&gt;0,M1121&lt;=STATS!$C$22),1,"")</f>
        <v/>
      </c>
      <c r="J1121" s="29">
        <v>1120</v>
      </c>
      <c r="R1121" s="16"/>
      <c r="S1121" s="16"/>
      <c r="T1121" s="16"/>
      <c r="U1121" s="16"/>
      <c r="V1121" s="16"/>
      <c r="W1121" s="16"/>
      <c r="FD1121" s="156"/>
      <c r="FE1121" s="156"/>
      <c r="FF1121" s="156"/>
      <c r="FG1121" s="156"/>
      <c r="FH1121" s="156"/>
    </row>
    <row r="1122" spans="2:164" x14ac:dyDescent="0.25">
      <c r="B1122" s="67">
        <f t="shared" si="103"/>
        <v>0</v>
      </c>
      <c r="C1122" s="67" t="str">
        <f t="shared" si="104"/>
        <v/>
      </c>
      <c r="D1122" s="67" t="str">
        <f t="shared" si="107"/>
        <v/>
      </c>
      <c r="E1122" s="67" t="str">
        <f t="shared" si="105"/>
        <v/>
      </c>
      <c r="F1122" s="67" t="str">
        <f t="shared" si="106"/>
        <v/>
      </c>
      <c r="G1122" s="67" t="str">
        <f t="shared" si="108"/>
        <v/>
      </c>
      <c r="H1122" s="159" t="str">
        <f>IF(AND(M1122&gt;0,M1122&lt;=STATS!$C$22),1,"")</f>
        <v/>
      </c>
      <c r="J1122" s="29">
        <v>1121</v>
      </c>
      <c r="R1122" s="16"/>
      <c r="S1122" s="16"/>
      <c r="T1122" s="16"/>
      <c r="U1122" s="16"/>
      <c r="V1122" s="16"/>
      <c r="W1122" s="16"/>
      <c r="FD1122" s="156"/>
      <c r="FE1122" s="156"/>
      <c r="FF1122" s="156"/>
      <c r="FG1122" s="156"/>
      <c r="FH1122" s="156"/>
    </row>
    <row r="1123" spans="2:164" x14ac:dyDescent="0.25">
      <c r="B1123" s="67">
        <f t="shared" si="103"/>
        <v>0</v>
      </c>
      <c r="C1123" s="67" t="str">
        <f t="shared" si="104"/>
        <v/>
      </c>
      <c r="D1123" s="67" t="str">
        <f t="shared" si="107"/>
        <v/>
      </c>
      <c r="E1123" s="67" t="str">
        <f t="shared" si="105"/>
        <v/>
      </c>
      <c r="F1123" s="67" t="str">
        <f t="shared" si="106"/>
        <v/>
      </c>
      <c r="G1123" s="67" t="str">
        <f t="shared" si="108"/>
        <v/>
      </c>
      <c r="H1123" s="159" t="str">
        <f>IF(AND(M1123&gt;0,M1123&lt;=STATS!$C$22),1,"")</f>
        <v/>
      </c>
      <c r="J1123" s="29">
        <v>1122</v>
      </c>
      <c r="R1123" s="16"/>
      <c r="S1123" s="16"/>
      <c r="T1123" s="16"/>
      <c r="U1123" s="16"/>
      <c r="V1123" s="16"/>
      <c r="W1123" s="16"/>
      <c r="FD1123" s="156"/>
      <c r="FE1123" s="156"/>
      <c r="FF1123" s="156"/>
      <c r="FG1123" s="156"/>
      <c r="FH1123" s="156"/>
    </row>
    <row r="1124" spans="2:164" x14ac:dyDescent="0.25">
      <c r="B1124" s="67">
        <f t="shared" si="103"/>
        <v>0</v>
      </c>
      <c r="C1124" s="67" t="str">
        <f t="shared" si="104"/>
        <v/>
      </c>
      <c r="D1124" s="67" t="str">
        <f t="shared" si="107"/>
        <v/>
      </c>
      <c r="E1124" s="67" t="str">
        <f t="shared" si="105"/>
        <v/>
      </c>
      <c r="F1124" s="67" t="str">
        <f t="shared" si="106"/>
        <v/>
      </c>
      <c r="G1124" s="67" t="str">
        <f t="shared" si="108"/>
        <v/>
      </c>
      <c r="H1124" s="159" t="str">
        <f>IF(AND(M1124&gt;0,M1124&lt;=STATS!$C$22),1,"")</f>
        <v/>
      </c>
      <c r="J1124" s="29">
        <v>1123</v>
      </c>
      <c r="R1124" s="16"/>
      <c r="S1124" s="16"/>
      <c r="T1124" s="16"/>
      <c r="U1124" s="16"/>
      <c r="V1124" s="16"/>
      <c r="W1124" s="16"/>
      <c r="FD1124" s="156"/>
      <c r="FE1124" s="156"/>
      <c r="FF1124" s="156"/>
      <c r="FG1124" s="156"/>
      <c r="FH1124" s="156"/>
    </row>
    <row r="1125" spans="2:164" x14ac:dyDescent="0.25">
      <c r="B1125" s="67">
        <f t="shared" si="103"/>
        <v>0</v>
      </c>
      <c r="C1125" s="67" t="str">
        <f t="shared" si="104"/>
        <v/>
      </c>
      <c r="D1125" s="67" t="str">
        <f t="shared" si="107"/>
        <v/>
      </c>
      <c r="E1125" s="67" t="str">
        <f t="shared" si="105"/>
        <v/>
      </c>
      <c r="F1125" s="67" t="str">
        <f t="shared" si="106"/>
        <v/>
      </c>
      <c r="G1125" s="67" t="str">
        <f t="shared" si="108"/>
        <v/>
      </c>
      <c r="H1125" s="159" t="str">
        <f>IF(AND(M1125&gt;0,M1125&lt;=STATS!$C$22),1,"")</f>
        <v/>
      </c>
      <c r="J1125" s="29">
        <v>1124</v>
      </c>
      <c r="R1125" s="16"/>
      <c r="S1125" s="16"/>
      <c r="T1125" s="16"/>
      <c r="U1125" s="16"/>
      <c r="V1125" s="16"/>
      <c r="W1125" s="16"/>
      <c r="FD1125" s="156"/>
      <c r="FE1125" s="156"/>
      <c r="FF1125" s="156"/>
      <c r="FG1125" s="156"/>
      <c r="FH1125" s="156"/>
    </row>
    <row r="1126" spans="2:164" x14ac:dyDescent="0.25">
      <c r="B1126" s="67">
        <f t="shared" si="103"/>
        <v>0</v>
      </c>
      <c r="C1126" s="67" t="str">
        <f t="shared" si="104"/>
        <v/>
      </c>
      <c r="D1126" s="67" t="str">
        <f t="shared" si="107"/>
        <v/>
      </c>
      <c r="E1126" s="67" t="str">
        <f t="shared" si="105"/>
        <v/>
      </c>
      <c r="F1126" s="67" t="str">
        <f t="shared" si="106"/>
        <v/>
      </c>
      <c r="G1126" s="67" t="str">
        <f t="shared" si="108"/>
        <v/>
      </c>
      <c r="H1126" s="159" t="str">
        <f>IF(AND(M1126&gt;0,M1126&lt;=STATS!$C$22),1,"")</f>
        <v/>
      </c>
      <c r="J1126" s="29">
        <v>1125</v>
      </c>
      <c r="R1126" s="16"/>
      <c r="S1126" s="16"/>
      <c r="T1126" s="16"/>
      <c r="U1126" s="16"/>
      <c r="V1126" s="16"/>
      <c r="W1126" s="16"/>
      <c r="FD1126" s="156"/>
      <c r="FE1126" s="156"/>
      <c r="FF1126" s="156"/>
      <c r="FG1126" s="156"/>
      <c r="FH1126" s="156"/>
    </row>
    <row r="1127" spans="2:164" x14ac:dyDescent="0.25">
      <c r="B1127" s="67">
        <f t="shared" si="103"/>
        <v>0</v>
      </c>
      <c r="C1127" s="67" t="str">
        <f t="shared" si="104"/>
        <v/>
      </c>
      <c r="D1127" s="67" t="str">
        <f t="shared" si="107"/>
        <v/>
      </c>
      <c r="E1127" s="67" t="str">
        <f t="shared" si="105"/>
        <v/>
      </c>
      <c r="F1127" s="67" t="str">
        <f t="shared" si="106"/>
        <v/>
      </c>
      <c r="G1127" s="67" t="str">
        <f t="shared" si="108"/>
        <v/>
      </c>
      <c r="H1127" s="159" t="str">
        <f>IF(AND(M1127&gt;0,M1127&lt;=STATS!$C$22),1,"")</f>
        <v/>
      </c>
      <c r="J1127" s="29">
        <v>1126</v>
      </c>
      <c r="R1127" s="16"/>
      <c r="S1127" s="16"/>
      <c r="T1127" s="16"/>
      <c r="U1127" s="16"/>
      <c r="V1127" s="16"/>
      <c r="W1127" s="16"/>
      <c r="FD1127" s="156"/>
      <c r="FE1127" s="156"/>
      <c r="FF1127" s="156"/>
      <c r="FG1127" s="156"/>
      <c r="FH1127" s="156"/>
    </row>
    <row r="1128" spans="2:164" x14ac:dyDescent="0.25">
      <c r="B1128" s="67">
        <f t="shared" si="103"/>
        <v>0</v>
      </c>
      <c r="C1128" s="67" t="str">
        <f t="shared" si="104"/>
        <v/>
      </c>
      <c r="D1128" s="67" t="str">
        <f t="shared" si="107"/>
        <v/>
      </c>
      <c r="E1128" s="67" t="str">
        <f t="shared" si="105"/>
        <v/>
      </c>
      <c r="F1128" s="67" t="str">
        <f t="shared" si="106"/>
        <v/>
      </c>
      <c r="G1128" s="67" t="str">
        <f t="shared" si="108"/>
        <v/>
      </c>
      <c r="H1128" s="159" t="str">
        <f>IF(AND(M1128&gt;0,M1128&lt;=STATS!$C$22),1,"")</f>
        <v/>
      </c>
      <c r="J1128" s="29">
        <v>1127</v>
      </c>
      <c r="R1128" s="16"/>
      <c r="S1128" s="16"/>
      <c r="T1128" s="16"/>
      <c r="U1128" s="16"/>
      <c r="V1128" s="16"/>
      <c r="W1128" s="16"/>
      <c r="FD1128" s="156"/>
      <c r="FE1128" s="156"/>
      <c r="FF1128" s="156"/>
      <c r="FG1128" s="156"/>
      <c r="FH1128" s="156"/>
    </row>
    <row r="1129" spans="2:164" x14ac:dyDescent="0.25">
      <c r="B1129" s="67">
        <f t="shared" si="103"/>
        <v>0</v>
      </c>
      <c r="C1129" s="67" t="str">
        <f t="shared" si="104"/>
        <v/>
      </c>
      <c r="D1129" s="67" t="str">
        <f t="shared" si="107"/>
        <v/>
      </c>
      <c r="E1129" s="67" t="str">
        <f t="shared" si="105"/>
        <v/>
      </c>
      <c r="F1129" s="67" t="str">
        <f t="shared" si="106"/>
        <v/>
      </c>
      <c r="G1129" s="67" t="str">
        <f t="shared" si="108"/>
        <v/>
      </c>
      <c r="H1129" s="159" t="str">
        <f>IF(AND(M1129&gt;0,M1129&lt;=STATS!$C$22),1,"")</f>
        <v/>
      </c>
      <c r="J1129" s="29">
        <v>1128</v>
      </c>
      <c r="R1129" s="16"/>
      <c r="S1129" s="16"/>
      <c r="T1129" s="16"/>
      <c r="U1129" s="16"/>
      <c r="V1129" s="16"/>
      <c r="W1129" s="16"/>
      <c r="FD1129" s="156"/>
      <c r="FE1129" s="156"/>
      <c r="FF1129" s="156"/>
      <c r="FG1129" s="156"/>
      <c r="FH1129" s="156"/>
    </row>
    <row r="1130" spans="2:164" x14ac:dyDescent="0.25">
      <c r="B1130" s="67">
        <f t="shared" si="103"/>
        <v>0</v>
      </c>
      <c r="C1130" s="67" t="str">
        <f t="shared" si="104"/>
        <v/>
      </c>
      <c r="D1130" s="67" t="str">
        <f t="shared" si="107"/>
        <v/>
      </c>
      <c r="E1130" s="67" t="str">
        <f t="shared" si="105"/>
        <v/>
      </c>
      <c r="F1130" s="67" t="str">
        <f t="shared" si="106"/>
        <v/>
      </c>
      <c r="G1130" s="67" t="str">
        <f t="shared" si="108"/>
        <v/>
      </c>
      <c r="H1130" s="159" t="str">
        <f>IF(AND(M1130&gt;0,M1130&lt;=STATS!$C$22),1,"")</f>
        <v/>
      </c>
      <c r="J1130" s="29">
        <v>1129</v>
      </c>
      <c r="R1130" s="16"/>
      <c r="S1130" s="16"/>
      <c r="T1130" s="16"/>
      <c r="U1130" s="16"/>
      <c r="V1130" s="16"/>
      <c r="W1130" s="16"/>
      <c r="FD1130" s="156"/>
      <c r="FE1130" s="156"/>
      <c r="FF1130" s="156"/>
      <c r="FG1130" s="156"/>
      <c r="FH1130" s="156"/>
    </row>
    <row r="1131" spans="2:164" x14ac:dyDescent="0.25">
      <c r="B1131" s="67">
        <f t="shared" si="103"/>
        <v>0</v>
      </c>
      <c r="C1131" s="67" t="str">
        <f t="shared" si="104"/>
        <v/>
      </c>
      <c r="D1131" s="67" t="str">
        <f t="shared" si="107"/>
        <v/>
      </c>
      <c r="E1131" s="67" t="str">
        <f t="shared" si="105"/>
        <v/>
      </c>
      <c r="F1131" s="67" t="str">
        <f t="shared" si="106"/>
        <v/>
      </c>
      <c r="G1131" s="67" t="str">
        <f t="shared" si="108"/>
        <v/>
      </c>
      <c r="H1131" s="159" t="str">
        <f>IF(AND(M1131&gt;0,M1131&lt;=STATS!$C$22),1,"")</f>
        <v/>
      </c>
      <c r="J1131" s="29">
        <v>1130</v>
      </c>
      <c r="R1131" s="16"/>
      <c r="S1131" s="16"/>
      <c r="T1131" s="16"/>
      <c r="U1131" s="16"/>
      <c r="V1131" s="16"/>
      <c r="W1131" s="16"/>
      <c r="FD1131" s="156"/>
      <c r="FE1131" s="156"/>
      <c r="FF1131" s="156"/>
      <c r="FG1131" s="156"/>
      <c r="FH1131" s="156"/>
    </row>
    <row r="1132" spans="2:164" x14ac:dyDescent="0.25">
      <c r="B1132" s="67">
        <f t="shared" si="103"/>
        <v>0</v>
      </c>
      <c r="C1132" s="67" t="str">
        <f t="shared" si="104"/>
        <v/>
      </c>
      <c r="D1132" s="67" t="str">
        <f t="shared" si="107"/>
        <v/>
      </c>
      <c r="E1132" s="67" t="str">
        <f t="shared" si="105"/>
        <v/>
      </c>
      <c r="F1132" s="67" t="str">
        <f t="shared" si="106"/>
        <v/>
      </c>
      <c r="G1132" s="67" t="str">
        <f t="shared" si="108"/>
        <v/>
      </c>
      <c r="H1132" s="159" t="str">
        <f>IF(AND(M1132&gt;0,M1132&lt;=STATS!$C$22),1,"")</f>
        <v/>
      </c>
      <c r="J1132" s="29">
        <v>1131</v>
      </c>
      <c r="R1132" s="16"/>
      <c r="S1132" s="16"/>
      <c r="T1132" s="16"/>
      <c r="U1132" s="16"/>
      <c r="V1132" s="16"/>
      <c r="W1132" s="16"/>
      <c r="FD1132" s="156"/>
      <c r="FE1132" s="156"/>
      <c r="FF1132" s="156"/>
      <c r="FG1132" s="156"/>
      <c r="FH1132" s="156"/>
    </row>
    <row r="1133" spans="2:164" x14ac:dyDescent="0.25">
      <c r="B1133" s="67">
        <f t="shared" si="103"/>
        <v>0</v>
      </c>
      <c r="C1133" s="67" t="str">
        <f t="shared" si="104"/>
        <v/>
      </c>
      <c r="D1133" s="67" t="str">
        <f t="shared" si="107"/>
        <v/>
      </c>
      <c r="E1133" s="67" t="str">
        <f t="shared" si="105"/>
        <v/>
      </c>
      <c r="F1133" s="67" t="str">
        <f t="shared" si="106"/>
        <v/>
      </c>
      <c r="G1133" s="67" t="str">
        <f t="shared" si="108"/>
        <v/>
      </c>
      <c r="H1133" s="159" t="str">
        <f>IF(AND(M1133&gt;0,M1133&lt;=STATS!$C$22),1,"")</f>
        <v/>
      </c>
      <c r="J1133" s="29">
        <v>1132</v>
      </c>
      <c r="R1133" s="16"/>
      <c r="S1133" s="16"/>
      <c r="T1133" s="16"/>
      <c r="U1133" s="16"/>
      <c r="V1133" s="16"/>
      <c r="W1133" s="16"/>
      <c r="FD1133" s="156"/>
      <c r="FE1133" s="156"/>
      <c r="FF1133" s="156"/>
      <c r="FG1133" s="156"/>
      <c r="FH1133" s="156"/>
    </row>
    <row r="1134" spans="2:164" x14ac:dyDescent="0.25">
      <c r="B1134" s="67">
        <f t="shared" si="103"/>
        <v>0</v>
      </c>
      <c r="C1134" s="67" t="str">
        <f t="shared" si="104"/>
        <v/>
      </c>
      <c r="D1134" s="67" t="str">
        <f t="shared" si="107"/>
        <v/>
      </c>
      <c r="E1134" s="67" t="str">
        <f t="shared" si="105"/>
        <v/>
      </c>
      <c r="F1134" s="67" t="str">
        <f t="shared" si="106"/>
        <v/>
      </c>
      <c r="G1134" s="67" t="str">
        <f t="shared" si="108"/>
        <v/>
      </c>
      <c r="H1134" s="159" t="str">
        <f>IF(AND(M1134&gt;0,M1134&lt;=STATS!$C$22),1,"")</f>
        <v/>
      </c>
      <c r="J1134" s="29">
        <v>1133</v>
      </c>
      <c r="R1134" s="16"/>
      <c r="S1134" s="16"/>
      <c r="T1134" s="16"/>
      <c r="U1134" s="16"/>
      <c r="V1134" s="16"/>
      <c r="W1134" s="16"/>
      <c r="FD1134" s="156"/>
      <c r="FE1134" s="156"/>
      <c r="FF1134" s="156"/>
      <c r="FG1134" s="156"/>
      <c r="FH1134" s="156"/>
    </row>
    <row r="1135" spans="2:164" x14ac:dyDescent="0.25">
      <c r="B1135" s="67">
        <f t="shared" si="103"/>
        <v>0</v>
      </c>
      <c r="C1135" s="67" t="str">
        <f t="shared" si="104"/>
        <v/>
      </c>
      <c r="D1135" s="67" t="str">
        <f t="shared" si="107"/>
        <v/>
      </c>
      <c r="E1135" s="67" t="str">
        <f t="shared" si="105"/>
        <v/>
      </c>
      <c r="F1135" s="67" t="str">
        <f t="shared" si="106"/>
        <v/>
      </c>
      <c r="G1135" s="67" t="str">
        <f t="shared" si="108"/>
        <v/>
      </c>
      <c r="H1135" s="159" t="str">
        <f>IF(AND(M1135&gt;0,M1135&lt;=STATS!$C$22),1,"")</f>
        <v/>
      </c>
      <c r="J1135" s="29">
        <v>1134</v>
      </c>
      <c r="R1135" s="16"/>
      <c r="S1135" s="16"/>
      <c r="T1135" s="16"/>
      <c r="U1135" s="16"/>
      <c r="V1135" s="16"/>
      <c r="W1135" s="16"/>
      <c r="FD1135" s="156"/>
      <c r="FE1135" s="156"/>
      <c r="FF1135" s="156"/>
      <c r="FG1135" s="156"/>
      <c r="FH1135" s="156"/>
    </row>
    <row r="1136" spans="2:164" x14ac:dyDescent="0.25">
      <c r="B1136" s="67">
        <f t="shared" si="103"/>
        <v>0</v>
      </c>
      <c r="C1136" s="67" t="str">
        <f t="shared" si="104"/>
        <v/>
      </c>
      <c r="D1136" s="67" t="str">
        <f t="shared" si="107"/>
        <v/>
      </c>
      <c r="E1136" s="67" t="str">
        <f t="shared" si="105"/>
        <v/>
      </c>
      <c r="F1136" s="67" t="str">
        <f t="shared" si="106"/>
        <v/>
      </c>
      <c r="G1136" s="67" t="str">
        <f t="shared" si="108"/>
        <v/>
      </c>
      <c r="H1136" s="159" t="str">
        <f>IF(AND(M1136&gt;0,M1136&lt;=STATS!$C$22),1,"")</f>
        <v/>
      </c>
      <c r="J1136" s="29">
        <v>1135</v>
      </c>
      <c r="R1136" s="16"/>
      <c r="S1136" s="16"/>
      <c r="T1136" s="16"/>
      <c r="U1136" s="16"/>
      <c r="V1136" s="16"/>
      <c r="W1136" s="16"/>
      <c r="FD1136" s="156"/>
      <c r="FE1136" s="156"/>
      <c r="FF1136" s="156"/>
      <c r="FG1136" s="156"/>
      <c r="FH1136" s="156"/>
    </row>
    <row r="1137" spans="2:164" x14ac:dyDescent="0.25">
      <c r="B1137" s="67">
        <f t="shared" si="103"/>
        <v>0</v>
      </c>
      <c r="C1137" s="67" t="str">
        <f t="shared" si="104"/>
        <v/>
      </c>
      <c r="D1137" s="67" t="str">
        <f t="shared" si="107"/>
        <v/>
      </c>
      <c r="E1137" s="67" t="str">
        <f t="shared" si="105"/>
        <v/>
      </c>
      <c r="F1137" s="67" t="str">
        <f t="shared" si="106"/>
        <v/>
      </c>
      <c r="G1137" s="67" t="str">
        <f t="shared" si="108"/>
        <v/>
      </c>
      <c r="H1137" s="159" t="str">
        <f>IF(AND(M1137&gt;0,M1137&lt;=STATS!$C$22),1,"")</f>
        <v/>
      </c>
      <c r="J1137" s="29">
        <v>1136</v>
      </c>
      <c r="R1137" s="16"/>
      <c r="S1137" s="16"/>
      <c r="T1137" s="16"/>
      <c r="U1137" s="16"/>
      <c r="V1137" s="16"/>
      <c r="W1137" s="16"/>
      <c r="FD1137" s="156"/>
      <c r="FE1137" s="156"/>
      <c r="FF1137" s="156"/>
      <c r="FG1137" s="156"/>
      <c r="FH1137" s="156"/>
    </row>
    <row r="1138" spans="2:164" x14ac:dyDescent="0.25">
      <c r="B1138" s="67">
        <f t="shared" si="103"/>
        <v>0</v>
      </c>
      <c r="C1138" s="67" t="str">
        <f t="shared" si="104"/>
        <v/>
      </c>
      <c r="D1138" s="67" t="str">
        <f t="shared" si="107"/>
        <v/>
      </c>
      <c r="E1138" s="67" t="str">
        <f t="shared" si="105"/>
        <v/>
      </c>
      <c r="F1138" s="67" t="str">
        <f t="shared" si="106"/>
        <v/>
      </c>
      <c r="G1138" s="67" t="str">
        <f t="shared" si="108"/>
        <v/>
      </c>
      <c r="H1138" s="159" t="str">
        <f>IF(AND(M1138&gt;0,M1138&lt;=STATS!$C$22),1,"")</f>
        <v/>
      </c>
      <c r="J1138" s="29">
        <v>1137</v>
      </c>
      <c r="R1138" s="16"/>
      <c r="S1138" s="16"/>
      <c r="T1138" s="16"/>
      <c r="U1138" s="16"/>
      <c r="V1138" s="16"/>
      <c r="W1138" s="16"/>
      <c r="FD1138" s="156"/>
      <c r="FE1138" s="156"/>
      <c r="FF1138" s="156"/>
      <c r="FG1138" s="156"/>
      <c r="FH1138" s="156"/>
    </row>
    <row r="1139" spans="2:164" x14ac:dyDescent="0.25">
      <c r="B1139" s="67">
        <f t="shared" si="103"/>
        <v>0</v>
      </c>
      <c r="C1139" s="67" t="str">
        <f t="shared" si="104"/>
        <v/>
      </c>
      <c r="D1139" s="67" t="str">
        <f t="shared" si="107"/>
        <v/>
      </c>
      <c r="E1139" s="67" t="str">
        <f t="shared" si="105"/>
        <v/>
      </c>
      <c r="F1139" s="67" t="str">
        <f t="shared" si="106"/>
        <v/>
      </c>
      <c r="G1139" s="67" t="str">
        <f t="shared" si="108"/>
        <v/>
      </c>
      <c r="H1139" s="159" t="str">
        <f>IF(AND(M1139&gt;0,M1139&lt;=STATS!$C$22),1,"")</f>
        <v/>
      </c>
      <c r="J1139" s="29">
        <v>1138</v>
      </c>
      <c r="R1139" s="16"/>
      <c r="S1139" s="16"/>
      <c r="T1139" s="16"/>
      <c r="U1139" s="16"/>
      <c r="V1139" s="16"/>
      <c r="W1139" s="16"/>
      <c r="FD1139" s="156"/>
      <c r="FE1139" s="156"/>
      <c r="FF1139" s="156"/>
      <c r="FG1139" s="156"/>
      <c r="FH1139" s="156"/>
    </row>
    <row r="1140" spans="2:164" x14ac:dyDescent="0.25">
      <c r="B1140" s="67">
        <f t="shared" si="103"/>
        <v>0</v>
      </c>
      <c r="C1140" s="67" t="str">
        <f t="shared" si="104"/>
        <v/>
      </c>
      <c r="D1140" s="67" t="str">
        <f t="shared" si="107"/>
        <v/>
      </c>
      <c r="E1140" s="67" t="str">
        <f t="shared" si="105"/>
        <v/>
      </c>
      <c r="F1140" s="67" t="str">
        <f t="shared" si="106"/>
        <v/>
      </c>
      <c r="G1140" s="67" t="str">
        <f t="shared" si="108"/>
        <v/>
      </c>
      <c r="H1140" s="159" t="str">
        <f>IF(AND(M1140&gt;0,M1140&lt;=STATS!$C$22),1,"")</f>
        <v/>
      </c>
      <c r="J1140" s="29">
        <v>1139</v>
      </c>
      <c r="R1140" s="16"/>
      <c r="S1140" s="16"/>
      <c r="T1140" s="16"/>
      <c r="U1140" s="16"/>
      <c r="V1140" s="16"/>
      <c r="W1140" s="16"/>
      <c r="FD1140" s="156"/>
      <c r="FE1140" s="156"/>
      <c r="FF1140" s="156"/>
      <c r="FG1140" s="156"/>
      <c r="FH1140" s="156"/>
    </row>
    <row r="1141" spans="2:164" x14ac:dyDescent="0.25">
      <c r="B1141" s="67">
        <f t="shared" si="103"/>
        <v>0</v>
      </c>
      <c r="C1141" s="67" t="str">
        <f t="shared" si="104"/>
        <v/>
      </c>
      <c r="D1141" s="67" t="str">
        <f t="shared" si="107"/>
        <v/>
      </c>
      <c r="E1141" s="67" t="str">
        <f t="shared" si="105"/>
        <v/>
      </c>
      <c r="F1141" s="67" t="str">
        <f t="shared" si="106"/>
        <v/>
      </c>
      <c r="G1141" s="67" t="str">
        <f t="shared" si="108"/>
        <v/>
      </c>
      <c r="H1141" s="159" t="str">
        <f>IF(AND(M1141&gt;0,M1141&lt;=STATS!$C$22),1,"")</f>
        <v/>
      </c>
      <c r="J1141" s="29">
        <v>1140</v>
      </c>
      <c r="R1141" s="16"/>
      <c r="S1141" s="16"/>
      <c r="T1141" s="16"/>
      <c r="U1141" s="16"/>
      <c r="V1141" s="16"/>
      <c r="W1141" s="16"/>
      <c r="FD1141" s="156"/>
      <c r="FE1141" s="156"/>
      <c r="FF1141" s="156"/>
      <c r="FG1141" s="156"/>
      <c r="FH1141" s="156"/>
    </row>
    <row r="1142" spans="2:164" x14ac:dyDescent="0.25">
      <c r="B1142" s="67">
        <f t="shared" si="103"/>
        <v>0</v>
      </c>
      <c r="C1142" s="67" t="str">
        <f t="shared" si="104"/>
        <v/>
      </c>
      <c r="D1142" s="67" t="str">
        <f t="shared" si="107"/>
        <v/>
      </c>
      <c r="E1142" s="67" t="str">
        <f t="shared" si="105"/>
        <v/>
      </c>
      <c r="F1142" s="67" t="str">
        <f t="shared" si="106"/>
        <v/>
      </c>
      <c r="G1142" s="67" t="str">
        <f t="shared" si="108"/>
        <v/>
      </c>
      <c r="H1142" s="159" t="str">
        <f>IF(AND(M1142&gt;0,M1142&lt;=STATS!$C$22),1,"")</f>
        <v/>
      </c>
      <c r="J1142" s="29">
        <v>1141</v>
      </c>
      <c r="R1142" s="16"/>
      <c r="S1142" s="16"/>
      <c r="T1142" s="16"/>
      <c r="U1142" s="16"/>
      <c r="V1142" s="16"/>
      <c r="W1142" s="16"/>
      <c r="FD1142" s="156"/>
      <c r="FE1142" s="156"/>
      <c r="FF1142" s="156"/>
      <c r="FG1142" s="156"/>
      <c r="FH1142" s="156"/>
    </row>
    <row r="1143" spans="2:164" x14ac:dyDescent="0.25">
      <c r="B1143" s="67">
        <f t="shared" si="103"/>
        <v>0</v>
      </c>
      <c r="C1143" s="67" t="str">
        <f t="shared" si="104"/>
        <v/>
      </c>
      <c r="D1143" s="67" t="str">
        <f t="shared" si="107"/>
        <v/>
      </c>
      <c r="E1143" s="67" t="str">
        <f t="shared" si="105"/>
        <v/>
      </c>
      <c r="F1143" s="67" t="str">
        <f t="shared" si="106"/>
        <v/>
      </c>
      <c r="G1143" s="67" t="str">
        <f t="shared" si="108"/>
        <v/>
      </c>
      <c r="H1143" s="159" t="str">
        <f>IF(AND(M1143&gt;0,M1143&lt;=STATS!$C$22),1,"")</f>
        <v/>
      </c>
      <c r="J1143" s="29">
        <v>1142</v>
      </c>
      <c r="R1143" s="16"/>
      <c r="S1143" s="16"/>
      <c r="T1143" s="16"/>
      <c r="U1143" s="16"/>
      <c r="V1143" s="16"/>
      <c r="W1143" s="16"/>
      <c r="FD1143" s="156"/>
      <c r="FE1143" s="156"/>
      <c r="FF1143" s="156"/>
      <c r="FG1143" s="156"/>
      <c r="FH1143" s="156"/>
    </row>
    <row r="1144" spans="2:164" x14ac:dyDescent="0.25">
      <c r="B1144" s="67">
        <f t="shared" si="103"/>
        <v>0</v>
      </c>
      <c r="C1144" s="67" t="str">
        <f t="shared" si="104"/>
        <v/>
      </c>
      <c r="D1144" s="67" t="str">
        <f t="shared" si="107"/>
        <v/>
      </c>
      <c r="E1144" s="67" t="str">
        <f t="shared" si="105"/>
        <v/>
      </c>
      <c r="F1144" s="67" t="str">
        <f t="shared" si="106"/>
        <v/>
      </c>
      <c r="G1144" s="67" t="str">
        <f t="shared" si="108"/>
        <v/>
      </c>
      <c r="H1144" s="159" t="str">
        <f>IF(AND(M1144&gt;0,M1144&lt;=STATS!$C$22),1,"")</f>
        <v/>
      </c>
      <c r="J1144" s="29">
        <v>1143</v>
      </c>
      <c r="R1144" s="16"/>
      <c r="S1144" s="16"/>
      <c r="T1144" s="16"/>
      <c r="U1144" s="16"/>
      <c r="V1144" s="16"/>
      <c r="W1144" s="16"/>
      <c r="FD1144" s="156"/>
      <c r="FE1144" s="156"/>
      <c r="FF1144" s="156"/>
      <c r="FG1144" s="156"/>
      <c r="FH1144" s="156"/>
    </row>
    <row r="1145" spans="2:164" x14ac:dyDescent="0.25">
      <c r="B1145" s="67">
        <f t="shared" si="103"/>
        <v>0</v>
      </c>
      <c r="C1145" s="67" t="str">
        <f t="shared" si="104"/>
        <v/>
      </c>
      <c r="D1145" s="67" t="str">
        <f t="shared" si="107"/>
        <v/>
      </c>
      <c r="E1145" s="67" t="str">
        <f t="shared" si="105"/>
        <v/>
      </c>
      <c r="F1145" s="67" t="str">
        <f t="shared" si="106"/>
        <v/>
      </c>
      <c r="G1145" s="67" t="str">
        <f t="shared" si="108"/>
        <v/>
      </c>
      <c r="H1145" s="159" t="str">
        <f>IF(AND(M1145&gt;0,M1145&lt;=STATS!$C$22),1,"")</f>
        <v/>
      </c>
      <c r="J1145" s="29">
        <v>1144</v>
      </c>
      <c r="R1145" s="16"/>
      <c r="S1145" s="16"/>
      <c r="T1145" s="16"/>
      <c r="U1145" s="16"/>
      <c r="V1145" s="16"/>
      <c r="W1145" s="16"/>
      <c r="FD1145" s="156"/>
      <c r="FE1145" s="156"/>
      <c r="FF1145" s="156"/>
      <c r="FG1145" s="156"/>
      <c r="FH1145" s="156"/>
    </row>
    <row r="1146" spans="2:164" x14ac:dyDescent="0.25">
      <c r="B1146" s="67">
        <f t="shared" si="103"/>
        <v>0</v>
      </c>
      <c r="C1146" s="67" t="str">
        <f t="shared" si="104"/>
        <v/>
      </c>
      <c r="D1146" s="67" t="str">
        <f t="shared" si="107"/>
        <v/>
      </c>
      <c r="E1146" s="67" t="str">
        <f t="shared" si="105"/>
        <v/>
      </c>
      <c r="F1146" s="67" t="str">
        <f t="shared" si="106"/>
        <v/>
      </c>
      <c r="G1146" s="67" t="str">
        <f t="shared" si="108"/>
        <v/>
      </c>
      <c r="H1146" s="159" t="str">
        <f>IF(AND(M1146&gt;0,M1146&lt;=STATS!$C$22),1,"")</f>
        <v/>
      </c>
      <c r="J1146" s="29">
        <v>1145</v>
      </c>
      <c r="R1146" s="16"/>
      <c r="S1146" s="16"/>
      <c r="T1146" s="16"/>
      <c r="U1146" s="16"/>
      <c r="V1146" s="16"/>
      <c r="W1146" s="16"/>
      <c r="FD1146" s="156"/>
      <c r="FE1146" s="156"/>
      <c r="FF1146" s="156"/>
      <c r="FG1146" s="156"/>
      <c r="FH1146" s="156"/>
    </row>
    <row r="1147" spans="2:164" x14ac:dyDescent="0.25">
      <c r="B1147" s="67">
        <f t="shared" si="103"/>
        <v>0</v>
      </c>
      <c r="C1147" s="67" t="str">
        <f t="shared" si="104"/>
        <v/>
      </c>
      <c r="D1147" s="67" t="str">
        <f t="shared" si="107"/>
        <v/>
      </c>
      <c r="E1147" s="67" t="str">
        <f t="shared" si="105"/>
        <v/>
      </c>
      <c r="F1147" s="67" t="str">
        <f t="shared" si="106"/>
        <v/>
      </c>
      <c r="G1147" s="67" t="str">
        <f t="shared" si="108"/>
        <v/>
      </c>
      <c r="H1147" s="159" t="str">
        <f>IF(AND(M1147&gt;0,M1147&lt;=STATS!$C$22),1,"")</f>
        <v/>
      </c>
      <c r="J1147" s="29">
        <v>1146</v>
      </c>
      <c r="R1147" s="16"/>
      <c r="S1147" s="16"/>
      <c r="T1147" s="16"/>
      <c r="U1147" s="16"/>
      <c r="V1147" s="16"/>
      <c r="W1147" s="16"/>
      <c r="FD1147" s="156"/>
      <c r="FE1147" s="156"/>
      <c r="FF1147" s="156"/>
      <c r="FG1147" s="156"/>
      <c r="FH1147" s="156"/>
    </row>
    <row r="1148" spans="2:164" x14ac:dyDescent="0.25">
      <c r="B1148" s="67">
        <f t="shared" si="103"/>
        <v>0</v>
      </c>
      <c r="C1148" s="67" t="str">
        <f t="shared" si="104"/>
        <v/>
      </c>
      <c r="D1148" s="67" t="str">
        <f t="shared" si="107"/>
        <v/>
      </c>
      <c r="E1148" s="67" t="str">
        <f t="shared" si="105"/>
        <v/>
      </c>
      <c r="F1148" s="67" t="str">
        <f t="shared" si="106"/>
        <v/>
      </c>
      <c r="G1148" s="67" t="str">
        <f t="shared" si="108"/>
        <v/>
      </c>
      <c r="H1148" s="159" t="str">
        <f>IF(AND(M1148&gt;0,M1148&lt;=STATS!$C$22),1,"")</f>
        <v/>
      </c>
      <c r="J1148" s="29">
        <v>1147</v>
      </c>
      <c r="R1148" s="16"/>
      <c r="S1148" s="16"/>
      <c r="T1148" s="16"/>
      <c r="U1148" s="16"/>
      <c r="V1148" s="16"/>
      <c r="W1148" s="16"/>
      <c r="FD1148" s="156"/>
      <c r="FE1148" s="156"/>
      <c r="FF1148" s="156"/>
      <c r="FG1148" s="156"/>
      <c r="FH1148" s="156"/>
    </row>
    <row r="1149" spans="2:164" x14ac:dyDescent="0.25">
      <c r="B1149" s="67">
        <f t="shared" si="103"/>
        <v>0</v>
      </c>
      <c r="C1149" s="67" t="str">
        <f t="shared" si="104"/>
        <v/>
      </c>
      <c r="D1149" s="67" t="str">
        <f t="shared" si="107"/>
        <v/>
      </c>
      <c r="E1149" s="67" t="str">
        <f t="shared" si="105"/>
        <v/>
      </c>
      <c r="F1149" s="67" t="str">
        <f t="shared" si="106"/>
        <v/>
      </c>
      <c r="G1149" s="67" t="str">
        <f t="shared" si="108"/>
        <v/>
      </c>
      <c r="H1149" s="159" t="str">
        <f>IF(AND(M1149&gt;0,M1149&lt;=STATS!$C$22),1,"")</f>
        <v/>
      </c>
      <c r="J1149" s="29">
        <v>1148</v>
      </c>
      <c r="R1149" s="16"/>
      <c r="S1149" s="16"/>
      <c r="T1149" s="16"/>
      <c r="U1149" s="16"/>
      <c r="V1149" s="16"/>
      <c r="W1149" s="16"/>
      <c r="FD1149" s="156"/>
      <c r="FE1149" s="156"/>
      <c r="FF1149" s="156"/>
      <c r="FG1149" s="156"/>
      <c r="FH1149" s="156"/>
    </row>
    <row r="1150" spans="2:164" x14ac:dyDescent="0.25">
      <c r="B1150" s="67">
        <f t="shared" si="103"/>
        <v>0</v>
      </c>
      <c r="C1150" s="67" t="str">
        <f t="shared" si="104"/>
        <v/>
      </c>
      <c r="D1150" s="67" t="str">
        <f t="shared" si="107"/>
        <v/>
      </c>
      <c r="E1150" s="67" t="str">
        <f t="shared" si="105"/>
        <v/>
      </c>
      <c r="F1150" s="67" t="str">
        <f t="shared" si="106"/>
        <v/>
      </c>
      <c r="G1150" s="67" t="str">
        <f t="shared" si="108"/>
        <v/>
      </c>
      <c r="H1150" s="159" t="str">
        <f>IF(AND(M1150&gt;0,M1150&lt;=STATS!$C$22),1,"")</f>
        <v/>
      </c>
      <c r="J1150" s="29">
        <v>1149</v>
      </c>
      <c r="R1150" s="16"/>
      <c r="S1150" s="16"/>
      <c r="T1150" s="16"/>
      <c r="U1150" s="16"/>
      <c r="V1150" s="16"/>
      <c r="W1150" s="16"/>
      <c r="FD1150" s="156"/>
      <c r="FE1150" s="156"/>
      <c r="FF1150" s="156"/>
      <c r="FG1150" s="156"/>
      <c r="FH1150" s="156"/>
    </row>
    <row r="1151" spans="2:164" x14ac:dyDescent="0.25">
      <c r="B1151" s="67">
        <f t="shared" si="103"/>
        <v>0</v>
      </c>
      <c r="C1151" s="67" t="str">
        <f t="shared" si="104"/>
        <v/>
      </c>
      <c r="D1151" s="67" t="str">
        <f t="shared" si="107"/>
        <v/>
      </c>
      <c r="E1151" s="67" t="str">
        <f t="shared" si="105"/>
        <v/>
      </c>
      <c r="F1151" s="67" t="str">
        <f t="shared" si="106"/>
        <v/>
      </c>
      <c r="G1151" s="67" t="str">
        <f t="shared" si="108"/>
        <v/>
      </c>
      <c r="H1151" s="159" t="str">
        <f>IF(AND(M1151&gt;0,M1151&lt;=STATS!$C$22),1,"")</f>
        <v/>
      </c>
      <c r="J1151" s="29">
        <v>1150</v>
      </c>
      <c r="R1151" s="16"/>
      <c r="S1151" s="16"/>
      <c r="T1151" s="16"/>
      <c r="U1151" s="16"/>
      <c r="V1151" s="16"/>
      <c r="W1151" s="16"/>
      <c r="FD1151" s="156"/>
      <c r="FE1151" s="156"/>
      <c r="FF1151" s="156"/>
      <c r="FG1151" s="156"/>
      <c r="FH1151" s="156"/>
    </row>
    <row r="1152" spans="2:164" x14ac:dyDescent="0.25">
      <c r="B1152" s="67">
        <f t="shared" si="103"/>
        <v>0</v>
      </c>
      <c r="C1152" s="67" t="str">
        <f t="shared" si="104"/>
        <v/>
      </c>
      <c r="D1152" s="67" t="str">
        <f t="shared" si="107"/>
        <v/>
      </c>
      <c r="E1152" s="67" t="str">
        <f t="shared" si="105"/>
        <v/>
      </c>
      <c r="F1152" s="67" t="str">
        <f t="shared" si="106"/>
        <v/>
      </c>
      <c r="G1152" s="67" t="str">
        <f t="shared" si="108"/>
        <v/>
      </c>
      <c r="H1152" s="159" t="str">
        <f>IF(AND(M1152&gt;0,M1152&lt;=STATS!$C$22),1,"")</f>
        <v/>
      </c>
      <c r="J1152" s="29">
        <v>1151</v>
      </c>
      <c r="R1152" s="16"/>
      <c r="S1152" s="16"/>
      <c r="T1152" s="16"/>
      <c r="U1152" s="16"/>
      <c r="V1152" s="16"/>
      <c r="W1152" s="16"/>
      <c r="FD1152" s="156"/>
      <c r="FE1152" s="156"/>
      <c r="FF1152" s="156"/>
      <c r="FG1152" s="156"/>
      <c r="FH1152" s="156"/>
    </row>
    <row r="1153" spans="2:164" x14ac:dyDescent="0.25">
      <c r="B1153" s="67">
        <f t="shared" si="103"/>
        <v>0</v>
      </c>
      <c r="C1153" s="67" t="str">
        <f t="shared" si="104"/>
        <v/>
      </c>
      <c r="D1153" s="67" t="str">
        <f t="shared" si="107"/>
        <v/>
      </c>
      <c r="E1153" s="67" t="str">
        <f t="shared" si="105"/>
        <v/>
      </c>
      <c r="F1153" s="67" t="str">
        <f t="shared" si="106"/>
        <v/>
      </c>
      <c r="G1153" s="67" t="str">
        <f t="shared" si="108"/>
        <v/>
      </c>
      <c r="H1153" s="159" t="str">
        <f>IF(AND(M1153&gt;0,M1153&lt;=STATS!$C$22),1,"")</f>
        <v/>
      </c>
      <c r="J1153" s="29">
        <v>1152</v>
      </c>
      <c r="R1153" s="16"/>
      <c r="S1153" s="16"/>
      <c r="T1153" s="16"/>
      <c r="U1153" s="16"/>
      <c r="V1153" s="16"/>
      <c r="W1153" s="16"/>
      <c r="FD1153" s="156"/>
      <c r="FE1153" s="156"/>
      <c r="FF1153" s="156"/>
      <c r="FG1153" s="156"/>
      <c r="FH1153" s="156"/>
    </row>
    <row r="1154" spans="2:164" x14ac:dyDescent="0.25">
      <c r="B1154" s="67">
        <f t="shared" ref="B1154:B1217" si="109">COUNT(R1154:FC1154,FI1154:FQ1154)</f>
        <v>0</v>
      </c>
      <c r="C1154" s="67" t="str">
        <f t="shared" ref="C1154:C1217" si="110">IF(COUNT(R1154:FC1154,FI1154:FQ1154)&gt;0,COUNT(R1154:FC1154,FI1154:FQ1154),"")</f>
        <v/>
      </c>
      <c r="D1154" s="67" t="str">
        <f t="shared" si="107"/>
        <v/>
      </c>
      <c r="E1154" s="67" t="str">
        <f t="shared" ref="E1154:E1217" si="111">IF(H1154=1,COUNT(R1154:FC1154,FI1154:FQ1154),"")</f>
        <v/>
      </c>
      <c r="F1154" s="67" t="str">
        <f t="shared" ref="F1154:F1217" si="112">IF(H1154=1,COUNT(X1154:BN1154,BP1154:BX1154,BZ1154:CF1154,CH1154:FC1154,FI1154:FQ1154),"")</f>
        <v/>
      </c>
      <c r="G1154" s="67" t="str">
        <f t="shared" si="108"/>
        <v/>
      </c>
      <c r="H1154" s="159" t="str">
        <f>IF(AND(M1154&gt;0,M1154&lt;=STATS!$C$22),1,"")</f>
        <v/>
      </c>
      <c r="J1154" s="29">
        <v>1153</v>
      </c>
      <c r="R1154" s="16"/>
      <c r="S1154" s="16"/>
      <c r="T1154" s="16"/>
      <c r="U1154" s="16"/>
      <c r="V1154" s="16"/>
      <c r="W1154" s="16"/>
      <c r="FD1154" s="156"/>
      <c r="FE1154" s="156"/>
      <c r="FF1154" s="156"/>
      <c r="FG1154" s="156"/>
      <c r="FH1154" s="156"/>
    </row>
    <row r="1155" spans="2:164" x14ac:dyDescent="0.25">
      <c r="B1155" s="67">
        <f t="shared" si="109"/>
        <v>0</v>
      </c>
      <c r="C1155" s="67" t="str">
        <f t="shared" si="110"/>
        <v/>
      </c>
      <c r="D1155" s="67" t="str">
        <f t="shared" ref="D1155:D1218" si="113">IF(COUNT(R1155:FC1155,FI1155:FQ1155)&gt;0,COUNT(X1155:BN1155,BP1155:BX1155,BZ1155:CF1155,CH1155:FC1155,FI1155:FQ1155),"")</f>
        <v/>
      </c>
      <c r="E1155" s="67" t="str">
        <f t="shared" si="111"/>
        <v/>
      </c>
      <c r="F1155" s="67" t="str">
        <f t="shared" si="112"/>
        <v/>
      </c>
      <c r="G1155" s="67" t="str">
        <f t="shared" si="108"/>
        <v/>
      </c>
      <c r="H1155" s="159" t="str">
        <f>IF(AND(M1155&gt;0,M1155&lt;=STATS!$C$22),1,"")</f>
        <v/>
      </c>
      <c r="J1155" s="29">
        <v>1154</v>
      </c>
      <c r="R1155" s="16"/>
      <c r="S1155" s="16"/>
      <c r="T1155" s="16"/>
      <c r="U1155" s="16"/>
      <c r="V1155" s="16"/>
      <c r="W1155" s="16"/>
      <c r="FD1155" s="156"/>
      <c r="FE1155" s="156"/>
      <c r="FF1155" s="156"/>
      <c r="FG1155" s="156"/>
      <c r="FH1155" s="156"/>
    </row>
    <row r="1156" spans="2:164" x14ac:dyDescent="0.25">
      <c r="B1156" s="67">
        <f t="shared" si="109"/>
        <v>0</v>
      </c>
      <c r="C1156" s="67" t="str">
        <f t="shared" si="110"/>
        <v/>
      </c>
      <c r="D1156" s="67" t="str">
        <f t="shared" si="113"/>
        <v/>
      </c>
      <c r="E1156" s="67" t="str">
        <f t="shared" si="111"/>
        <v/>
      </c>
      <c r="F1156" s="67" t="str">
        <f t="shared" si="112"/>
        <v/>
      </c>
      <c r="G1156" s="67" t="str">
        <f t="shared" si="108"/>
        <v/>
      </c>
      <c r="H1156" s="159" t="str">
        <f>IF(AND(M1156&gt;0,M1156&lt;=STATS!$C$22),1,"")</f>
        <v/>
      </c>
      <c r="J1156" s="29">
        <v>1155</v>
      </c>
      <c r="R1156" s="16"/>
      <c r="S1156" s="16"/>
      <c r="T1156" s="16"/>
      <c r="U1156" s="16"/>
      <c r="V1156" s="16"/>
      <c r="W1156" s="16"/>
      <c r="FD1156" s="156"/>
      <c r="FE1156" s="156"/>
      <c r="FF1156" s="156"/>
      <c r="FG1156" s="156"/>
      <c r="FH1156" s="156"/>
    </row>
    <row r="1157" spans="2:164" x14ac:dyDescent="0.25">
      <c r="B1157" s="67">
        <f t="shared" si="109"/>
        <v>0</v>
      </c>
      <c r="C1157" s="67" t="str">
        <f t="shared" si="110"/>
        <v/>
      </c>
      <c r="D1157" s="67" t="str">
        <f t="shared" si="113"/>
        <v/>
      </c>
      <c r="E1157" s="67" t="str">
        <f t="shared" si="111"/>
        <v/>
      </c>
      <c r="F1157" s="67" t="str">
        <f t="shared" si="112"/>
        <v/>
      </c>
      <c r="G1157" s="67" t="str">
        <f t="shared" si="108"/>
        <v/>
      </c>
      <c r="H1157" s="159" t="str">
        <f>IF(AND(M1157&gt;0,M1157&lt;=STATS!$C$22),1,"")</f>
        <v/>
      </c>
      <c r="J1157" s="29">
        <v>1156</v>
      </c>
      <c r="R1157" s="16"/>
      <c r="S1157" s="16"/>
      <c r="T1157" s="16"/>
      <c r="U1157" s="16"/>
      <c r="V1157" s="16"/>
      <c r="W1157" s="16"/>
      <c r="FD1157" s="156"/>
      <c r="FE1157" s="156"/>
      <c r="FF1157" s="156"/>
      <c r="FG1157" s="156"/>
      <c r="FH1157" s="156"/>
    </row>
    <row r="1158" spans="2:164" x14ac:dyDescent="0.25">
      <c r="B1158" s="67">
        <f t="shared" si="109"/>
        <v>0</v>
      </c>
      <c r="C1158" s="67" t="str">
        <f t="shared" si="110"/>
        <v/>
      </c>
      <c r="D1158" s="67" t="str">
        <f t="shared" si="113"/>
        <v/>
      </c>
      <c r="E1158" s="67" t="str">
        <f t="shared" si="111"/>
        <v/>
      </c>
      <c r="F1158" s="67" t="str">
        <f t="shared" si="112"/>
        <v/>
      </c>
      <c r="G1158" s="67" t="str">
        <f t="shared" si="108"/>
        <v/>
      </c>
      <c r="H1158" s="159" t="str">
        <f>IF(AND(M1158&gt;0,M1158&lt;=STATS!$C$22),1,"")</f>
        <v/>
      </c>
      <c r="J1158" s="29">
        <v>1157</v>
      </c>
      <c r="R1158" s="16"/>
      <c r="S1158" s="16"/>
      <c r="T1158" s="16"/>
      <c r="U1158" s="16"/>
      <c r="V1158" s="16"/>
      <c r="W1158" s="16"/>
      <c r="FD1158" s="156"/>
      <c r="FE1158" s="156"/>
      <c r="FF1158" s="156"/>
      <c r="FG1158" s="156"/>
      <c r="FH1158" s="156"/>
    </row>
    <row r="1159" spans="2:164" x14ac:dyDescent="0.25">
      <c r="B1159" s="67">
        <f t="shared" si="109"/>
        <v>0</v>
      </c>
      <c r="C1159" s="67" t="str">
        <f t="shared" si="110"/>
        <v/>
      </c>
      <c r="D1159" s="67" t="str">
        <f t="shared" si="113"/>
        <v/>
      </c>
      <c r="E1159" s="67" t="str">
        <f t="shared" si="111"/>
        <v/>
      </c>
      <c r="F1159" s="67" t="str">
        <f t="shared" si="112"/>
        <v/>
      </c>
      <c r="G1159" s="67" t="str">
        <f t="shared" si="108"/>
        <v/>
      </c>
      <c r="H1159" s="159" t="str">
        <f>IF(AND(M1159&gt;0,M1159&lt;=STATS!$C$22),1,"")</f>
        <v/>
      </c>
      <c r="J1159" s="29">
        <v>1158</v>
      </c>
      <c r="R1159" s="16"/>
      <c r="S1159" s="16"/>
      <c r="T1159" s="16"/>
      <c r="U1159" s="16"/>
      <c r="V1159" s="16"/>
      <c r="W1159" s="16"/>
      <c r="FD1159" s="156"/>
      <c r="FE1159" s="156"/>
      <c r="FF1159" s="156"/>
      <c r="FG1159" s="156"/>
      <c r="FH1159" s="156"/>
    </row>
    <row r="1160" spans="2:164" x14ac:dyDescent="0.25">
      <c r="B1160" s="67">
        <f t="shared" si="109"/>
        <v>0</v>
      </c>
      <c r="C1160" s="67" t="str">
        <f t="shared" si="110"/>
        <v/>
      </c>
      <c r="D1160" s="67" t="str">
        <f t="shared" si="113"/>
        <v/>
      </c>
      <c r="E1160" s="67" t="str">
        <f t="shared" si="111"/>
        <v/>
      </c>
      <c r="F1160" s="67" t="str">
        <f t="shared" si="112"/>
        <v/>
      </c>
      <c r="G1160" s="67" t="str">
        <f t="shared" si="108"/>
        <v/>
      </c>
      <c r="H1160" s="159" t="str">
        <f>IF(AND(M1160&gt;0,M1160&lt;=STATS!$C$22),1,"")</f>
        <v/>
      </c>
      <c r="J1160" s="29">
        <v>1159</v>
      </c>
      <c r="R1160" s="16"/>
      <c r="S1160" s="16"/>
      <c r="T1160" s="16"/>
      <c r="U1160" s="16"/>
      <c r="V1160" s="16"/>
      <c r="W1160" s="16"/>
      <c r="FD1160" s="156"/>
      <c r="FE1160" s="156"/>
      <c r="FF1160" s="156"/>
      <c r="FG1160" s="156"/>
      <c r="FH1160" s="156"/>
    </row>
    <row r="1161" spans="2:164" x14ac:dyDescent="0.25">
      <c r="B1161" s="67">
        <f t="shared" si="109"/>
        <v>0</v>
      </c>
      <c r="C1161" s="67" t="str">
        <f t="shared" si="110"/>
        <v/>
      </c>
      <c r="D1161" s="67" t="str">
        <f t="shared" si="113"/>
        <v/>
      </c>
      <c r="E1161" s="67" t="str">
        <f t="shared" si="111"/>
        <v/>
      </c>
      <c r="F1161" s="67" t="str">
        <f t="shared" si="112"/>
        <v/>
      </c>
      <c r="G1161" s="67" t="str">
        <f t="shared" si="108"/>
        <v/>
      </c>
      <c r="H1161" s="159" t="str">
        <f>IF(AND(M1161&gt;0,M1161&lt;=STATS!$C$22),1,"")</f>
        <v/>
      </c>
      <c r="J1161" s="29">
        <v>1160</v>
      </c>
      <c r="R1161" s="16"/>
      <c r="S1161" s="16"/>
      <c r="T1161" s="16"/>
      <c r="U1161" s="16"/>
      <c r="V1161" s="16"/>
      <c r="W1161" s="16"/>
      <c r="FD1161" s="156"/>
      <c r="FE1161" s="156"/>
      <c r="FF1161" s="156"/>
      <c r="FG1161" s="156"/>
      <c r="FH1161" s="156"/>
    </row>
    <row r="1162" spans="2:164" x14ac:dyDescent="0.25">
      <c r="B1162" s="67">
        <f t="shared" si="109"/>
        <v>0</v>
      </c>
      <c r="C1162" s="67" t="str">
        <f t="shared" si="110"/>
        <v/>
      </c>
      <c r="D1162" s="67" t="str">
        <f t="shared" si="113"/>
        <v/>
      </c>
      <c r="E1162" s="67" t="str">
        <f t="shared" si="111"/>
        <v/>
      </c>
      <c r="F1162" s="67" t="str">
        <f t="shared" si="112"/>
        <v/>
      </c>
      <c r="G1162" s="67" t="str">
        <f t="shared" si="108"/>
        <v/>
      </c>
      <c r="H1162" s="159" t="str">
        <f>IF(AND(M1162&gt;0,M1162&lt;=STATS!$C$22),1,"")</f>
        <v/>
      </c>
      <c r="J1162" s="29">
        <v>1161</v>
      </c>
      <c r="R1162" s="16"/>
      <c r="S1162" s="16"/>
      <c r="T1162" s="16"/>
      <c r="U1162" s="16"/>
      <c r="V1162" s="16"/>
      <c r="W1162" s="16"/>
      <c r="FD1162" s="156"/>
      <c r="FE1162" s="156"/>
      <c r="FF1162" s="156"/>
      <c r="FG1162" s="156"/>
      <c r="FH1162" s="156"/>
    </row>
    <row r="1163" spans="2:164" x14ac:dyDescent="0.25">
      <c r="B1163" s="67">
        <f t="shared" si="109"/>
        <v>0</v>
      </c>
      <c r="C1163" s="67" t="str">
        <f t="shared" si="110"/>
        <v/>
      </c>
      <c r="D1163" s="67" t="str">
        <f t="shared" si="113"/>
        <v/>
      </c>
      <c r="E1163" s="67" t="str">
        <f t="shared" si="111"/>
        <v/>
      </c>
      <c r="F1163" s="67" t="str">
        <f t="shared" si="112"/>
        <v/>
      </c>
      <c r="G1163" s="67" t="str">
        <f t="shared" si="108"/>
        <v/>
      </c>
      <c r="H1163" s="159" t="str">
        <f>IF(AND(M1163&gt;0,M1163&lt;=STATS!$C$22),1,"")</f>
        <v/>
      </c>
      <c r="J1163" s="29">
        <v>1162</v>
      </c>
      <c r="R1163" s="16"/>
      <c r="S1163" s="16"/>
      <c r="T1163" s="16"/>
      <c r="U1163" s="16"/>
      <c r="V1163" s="16"/>
      <c r="W1163" s="16"/>
      <c r="FD1163" s="156"/>
      <c r="FE1163" s="156"/>
      <c r="FF1163" s="156"/>
      <c r="FG1163" s="156"/>
      <c r="FH1163" s="156"/>
    </row>
    <row r="1164" spans="2:164" x14ac:dyDescent="0.25">
      <c r="B1164" s="67">
        <f t="shared" si="109"/>
        <v>0</v>
      </c>
      <c r="C1164" s="67" t="str">
        <f t="shared" si="110"/>
        <v/>
      </c>
      <c r="D1164" s="67" t="str">
        <f t="shared" si="113"/>
        <v/>
      </c>
      <c r="E1164" s="67" t="str">
        <f t="shared" si="111"/>
        <v/>
      </c>
      <c r="F1164" s="67" t="str">
        <f t="shared" si="112"/>
        <v/>
      </c>
      <c r="G1164" s="67" t="str">
        <f t="shared" si="108"/>
        <v/>
      </c>
      <c r="H1164" s="159" t="str">
        <f>IF(AND(M1164&gt;0,M1164&lt;=STATS!$C$22),1,"")</f>
        <v/>
      </c>
      <c r="J1164" s="29">
        <v>1163</v>
      </c>
      <c r="R1164" s="16"/>
      <c r="S1164" s="16"/>
      <c r="T1164" s="16"/>
      <c r="U1164" s="16"/>
      <c r="V1164" s="16"/>
      <c r="W1164" s="16"/>
      <c r="FD1164" s="156"/>
      <c r="FE1164" s="156"/>
      <c r="FF1164" s="156"/>
      <c r="FG1164" s="156"/>
      <c r="FH1164" s="156"/>
    </row>
    <row r="1165" spans="2:164" x14ac:dyDescent="0.25">
      <c r="B1165" s="67">
        <f t="shared" si="109"/>
        <v>0</v>
      </c>
      <c r="C1165" s="67" t="str">
        <f t="shared" si="110"/>
        <v/>
      </c>
      <c r="D1165" s="67" t="str">
        <f t="shared" si="113"/>
        <v/>
      </c>
      <c r="E1165" s="67" t="str">
        <f t="shared" si="111"/>
        <v/>
      </c>
      <c r="F1165" s="67" t="str">
        <f t="shared" si="112"/>
        <v/>
      </c>
      <c r="G1165" s="67" t="str">
        <f t="shared" si="108"/>
        <v/>
      </c>
      <c r="H1165" s="159" t="str">
        <f>IF(AND(M1165&gt;0,M1165&lt;=STATS!$C$22),1,"")</f>
        <v/>
      </c>
      <c r="J1165" s="29">
        <v>1164</v>
      </c>
      <c r="R1165" s="16"/>
      <c r="S1165" s="16"/>
      <c r="T1165" s="16"/>
      <c r="U1165" s="16"/>
      <c r="V1165" s="16"/>
      <c r="W1165" s="16"/>
      <c r="FD1165" s="156"/>
      <c r="FE1165" s="156"/>
      <c r="FF1165" s="156"/>
      <c r="FG1165" s="156"/>
      <c r="FH1165" s="156"/>
    </row>
    <row r="1166" spans="2:164" x14ac:dyDescent="0.25">
      <c r="B1166" s="67">
        <f t="shared" si="109"/>
        <v>0</v>
      </c>
      <c r="C1166" s="67" t="str">
        <f t="shared" si="110"/>
        <v/>
      </c>
      <c r="D1166" s="67" t="str">
        <f t="shared" si="113"/>
        <v/>
      </c>
      <c r="E1166" s="67" t="str">
        <f t="shared" si="111"/>
        <v/>
      </c>
      <c r="F1166" s="67" t="str">
        <f t="shared" si="112"/>
        <v/>
      </c>
      <c r="G1166" s="67" t="str">
        <f t="shared" si="108"/>
        <v/>
      </c>
      <c r="H1166" s="159" t="str">
        <f>IF(AND(M1166&gt;0,M1166&lt;=STATS!$C$22),1,"")</f>
        <v/>
      </c>
      <c r="J1166" s="29">
        <v>1165</v>
      </c>
      <c r="R1166" s="16"/>
      <c r="S1166" s="16"/>
      <c r="T1166" s="16"/>
      <c r="U1166" s="16"/>
      <c r="V1166" s="16"/>
      <c r="W1166" s="16"/>
      <c r="FD1166" s="156"/>
      <c r="FE1166" s="156"/>
      <c r="FF1166" s="156"/>
      <c r="FG1166" s="156"/>
      <c r="FH1166" s="156"/>
    </row>
    <row r="1167" spans="2:164" x14ac:dyDescent="0.25">
      <c r="B1167" s="67">
        <f t="shared" si="109"/>
        <v>0</v>
      </c>
      <c r="C1167" s="67" t="str">
        <f t="shared" si="110"/>
        <v/>
      </c>
      <c r="D1167" s="67" t="str">
        <f t="shared" si="113"/>
        <v/>
      </c>
      <c r="E1167" s="67" t="str">
        <f t="shared" si="111"/>
        <v/>
      </c>
      <c r="F1167" s="67" t="str">
        <f t="shared" si="112"/>
        <v/>
      </c>
      <c r="G1167" s="67" t="str">
        <f t="shared" si="108"/>
        <v/>
      </c>
      <c r="H1167" s="159" t="str">
        <f>IF(AND(M1167&gt;0,M1167&lt;=STATS!$C$22),1,"")</f>
        <v/>
      </c>
      <c r="J1167" s="29">
        <v>1166</v>
      </c>
      <c r="R1167" s="16"/>
      <c r="S1167" s="16"/>
      <c r="T1167" s="16"/>
      <c r="U1167" s="16"/>
      <c r="V1167" s="16"/>
      <c r="W1167" s="16"/>
      <c r="FD1167" s="156"/>
      <c r="FE1167" s="156"/>
      <c r="FF1167" s="156"/>
      <c r="FG1167" s="156"/>
      <c r="FH1167" s="156"/>
    </row>
    <row r="1168" spans="2:164" x14ac:dyDescent="0.25">
      <c r="B1168" s="67">
        <f t="shared" si="109"/>
        <v>0</v>
      </c>
      <c r="C1168" s="67" t="str">
        <f t="shared" si="110"/>
        <v/>
      </c>
      <c r="D1168" s="67" t="str">
        <f t="shared" si="113"/>
        <v/>
      </c>
      <c r="E1168" s="67" t="str">
        <f t="shared" si="111"/>
        <v/>
      </c>
      <c r="F1168" s="67" t="str">
        <f t="shared" si="112"/>
        <v/>
      </c>
      <c r="G1168" s="67" t="str">
        <f t="shared" si="108"/>
        <v/>
      </c>
      <c r="H1168" s="159" t="str">
        <f>IF(AND(M1168&gt;0,M1168&lt;=STATS!$C$22),1,"")</f>
        <v/>
      </c>
      <c r="J1168" s="29">
        <v>1167</v>
      </c>
      <c r="R1168" s="16"/>
      <c r="S1168" s="16"/>
      <c r="T1168" s="16"/>
      <c r="U1168" s="16"/>
      <c r="V1168" s="16"/>
      <c r="W1168" s="16"/>
      <c r="FD1168" s="156"/>
      <c r="FE1168" s="156"/>
      <c r="FF1168" s="156"/>
      <c r="FG1168" s="156"/>
      <c r="FH1168" s="156"/>
    </row>
    <row r="1169" spans="2:164" x14ac:dyDescent="0.25">
      <c r="B1169" s="67">
        <f t="shared" si="109"/>
        <v>0</v>
      </c>
      <c r="C1169" s="67" t="str">
        <f t="shared" si="110"/>
        <v/>
      </c>
      <c r="D1169" s="67" t="str">
        <f t="shared" si="113"/>
        <v/>
      </c>
      <c r="E1169" s="67" t="str">
        <f t="shared" si="111"/>
        <v/>
      </c>
      <c r="F1169" s="67" t="str">
        <f t="shared" si="112"/>
        <v/>
      </c>
      <c r="G1169" s="67" t="str">
        <f t="shared" si="108"/>
        <v/>
      </c>
      <c r="H1169" s="159" t="str">
        <f>IF(AND(M1169&gt;0,M1169&lt;=STATS!$C$22),1,"")</f>
        <v/>
      </c>
      <c r="J1169" s="29">
        <v>1168</v>
      </c>
      <c r="R1169" s="16"/>
      <c r="S1169" s="16"/>
      <c r="T1169" s="16"/>
      <c r="U1169" s="16"/>
      <c r="V1169" s="16"/>
      <c r="W1169" s="16"/>
      <c r="FD1169" s="156"/>
      <c r="FE1169" s="156"/>
      <c r="FF1169" s="156"/>
      <c r="FG1169" s="156"/>
      <c r="FH1169" s="156"/>
    </row>
    <row r="1170" spans="2:164" x14ac:dyDescent="0.25">
      <c r="B1170" s="67">
        <f t="shared" si="109"/>
        <v>0</v>
      </c>
      <c r="C1170" s="67" t="str">
        <f t="shared" si="110"/>
        <v/>
      </c>
      <c r="D1170" s="67" t="str">
        <f t="shared" si="113"/>
        <v/>
      </c>
      <c r="E1170" s="67" t="str">
        <f t="shared" si="111"/>
        <v/>
      </c>
      <c r="F1170" s="67" t="str">
        <f t="shared" si="112"/>
        <v/>
      </c>
      <c r="G1170" s="67" t="str">
        <f t="shared" si="108"/>
        <v/>
      </c>
      <c r="H1170" s="159" t="str">
        <f>IF(AND(M1170&gt;0,M1170&lt;=STATS!$C$22),1,"")</f>
        <v/>
      </c>
      <c r="J1170" s="29">
        <v>1169</v>
      </c>
      <c r="R1170" s="16"/>
      <c r="S1170" s="16"/>
      <c r="T1170" s="16"/>
      <c r="U1170" s="16"/>
      <c r="V1170" s="16"/>
      <c r="W1170" s="16"/>
      <c r="FD1170" s="156"/>
      <c r="FE1170" s="156"/>
      <c r="FF1170" s="156"/>
      <c r="FG1170" s="156"/>
      <c r="FH1170" s="156"/>
    </row>
    <row r="1171" spans="2:164" x14ac:dyDescent="0.25">
      <c r="B1171" s="67">
        <f t="shared" si="109"/>
        <v>0</v>
      </c>
      <c r="C1171" s="67" t="str">
        <f t="shared" si="110"/>
        <v/>
      </c>
      <c r="D1171" s="67" t="str">
        <f t="shared" si="113"/>
        <v/>
      </c>
      <c r="E1171" s="67" t="str">
        <f t="shared" si="111"/>
        <v/>
      </c>
      <c r="F1171" s="67" t="str">
        <f t="shared" si="112"/>
        <v/>
      </c>
      <c r="G1171" s="67" t="str">
        <f t="shared" si="108"/>
        <v/>
      </c>
      <c r="H1171" s="159" t="str">
        <f>IF(AND(M1171&gt;0,M1171&lt;=STATS!$C$22),1,"")</f>
        <v/>
      </c>
      <c r="J1171" s="29">
        <v>1170</v>
      </c>
      <c r="R1171" s="16"/>
      <c r="S1171" s="16"/>
      <c r="T1171" s="16"/>
      <c r="U1171" s="16"/>
      <c r="V1171" s="16"/>
      <c r="W1171" s="16"/>
      <c r="FD1171" s="156"/>
      <c r="FE1171" s="156"/>
      <c r="FF1171" s="156"/>
      <c r="FG1171" s="156"/>
      <c r="FH1171" s="156"/>
    </row>
    <row r="1172" spans="2:164" x14ac:dyDescent="0.25">
      <c r="B1172" s="67">
        <f t="shared" si="109"/>
        <v>0</v>
      </c>
      <c r="C1172" s="67" t="str">
        <f t="shared" si="110"/>
        <v/>
      </c>
      <c r="D1172" s="67" t="str">
        <f t="shared" si="113"/>
        <v/>
      </c>
      <c r="E1172" s="67" t="str">
        <f t="shared" si="111"/>
        <v/>
      </c>
      <c r="F1172" s="67" t="str">
        <f t="shared" si="112"/>
        <v/>
      </c>
      <c r="G1172" s="67" t="str">
        <f t="shared" si="108"/>
        <v/>
      </c>
      <c r="H1172" s="159" t="str">
        <f>IF(AND(M1172&gt;0,M1172&lt;=STATS!$C$22),1,"")</f>
        <v/>
      </c>
      <c r="J1172" s="29">
        <v>1171</v>
      </c>
      <c r="R1172" s="16"/>
      <c r="S1172" s="16"/>
      <c r="T1172" s="16"/>
      <c r="U1172" s="16"/>
      <c r="V1172" s="16"/>
      <c r="W1172" s="16"/>
      <c r="FD1172" s="156"/>
      <c r="FE1172" s="156"/>
      <c r="FF1172" s="156"/>
      <c r="FG1172" s="156"/>
      <c r="FH1172" s="156"/>
    </row>
    <row r="1173" spans="2:164" x14ac:dyDescent="0.25">
      <c r="B1173" s="67">
        <f t="shared" si="109"/>
        <v>0</v>
      </c>
      <c r="C1173" s="67" t="str">
        <f t="shared" si="110"/>
        <v/>
      </c>
      <c r="D1173" s="67" t="str">
        <f t="shared" si="113"/>
        <v/>
      </c>
      <c r="E1173" s="67" t="str">
        <f t="shared" si="111"/>
        <v/>
      </c>
      <c r="F1173" s="67" t="str">
        <f t="shared" si="112"/>
        <v/>
      </c>
      <c r="G1173" s="67" t="str">
        <f t="shared" si="108"/>
        <v/>
      </c>
      <c r="H1173" s="159" t="str">
        <f>IF(AND(M1173&gt;0,M1173&lt;=STATS!$C$22),1,"")</f>
        <v/>
      </c>
      <c r="J1173" s="29">
        <v>1172</v>
      </c>
      <c r="R1173" s="16"/>
      <c r="S1173" s="16"/>
      <c r="T1173" s="16"/>
      <c r="U1173" s="16"/>
      <c r="V1173" s="16"/>
      <c r="W1173" s="16"/>
      <c r="FD1173" s="156"/>
      <c r="FE1173" s="156"/>
      <c r="FF1173" s="156"/>
      <c r="FG1173" s="156"/>
      <c r="FH1173" s="156"/>
    </row>
    <row r="1174" spans="2:164" x14ac:dyDescent="0.25">
      <c r="B1174" s="67">
        <f t="shared" si="109"/>
        <v>0</v>
      </c>
      <c r="C1174" s="67" t="str">
        <f t="shared" si="110"/>
        <v/>
      </c>
      <c r="D1174" s="67" t="str">
        <f t="shared" si="113"/>
        <v/>
      </c>
      <c r="E1174" s="67" t="str">
        <f t="shared" si="111"/>
        <v/>
      </c>
      <c r="F1174" s="67" t="str">
        <f t="shared" si="112"/>
        <v/>
      </c>
      <c r="G1174" s="67" t="str">
        <f t="shared" si="108"/>
        <v/>
      </c>
      <c r="H1174" s="159" t="str">
        <f>IF(AND(M1174&gt;0,M1174&lt;=STATS!$C$22),1,"")</f>
        <v/>
      </c>
      <c r="J1174" s="29">
        <v>1173</v>
      </c>
      <c r="R1174" s="16"/>
      <c r="S1174" s="16"/>
      <c r="T1174" s="16"/>
      <c r="U1174" s="16"/>
      <c r="V1174" s="16"/>
      <c r="W1174" s="16"/>
      <c r="FD1174" s="156"/>
      <c r="FE1174" s="156"/>
      <c r="FF1174" s="156"/>
      <c r="FG1174" s="156"/>
      <c r="FH1174" s="156"/>
    </row>
    <row r="1175" spans="2:164" x14ac:dyDescent="0.25">
      <c r="B1175" s="67">
        <f t="shared" si="109"/>
        <v>0</v>
      </c>
      <c r="C1175" s="67" t="str">
        <f t="shared" si="110"/>
        <v/>
      </c>
      <c r="D1175" s="67" t="str">
        <f t="shared" si="113"/>
        <v/>
      </c>
      <c r="E1175" s="67" t="str">
        <f t="shared" si="111"/>
        <v/>
      </c>
      <c r="F1175" s="67" t="str">
        <f t="shared" si="112"/>
        <v/>
      </c>
      <c r="G1175" s="67" t="str">
        <f t="shared" si="108"/>
        <v/>
      </c>
      <c r="H1175" s="159" t="str">
        <f>IF(AND(M1175&gt;0,M1175&lt;=STATS!$C$22),1,"")</f>
        <v/>
      </c>
      <c r="J1175" s="29">
        <v>1174</v>
      </c>
      <c r="R1175" s="16"/>
      <c r="S1175" s="16"/>
      <c r="T1175" s="16"/>
      <c r="U1175" s="16"/>
      <c r="V1175" s="16"/>
      <c r="W1175" s="16"/>
      <c r="FD1175" s="156"/>
      <c r="FE1175" s="156"/>
      <c r="FF1175" s="156"/>
      <c r="FG1175" s="156"/>
      <c r="FH1175" s="156"/>
    </row>
    <row r="1176" spans="2:164" x14ac:dyDescent="0.25">
      <c r="B1176" s="67">
        <f t="shared" si="109"/>
        <v>0</v>
      </c>
      <c r="C1176" s="67" t="str">
        <f t="shared" si="110"/>
        <v/>
      </c>
      <c r="D1176" s="67" t="str">
        <f t="shared" si="113"/>
        <v/>
      </c>
      <c r="E1176" s="67" t="str">
        <f t="shared" si="111"/>
        <v/>
      </c>
      <c r="F1176" s="67" t="str">
        <f t="shared" si="112"/>
        <v/>
      </c>
      <c r="G1176" s="67" t="str">
        <f t="shared" si="108"/>
        <v/>
      </c>
      <c r="H1176" s="159" t="str">
        <f>IF(AND(M1176&gt;0,M1176&lt;=STATS!$C$22),1,"")</f>
        <v/>
      </c>
      <c r="J1176" s="29">
        <v>1175</v>
      </c>
      <c r="R1176" s="16"/>
      <c r="S1176" s="16"/>
      <c r="T1176" s="16"/>
      <c r="U1176" s="16"/>
      <c r="V1176" s="16"/>
      <c r="W1176" s="16"/>
      <c r="FD1176" s="156"/>
      <c r="FE1176" s="156"/>
      <c r="FF1176" s="156"/>
      <c r="FG1176" s="156"/>
      <c r="FH1176" s="156"/>
    </row>
    <row r="1177" spans="2:164" x14ac:dyDescent="0.25">
      <c r="B1177" s="67">
        <f t="shared" si="109"/>
        <v>0</v>
      </c>
      <c r="C1177" s="67" t="str">
        <f t="shared" si="110"/>
        <v/>
      </c>
      <c r="D1177" s="67" t="str">
        <f t="shared" si="113"/>
        <v/>
      </c>
      <c r="E1177" s="67" t="str">
        <f t="shared" si="111"/>
        <v/>
      </c>
      <c r="F1177" s="67" t="str">
        <f t="shared" si="112"/>
        <v/>
      </c>
      <c r="G1177" s="67" t="str">
        <f t="shared" si="108"/>
        <v/>
      </c>
      <c r="H1177" s="159" t="str">
        <f>IF(AND(M1177&gt;0,M1177&lt;=STATS!$C$22),1,"")</f>
        <v/>
      </c>
      <c r="J1177" s="29">
        <v>1176</v>
      </c>
      <c r="R1177" s="16"/>
      <c r="S1177" s="16"/>
      <c r="T1177" s="16"/>
      <c r="U1177" s="16"/>
      <c r="V1177" s="16"/>
      <c r="W1177" s="16"/>
      <c r="FD1177" s="156"/>
      <c r="FE1177" s="156"/>
      <c r="FF1177" s="156"/>
      <c r="FG1177" s="156"/>
      <c r="FH1177" s="156"/>
    </row>
    <row r="1178" spans="2:164" x14ac:dyDescent="0.25">
      <c r="B1178" s="67">
        <f t="shared" si="109"/>
        <v>0</v>
      </c>
      <c r="C1178" s="67" t="str">
        <f t="shared" si="110"/>
        <v/>
      </c>
      <c r="D1178" s="67" t="str">
        <f t="shared" si="113"/>
        <v/>
      </c>
      <c r="E1178" s="67" t="str">
        <f t="shared" si="111"/>
        <v/>
      </c>
      <c r="F1178" s="67" t="str">
        <f t="shared" si="112"/>
        <v/>
      </c>
      <c r="G1178" s="67" t="str">
        <f t="shared" ref="G1178:G1241" si="114">IF($B1178&gt;=1,$M1178,"")</f>
        <v/>
      </c>
      <c r="H1178" s="159" t="str">
        <f>IF(AND(M1178&gt;0,M1178&lt;=STATS!$C$22),1,"")</f>
        <v/>
      </c>
      <c r="J1178" s="29">
        <v>1177</v>
      </c>
      <c r="R1178" s="16"/>
      <c r="S1178" s="16"/>
      <c r="T1178" s="16"/>
      <c r="U1178" s="16"/>
      <c r="V1178" s="16"/>
      <c r="W1178" s="16"/>
      <c r="FD1178" s="156"/>
      <c r="FE1178" s="156"/>
      <c r="FF1178" s="156"/>
      <c r="FG1178" s="156"/>
      <c r="FH1178" s="156"/>
    </row>
    <row r="1179" spans="2:164" x14ac:dyDescent="0.25">
      <c r="B1179" s="67">
        <f t="shared" si="109"/>
        <v>0</v>
      </c>
      <c r="C1179" s="67" t="str">
        <f t="shared" si="110"/>
        <v/>
      </c>
      <c r="D1179" s="67" t="str">
        <f t="shared" si="113"/>
        <v/>
      </c>
      <c r="E1179" s="67" t="str">
        <f t="shared" si="111"/>
        <v/>
      </c>
      <c r="F1179" s="67" t="str">
        <f t="shared" si="112"/>
        <v/>
      </c>
      <c r="G1179" s="67" t="str">
        <f t="shared" si="114"/>
        <v/>
      </c>
      <c r="H1179" s="159" t="str">
        <f>IF(AND(M1179&gt;0,M1179&lt;=STATS!$C$22),1,"")</f>
        <v/>
      </c>
      <c r="J1179" s="29">
        <v>1178</v>
      </c>
      <c r="R1179" s="16"/>
      <c r="S1179" s="16"/>
      <c r="T1179" s="16"/>
      <c r="U1179" s="16"/>
      <c r="V1179" s="16"/>
      <c r="W1179" s="16"/>
      <c r="FD1179" s="156"/>
      <c r="FE1179" s="156"/>
      <c r="FF1179" s="156"/>
      <c r="FG1179" s="156"/>
      <c r="FH1179" s="156"/>
    </row>
    <row r="1180" spans="2:164" x14ac:dyDescent="0.25">
      <c r="B1180" s="67">
        <f t="shared" si="109"/>
        <v>0</v>
      </c>
      <c r="C1180" s="67" t="str">
        <f t="shared" si="110"/>
        <v/>
      </c>
      <c r="D1180" s="67" t="str">
        <f t="shared" si="113"/>
        <v/>
      </c>
      <c r="E1180" s="67" t="str">
        <f t="shared" si="111"/>
        <v/>
      </c>
      <c r="F1180" s="67" t="str">
        <f t="shared" si="112"/>
        <v/>
      </c>
      <c r="G1180" s="67" t="str">
        <f t="shared" si="114"/>
        <v/>
      </c>
      <c r="H1180" s="159" t="str">
        <f>IF(AND(M1180&gt;0,M1180&lt;=STATS!$C$22),1,"")</f>
        <v/>
      </c>
      <c r="J1180" s="29">
        <v>1179</v>
      </c>
      <c r="R1180" s="16"/>
      <c r="S1180" s="16"/>
      <c r="T1180" s="16"/>
      <c r="U1180" s="16"/>
      <c r="V1180" s="16"/>
      <c r="W1180" s="16"/>
      <c r="FD1180" s="156"/>
      <c r="FE1180" s="156"/>
      <c r="FF1180" s="156"/>
      <c r="FG1180" s="156"/>
      <c r="FH1180" s="156"/>
    </row>
    <row r="1181" spans="2:164" x14ac:dyDescent="0.25">
      <c r="B1181" s="67">
        <f t="shared" si="109"/>
        <v>0</v>
      </c>
      <c r="C1181" s="67" t="str">
        <f t="shared" si="110"/>
        <v/>
      </c>
      <c r="D1181" s="67" t="str">
        <f t="shared" si="113"/>
        <v/>
      </c>
      <c r="E1181" s="67" t="str">
        <f t="shared" si="111"/>
        <v/>
      </c>
      <c r="F1181" s="67" t="str">
        <f t="shared" si="112"/>
        <v/>
      </c>
      <c r="G1181" s="67" t="str">
        <f t="shared" si="114"/>
        <v/>
      </c>
      <c r="H1181" s="159" t="str">
        <f>IF(AND(M1181&gt;0,M1181&lt;=STATS!$C$22),1,"")</f>
        <v/>
      </c>
      <c r="J1181" s="29">
        <v>1180</v>
      </c>
      <c r="R1181" s="16"/>
      <c r="S1181" s="16"/>
      <c r="T1181" s="16"/>
      <c r="U1181" s="16"/>
      <c r="V1181" s="16"/>
      <c r="W1181" s="16"/>
      <c r="FD1181" s="156"/>
      <c r="FE1181" s="156"/>
      <c r="FF1181" s="156"/>
      <c r="FG1181" s="156"/>
      <c r="FH1181" s="156"/>
    </row>
    <row r="1182" spans="2:164" x14ac:dyDescent="0.25">
      <c r="B1182" s="67">
        <f t="shared" si="109"/>
        <v>0</v>
      </c>
      <c r="C1182" s="67" t="str">
        <f t="shared" si="110"/>
        <v/>
      </c>
      <c r="D1182" s="67" t="str">
        <f t="shared" si="113"/>
        <v/>
      </c>
      <c r="E1182" s="67" t="str">
        <f t="shared" si="111"/>
        <v/>
      </c>
      <c r="F1182" s="67" t="str">
        <f t="shared" si="112"/>
        <v/>
      </c>
      <c r="G1182" s="67" t="str">
        <f t="shared" si="114"/>
        <v/>
      </c>
      <c r="H1182" s="159" t="str">
        <f>IF(AND(M1182&gt;0,M1182&lt;=STATS!$C$22),1,"")</f>
        <v/>
      </c>
      <c r="J1182" s="29">
        <v>1181</v>
      </c>
      <c r="R1182" s="16"/>
      <c r="S1182" s="16"/>
      <c r="T1182" s="16"/>
      <c r="U1182" s="16"/>
      <c r="V1182" s="16"/>
      <c r="W1182" s="16"/>
      <c r="FD1182" s="156"/>
      <c r="FE1182" s="156"/>
      <c r="FF1182" s="156"/>
      <c r="FG1182" s="156"/>
      <c r="FH1182" s="156"/>
    </row>
    <row r="1183" spans="2:164" x14ac:dyDescent="0.25">
      <c r="B1183" s="67">
        <f t="shared" si="109"/>
        <v>0</v>
      </c>
      <c r="C1183" s="67" t="str">
        <f t="shared" si="110"/>
        <v/>
      </c>
      <c r="D1183" s="67" t="str">
        <f t="shared" si="113"/>
        <v/>
      </c>
      <c r="E1183" s="67" t="str">
        <f t="shared" si="111"/>
        <v/>
      </c>
      <c r="F1183" s="67" t="str">
        <f t="shared" si="112"/>
        <v/>
      </c>
      <c r="G1183" s="67" t="str">
        <f t="shared" si="114"/>
        <v/>
      </c>
      <c r="H1183" s="159" t="str">
        <f>IF(AND(M1183&gt;0,M1183&lt;=STATS!$C$22),1,"")</f>
        <v/>
      </c>
      <c r="J1183" s="29">
        <v>1182</v>
      </c>
      <c r="R1183" s="16"/>
      <c r="S1183" s="16"/>
      <c r="T1183" s="16"/>
      <c r="U1183" s="16"/>
      <c r="V1183" s="16"/>
      <c r="W1183" s="16"/>
      <c r="FD1183" s="156"/>
      <c r="FE1183" s="156"/>
      <c r="FF1183" s="156"/>
      <c r="FG1183" s="156"/>
      <c r="FH1183" s="156"/>
    </row>
    <row r="1184" spans="2:164" x14ac:dyDescent="0.25">
      <c r="B1184" s="67">
        <f t="shared" si="109"/>
        <v>0</v>
      </c>
      <c r="C1184" s="67" t="str">
        <f t="shared" si="110"/>
        <v/>
      </c>
      <c r="D1184" s="67" t="str">
        <f t="shared" si="113"/>
        <v/>
      </c>
      <c r="E1184" s="67" t="str">
        <f t="shared" si="111"/>
        <v/>
      </c>
      <c r="F1184" s="67" t="str">
        <f t="shared" si="112"/>
        <v/>
      </c>
      <c r="G1184" s="67" t="str">
        <f t="shared" si="114"/>
        <v/>
      </c>
      <c r="H1184" s="159" t="str">
        <f>IF(AND(M1184&gt;0,M1184&lt;=STATS!$C$22),1,"")</f>
        <v/>
      </c>
      <c r="J1184" s="29">
        <v>1183</v>
      </c>
      <c r="R1184" s="16"/>
      <c r="S1184" s="16"/>
      <c r="T1184" s="16"/>
      <c r="U1184" s="16"/>
      <c r="V1184" s="16"/>
      <c r="W1184" s="16"/>
      <c r="FD1184" s="156"/>
      <c r="FE1184" s="156"/>
      <c r="FF1184" s="156"/>
      <c r="FG1184" s="156"/>
      <c r="FH1184" s="156"/>
    </row>
    <row r="1185" spans="2:164" x14ac:dyDescent="0.25">
      <c r="B1185" s="67">
        <f t="shared" si="109"/>
        <v>0</v>
      </c>
      <c r="C1185" s="67" t="str">
        <f t="shared" si="110"/>
        <v/>
      </c>
      <c r="D1185" s="67" t="str">
        <f t="shared" si="113"/>
        <v/>
      </c>
      <c r="E1185" s="67" t="str">
        <f t="shared" si="111"/>
        <v/>
      </c>
      <c r="F1185" s="67" t="str">
        <f t="shared" si="112"/>
        <v/>
      </c>
      <c r="G1185" s="67" t="str">
        <f t="shared" si="114"/>
        <v/>
      </c>
      <c r="H1185" s="159" t="str">
        <f>IF(AND(M1185&gt;0,M1185&lt;=STATS!$C$22),1,"")</f>
        <v/>
      </c>
      <c r="J1185" s="29">
        <v>1184</v>
      </c>
      <c r="R1185" s="16"/>
      <c r="S1185" s="16"/>
      <c r="T1185" s="16"/>
      <c r="U1185" s="16"/>
      <c r="V1185" s="16"/>
      <c r="W1185" s="16"/>
      <c r="FD1185" s="156"/>
      <c r="FE1185" s="156"/>
      <c r="FF1185" s="156"/>
      <c r="FG1185" s="156"/>
      <c r="FH1185" s="156"/>
    </row>
    <row r="1186" spans="2:164" x14ac:dyDescent="0.25">
      <c r="B1186" s="67">
        <f t="shared" si="109"/>
        <v>0</v>
      </c>
      <c r="C1186" s="67" t="str">
        <f t="shared" si="110"/>
        <v/>
      </c>
      <c r="D1186" s="67" t="str">
        <f t="shared" si="113"/>
        <v/>
      </c>
      <c r="E1186" s="67" t="str">
        <f t="shared" si="111"/>
        <v/>
      </c>
      <c r="F1186" s="67" t="str">
        <f t="shared" si="112"/>
        <v/>
      </c>
      <c r="G1186" s="67" t="str">
        <f t="shared" si="114"/>
        <v/>
      </c>
      <c r="H1186" s="159" t="str">
        <f>IF(AND(M1186&gt;0,M1186&lt;=STATS!$C$22),1,"")</f>
        <v/>
      </c>
      <c r="J1186" s="29">
        <v>1185</v>
      </c>
      <c r="R1186" s="16"/>
      <c r="S1186" s="16"/>
      <c r="T1186" s="16"/>
      <c r="U1186" s="16"/>
      <c r="V1186" s="16"/>
      <c r="W1186" s="16"/>
      <c r="FD1186" s="156"/>
      <c r="FE1186" s="156"/>
      <c r="FF1186" s="156"/>
      <c r="FG1186" s="156"/>
      <c r="FH1186" s="156"/>
    </row>
    <row r="1187" spans="2:164" x14ac:dyDescent="0.25">
      <c r="B1187" s="67">
        <f t="shared" si="109"/>
        <v>0</v>
      </c>
      <c r="C1187" s="67" t="str">
        <f t="shared" si="110"/>
        <v/>
      </c>
      <c r="D1187" s="67" t="str">
        <f t="shared" si="113"/>
        <v/>
      </c>
      <c r="E1187" s="67" t="str">
        <f t="shared" si="111"/>
        <v/>
      </c>
      <c r="F1187" s="67" t="str">
        <f t="shared" si="112"/>
        <v/>
      </c>
      <c r="G1187" s="67" t="str">
        <f t="shared" si="114"/>
        <v/>
      </c>
      <c r="H1187" s="159" t="str">
        <f>IF(AND(M1187&gt;0,M1187&lt;=STATS!$C$22),1,"")</f>
        <v/>
      </c>
      <c r="J1187" s="29">
        <v>1186</v>
      </c>
      <c r="R1187" s="16"/>
      <c r="S1187" s="16"/>
      <c r="T1187" s="16"/>
      <c r="U1187" s="16"/>
      <c r="V1187" s="16"/>
      <c r="W1187" s="16"/>
      <c r="FD1187" s="156"/>
      <c r="FE1187" s="156"/>
      <c r="FF1187" s="156"/>
      <c r="FG1187" s="156"/>
      <c r="FH1187" s="156"/>
    </row>
    <row r="1188" spans="2:164" x14ac:dyDescent="0.25">
      <c r="B1188" s="67">
        <f t="shared" si="109"/>
        <v>0</v>
      </c>
      <c r="C1188" s="67" t="str">
        <f t="shared" si="110"/>
        <v/>
      </c>
      <c r="D1188" s="67" t="str">
        <f t="shared" si="113"/>
        <v/>
      </c>
      <c r="E1188" s="67" t="str">
        <f t="shared" si="111"/>
        <v/>
      </c>
      <c r="F1188" s="67" t="str">
        <f t="shared" si="112"/>
        <v/>
      </c>
      <c r="G1188" s="67" t="str">
        <f t="shared" si="114"/>
        <v/>
      </c>
      <c r="H1188" s="159" t="str">
        <f>IF(AND(M1188&gt;0,M1188&lt;=STATS!$C$22),1,"")</f>
        <v/>
      </c>
      <c r="J1188" s="29">
        <v>1187</v>
      </c>
      <c r="R1188" s="16"/>
      <c r="S1188" s="16"/>
      <c r="T1188" s="16"/>
      <c r="U1188" s="16"/>
      <c r="V1188" s="16"/>
      <c r="W1188" s="16"/>
      <c r="FD1188" s="156"/>
      <c r="FE1188" s="156"/>
      <c r="FF1188" s="156"/>
      <c r="FG1188" s="156"/>
      <c r="FH1188" s="156"/>
    </row>
    <row r="1189" spans="2:164" x14ac:dyDescent="0.25">
      <c r="B1189" s="67">
        <f t="shared" si="109"/>
        <v>0</v>
      </c>
      <c r="C1189" s="67" t="str">
        <f t="shared" si="110"/>
        <v/>
      </c>
      <c r="D1189" s="67" t="str">
        <f t="shared" si="113"/>
        <v/>
      </c>
      <c r="E1189" s="67" t="str">
        <f t="shared" si="111"/>
        <v/>
      </c>
      <c r="F1189" s="67" t="str">
        <f t="shared" si="112"/>
        <v/>
      </c>
      <c r="G1189" s="67" t="str">
        <f t="shared" si="114"/>
        <v/>
      </c>
      <c r="H1189" s="159" t="str">
        <f>IF(AND(M1189&gt;0,M1189&lt;=STATS!$C$22),1,"")</f>
        <v/>
      </c>
      <c r="J1189" s="29">
        <v>1188</v>
      </c>
      <c r="R1189" s="16"/>
      <c r="S1189" s="16"/>
      <c r="T1189" s="16"/>
      <c r="U1189" s="16"/>
      <c r="V1189" s="16"/>
      <c r="W1189" s="16"/>
      <c r="FD1189" s="156"/>
      <c r="FE1189" s="156"/>
      <c r="FF1189" s="156"/>
      <c r="FG1189" s="156"/>
      <c r="FH1189" s="156"/>
    </row>
    <row r="1190" spans="2:164" x14ac:dyDescent="0.25">
      <c r="B1190" s="67">
        <f t="shared" si="109"/>
        <v>0</v>
      </c>
      <c r="C1190" s="67" t="str">
        <f t="shared" si="110"/>
        <v/>
      </c>
      <c r="D1190" s="67" t="str">
        <f t="shared" si="113"/>
        <v/>
      </c>
      <c r="E1190" s="67" t="str">
        <f t="shared" si="111"/>
        <v/>
      </c>
      <c r="F1190" s="67" t="str">
        <f t="shared" si="112"/>
        <v/>
      </c>
      <c r="G1190" s="67" t="str">
        <f t="shared" si="114"/>
        <v/>
      </c>
      <c r="H1190" s="159" t="str">
        <f>IF(AND(M1190&gt;0,M1190&lt;=STATS!$C$22),1,"")</f>
        <v/>
      </c>
      <c r="J1190" s="29">
        <v>1189</v>
      </c>
      <c r="R1190" s="16"/>
      <c r="S1190" s="16"/>
      <c r="T1190" s="16"/>
      <c r="U1190" s="16"/>
      <c r="V1190" s="16"/>
      <c r="W1190" s="16"/>
      <c r="FD1190" s="156"/>
      <c r="FE1190" s="156"/>
      <c r="FF1190" s="156"/>
      <c r="FG1190" s="156"/>
      <c r="FH1190" s="156"/>
    </row>
    <row r="1191" spans="2:164" x14ac:dyDescent="0.25">
      <c r="B1191" s="67">
        <f t="shared" si="109"/>
        <v>0</v>
      </c>
      <c r="C1191" s="67" t="str">
        <f t="shared" si="110"/>
        <v/>
      </c>
      <c r="D1191" s="67" t="str">
        <f t="shared" si="113"/>
        <v/>
      </c>
      <c r="E1191" s="67" t="str">
        <f t="shared" si="111"/>
        <v/>
      </c>
      <c r="F1191" s="67" t="str">
        <f t="shared" si="112"/>
        <v/>
      </c>
      <c r="G1191" s="67" t="str">
        <f t="shared" si="114"/>
        <v/>
      </c>
      <c r="H1191" s="159" t="str">
        <f>IF(AND(M1191&gt;0,M1191&lt;=STATS!$C$22),1,"")</f>
        <v/>
      </c>
      <c r="J1191" s="29">
        <v>1190</v>
      </c>
      <c r="R1191" s="16"/>
      <c r="S1191" s="16"/>
      <c r="T1191" s="16"/>
      <c r="U1191" s="16"/>
      <c r="V1191" s="16"/>
      <c r="W1191" s="16"/>
      <c r="FD1191" s="156"/>
      <c r="FE1191" s="156"/>
      <c r="FF1191" s="156"/>
      <c r="FG1191" s="156"/>
      <c r="FH1191" s="156"/>
    </row>
    <row r="1192" spans="2:164" x14ac:dyDescent="0.25">
      <c r="B1192" s="67">
        <f t="shared" si="109"/>
        <v>0</v>
      </c>
      <c r="C1192" s="67" t="str">
        <f t="shared" si="110"/>
        <v/>
      </c>
      <c r="D1192" s="67" t="str">
        <f t="shared" si="113"/>
        <v/>
      </c>
      <c r="E1192" s="67" t="str">
        <f t="shared" si="111"/>
        <v/>
      </c>
      <c r="F1192" s="67" t="str">
        <f t="shared" si="112"/>
        <v/>
      </c>
      <c r="G1192" s="67" t="str">
        <f t="shared" si="114"/>
        <v/>
      </c>
      <c r="H1192" s="159" t="str">
        <f>IF(AND(M1192&gt;0,M1192&lt;=STATS!$C$22),1,"")</f>
        <v/>
      </c>
      <c r="J1192" s="29">
        <v>1191</v>
      </c>
      <c r="R1192" s="16"/>
      <c r="S1192" s="16"/>
      <c r="T1192" s="16"/>
      <c r="U1192" s="16"/>
      <c r="V1192" s="16"/>
      <c r="W1192" s="16"/>
      <c r="FD1192" s="156"/>
      <c r="FE1192" s="156"/>
      <c r="FF1192" s="156"/>
      <c r="FG1192" s="156"/>
      <c r="FH1192" s="156"/>
    </row>
    <row r="1193" spans="2:164" x14ac:dyDescent="0.25">
      <c r="B1193" s="67">
        <f t="shared" si="109"/>
        <v>0</v>
      </c>
      <c r="C1193" s="67" t="str">
        <f t="shared" si="110"/>
        <v/>
      </c>
      <c r="D1193" s="67" t="str">
        <f t="shared" si="113"/>
        <v/>
      </c>
      <c r="E1193" s="67" t="str">
        <f t="shared" si="111"/>
        <v/>
      </c>
      <c r="F1193" s="67" t="str">
        <f t="shared" si="112"/>
        <v/>
      </c>
      <c r="G1193" s="67" t="str">
        <f t="shared" si="114"/>
        <v/>
      </c>
      <c r="H1193" s="159" t="str">
        <f>IF(AND(M1193&gt;0,M1193&lt;=STATS!$C$22),1,"")</f>
        <v/>
      </c>
      <c r="J1193" s="29">
        <v>1192</v>
      </c>
      <c r="R1193" s="16"/>
      <c r="S1193" s="16"/>
      <c r="T1193" s="16"/>
      <c r="U1193" s="16"/>
      <c r="V1193" s="16"/>
      <c r="W1193" s="16"/>
      <c r="FD1193" s="156"/>
      <c r="FE1193" s="156"/>
      <c r="FF1193" s="156"/>
      <c r="FG1193" s="156"/>
      <c r="FH1193" s="156"/>
    </row>
    <row r="1194" spans="2:164" x14ac:dyDescent="0.25">
      <c r="B1194" s="67">
        <f t="shared" si="109"/>
        <v>0</v>
      </c>
      <c r="C1194" s="67" t="str">
        <f t="shared" si="110"/>
        <v/>
      </c>
      <c r="D1194" s="67" t="str">
        <f t="shared" si="113"/>
        <v/>
      </c>
      <c r="E1194" s="67" t="str">
        <f t="shared" si="111"/>
        <v/>
      </c>
      <c r="F1194" s="67" t="str">
        <f t="shared" si="112"/>
        <v/>
      </c>
      <c r="G1194" s="67" t="str">
        <f t="shared" si="114"/>
        <v/>
      </c>
      <c r="H1194" s="159" t="str">
        <f>IF(AND(M1194&gt;0,M1194&lt;=STATS!$C$22),1,"")</f>
        <v/>
      </c>
      <c r="J1194" s="29">
        <v>1193</v>
      </c>
      <c r="R1194" s="16"/>
      <c r="S1194" s="16"/>
      <c r="T1194" s="16"/>
      <c r="U1194" s="16"/>
      <c r="V1194" s="16"/>
      <c r="W1194" s="16"/>
      <c r="FD1194" s="156"/>
      <c r="FE1194" s="156"/>
      <c r="FF1194" s="156"/>
      <c r="FG1194" s="156"/>
      <c r="FH1194" s="156"/>
    </row>
    <row r="1195" spans="2:164" x14ac:dyDescent="0.25">
      <c r="B1195" s="67">
        <f t="shared" si="109"/>
        <v>0</v>
      </c>
      <c r="C1195" s="67" t="str">
        <f t="shared" si="110"/>
        <v/>
      </c>
      <c r="D1195" s="67" t="str">
        <f t="shared" si="113"/>
        <v/>
      </c>
      <c r="E1195" s="67" t="str">
        <f t="shared" si="111"/>
        <v/>
      </c>
      <c r="F1195" s="67" t="str">
        <f t="shared" si="112"/>
        <v/>
      </c>
      <c r="G1195" s="67" t="str">
        <f t="shared" si="114"/>
        <v/>
      </c>
      <c r="H1195" s="159" t="str">
        <f>IF(AND(M1195&gt;0,M1195&lt;=STATS!$C$22),1,"")</f>
        <v/>
      </c>
      <c r="J1195" s="29">
        <v>1194</v>
      </c>
      <c r="R1195" s="16"/>
      <c r="S1195" s="16"/>
      <c r="T1195" s="16"/>
      <c r="U1195" s="16"/>
      <c r="V1195" s="16"/>
      <c r="W1195" s="16"/>
      <c r="FD1195" s="156"/>
      <c r="FE1195" s="156"/>
      <c r="FF1195" s="156"/>
      <c r="FG1195" s="156"/>
      <c r="FH1195" s="156"/>
    </row>
    <row r="1196" spans="2:164" x14ac:dyDescent="0.25">
      <c r="B1196" s="67">
        <f t="shared" si="109"/>
        <v>0</v>
      </c>
      <c r="C1196" s="67" t="str">
        <f t="shared" si="110"/>
        <v/>
      </c>
      <c r="D1196" s="67" t="str">
        <f t="shared" si="113"/>
        <v/>
      </c>
      <c r="E1196" s="67" t="str">
        <f t="shared" si="111"/>
        <v/>
      </c>
      <c r="F1196" s="67" t="str">
        <f t="shared" si="112"/>
        <v/>
      </c>
      <c r="G1196" s="67" t="str">
        <f t="shared" si="114"/>
        <v/>
      </c>
      <c r="H1196" s="159" t="str">
        <f>IF(AND(M1196&gt;0,M1196&lt;=STATS!$C$22),1,"")</f>
        <v/>
      </c>
      <c r="J1196" s="29">
        <v>1195</v>
      </c>
      <c r="R1196" s="16"/>
      <c r="S1196" s="16"/>
      <c r="T1196" s="16"/>
      <c r="U1196" s="16"/>
      <c r="V1196" s="16"/>
      <c r="W1196" s="16"/>
      <c r="FD1196" s="156"/>
      <c r="FE1196" s="156"/>
      <c r="FF1196" s="156"/>
      <c r="FG1196" s="156"/>
      <c r="FH1196" s="156"/>
    </row>
    <row r="1197" spans="2:164" x14ac:dyDescent="0.25">
      <c r="B1197" s="67">
        <f t="shared" si="109"/>
        <v>0</v>
      </c>
      <c r="C1197" s="67" t="str">
        <f t="shared" si="110"/>
        <v/>
      </c>
      <c r="D1197" s="67" t="str">
        <f t="shared" si="113"/>
        <v/>
      </c>
      <c r="E1197" s="67" t="str">
        <f t="shared" si="111"/>
        <v/>
      </c>
      <c r="F1197" s="67" t="str">
        <f t="shared" si="112"/>
        <v/>
      </c>
      <c r="G1197" s="67" t="str">
        <f t="shared" si="114"/>
        <v/>
      </c>
      <c r="H1197" s="159" t="str">
        <f>IF(AND(M1197&gt;0,M1197&lt;=STATS!$C$22),1,"")</f>
        <v/>
      </c>
      <c r="J1197" s="29">
        <v>1196</v>
      </c>
      <c r="R1197" s="16"/>
      <c r="S1197" s="16"/>
      <c r="T1197" s="16"/>
      <c r="U1197" s="16"/>
      <c r="V1197" s="16"/>
      <c r="W1197" s="16"/>
      <c r="FD1197" s="156"/>
      <c r="FE1197" s="156"/>
      <c r="FF1197" s="156"/>
      <c r="FG1197" s="156"/>
      <c r="FH1197" s="156"/>
    </row>
    <row r="1198" spans="2:164" x14ac:dyDescent="0.25">
      <c r="B1198" s="67">
        <f t="shared" si="109"/>
        <v>0</v>
      </c>
      <c r="C1198" s="67" t="str">
        <f t="shared" si="110"/>
        <v/>
      </c>
      <c r="D1198" s="67" t="str">
        <f t="shared" si="113"/>
        <v/>
      </c>
      <c r="E1198" s="67" t="str">
        <f t="shared" si="111"/>
        <v/>
      </c>
      <c r="F1198" s="67" t="str">
        <f t="shared" si="112"/>
        <v/>
      </c>
      <c r="G1198" s="67" t="str">
        <f t="shared" si="114"/>
        <v/>
      </c>
      <c r="H1198" s="159" t="str">
        <f>IF(AND(M1198&gt;0,M1198&lt;=STATS!$C$22),1,"")</f>
        <v/>
      </c>
      <c r="J1198" s="29">
        <v>1197</v>
      </c>
      <c r="R1198" s="16"/>
      <c r="S1198" s="16"/>
      <c r="T1198" s="16"/>
      <c r="U1198" s="16"/>
      <c r="V1198" s="16"/>
      <c r="W1198" s="16"/>
      <c r="FD1198" s="156"/>
      <c r="FE1198" s="156"/>
      <c r="FF1198" s="156"/>
      <c r="FG1198" s="156"/>
      <c r="FH1198" s="156"/>
    </row>
    <row r="1199" spans="2:164" x14ac:dyDescent="0.25">
      <c r="B1199" s="67">
        <f t="shared" si="109"/>
        <v>0</v>
      </c>
      <c r="C1199" s="67" t="str">
        <f t="shared" si="110"/>
        <v/>
      </c>
      <c r="D1199" s="67" t="str">
        <f t="shared" si="113"/>
        <v/>
      </c>
      <c r="E1199" s="67" t="str">
        <f t="shared" si="111"/>
        <v/>
      </c>
      <c r="F1199" s="67" t="str">
        <f t="shared" si="112"/>
        <v/>
      </c>
      <c r="G1199" s="67" t="str">
        <f t="shared" si="114"/>
        <v/>
      </c>
      <c r="H1199" s="159" t="str">
        <f>IF(AND(M1199&gt;0,M1199&lt;=STATS!$C$22),1,"")</f>
        <v/>
      </c>
      <c r="J1199" s="29">
        <v>1198</v>
      </c>
      <c r="R1199" s="16"/>
      <c r="S1199" s="16"/>
      <c r="T1199" s="16"/>
      <c r="U1199" s="16"/>
      <c r="V1199" s="16"/>
      <c r="W1199" s="16"/>
      <c r="FD1199" s="156"/>
      <c r="FE1199" s="156"/>
      <c r="FF1199" s="156"/>
      <c r="FG1199" s="156"/>
      <c r="FH1199" s="156"/>
    </row>
    <row r="1200" spans="2:164" x14ac:dyDescent="0.25">
      <c r="B1200" s="67">
        <f t="shared" si="109"/>
        <v>0</v>
      </c>
      <c r="C1200" s="67" t="str">
        <f t="shared" si="110"/>
        <v/>
      </c>
      <c r="D1200" s="67" t="str">
        <f t="shared" si="113"/>
        <v/>
      </c>
      <c r="E1200" s="67" t="str">
        <f t="shared" si="111"/>
        <v/>
      </c>
      <c r="F1200" s="67" t="str">
        <f t="shared" si="112"/>
        <v/>
      </c>
      <c r="G1200" s="67" t="str">
        <f t="shared" si="114"/>
        <v/>
      </c>
      <c r="H1200" s="159" t="str">
        <f>IF(AND(M1200&gt;0,M1200&lt;=STATS!$C$22),1,"")</f>
        <v/>
      </c>
      <c r="J1200" s="29">
        <v>1199</v>
      </c>
      <c r="R1200" s="16"/>
      <c r="S1200" s="16"/>
      <c r="T1200" s="16"/>
      <c r="U1200" s="16"/>
      <c r="V1200" s="16"/>
      <c r="W1200" s="16"/>
      <c r="FD1200" s="156"/>
      <c r="FE1200" s="156"/>
      <c r="FF1200" s="156"/>
      <c r="FG1200" s="156"/>
      <c r="FH1200" s="156"/>
    </row>
    <row r="1201" spans="2:164" x14ac:dyDescent="0.25">
      <c r="B1201" s="67">
        <f t="shared" si="109"/>
        <v>0</v>
      </c>
      <c r="C1201" s="67" t="str">
        <f t="shared" si="110"/>
        <v/>
      </c>
      <c r="D1201" s="67" t="str">
        <f t="shared" si="113"/>
        <v/>
      </c>
      <c r="E1201" s="67" t="str">
        <f t="shared" si="111"/>
        <v/>
      </c>
      <c r="F1201" s="67" t="str">
        <f t="shared" si="112"/>
        <v/>
      </c>
      <c r="G1201" s="67" t="str">
        <f t="shared" si="114"/>
        <v/>
      </c>
      <c r="H1201" s="159" t="str">
        <f>IF(AND(M1201&gt;0,M1201&lt;=STATS!$C$22),1,"")</f>
        <v/>
      </c>
      <c r="J1201" s="29">
        <v>1200</v>
      </c>
      <c r="R1201" s="16"/>
      <c r="S1201" s="16"/>
      <c r="T1201" s="16"/>
      <c r="U1201" s="16"/>
      <c r="V1201" s="16"/>
      <c r="W1201" s="16"/>
      <c r="FD1201" s="156"/>
      <c r="FE1201" s="156"/>
      <c r="FF1201" s="156"/>
      <c r="FG1201" s="156"/>
      <c r="FH1201" s="156"/>
    </row>
    <row r="1202" spans="2:164" x14ac:dyDescent="0.25">
      <c r="B1202" s="67">
        <f t="shared" si="109"/>
        <v>0</v>
      </c>
      <c r="C1202" s="67" t="str">
        <f t="shared" si="110"/>
        <v/>
      </c>
      <c r="D1202" s="67" t="str">
        <f t="shared" si="113"/>
        <v/>
      </c>
      <c r="E1202" s="67" t="str">
        <f t="shared" si="111"/>
        <v/>
      </c>
      <c r="F1202" s="67" t="str">
        <f t="shared" si="112"/>
        <v/>
      </c>
      <c r="G1202" s="67" t="str">
        <f t="shared" si="114"/>
        <v/>
      </c>
      <c r="H1202" s="159" t="str">
        <f>IF(AND(M1202&gt;0,M1202&lt;=STATS!$C$22),1,"")</f>
        <v/>
      </c>
      <c r="J1202" s="29">
        <v>1201</v>
      </c>
      <c r="R1202" s="16"/>
      <c r="S1202" s="16"/>
      <c r="T1202" s="16"/>
      <c r="U1202" s="16"/>
      <c r="V1202" s="16"/>
      <c r="W1202" s="16"/>
      <c r="FD1202" s="156"/>
      <c r="FE1202" s="156"/>
      <c r="FF1202" s="156"/>
      <c r="FG1202" s="156"/>
      <c r="FH1202" s="156"/>
    </row>
    <row r="1203" spans="2:164" x14ac:dyDescent="0.25">
      <c r="B1203" s="67">
        <f t="shared" si="109"/>
        <v>0</v>
      </c>
      <c r="C1203" s="67" t="str">
        <f t="shared" si="110"/>
        <v/>
      </c>
      <c r="D1203" s="67" t="str">
        <f t="shared" si="113"/>
        <v/>
      </c>
      <c r="E1203" s="67" t="str">
        <f t="shared" si="111"/>
        <v/>
      </c>
      <c r="F1203" s="67" t="str">
        <f t="shared" si="112"/>
        <v/>
      </c>
      <c r="G1203" s="67" t="str">
        <f t="shared" si="114"/>
        <v/>
      </c>
      <c r="H1203" s="159" t="str">
        <f>IF(AND(M1203&gt;0,M1203&lt;=STATS!$C$22),1,"")</f>
        <v/>
      </c>
      <c r="J1203" s="29">
        <v>1202</v>
      </c>
      <c r="R1203" s="16"/>
      <c r="S1203" s="16"/>
      <c r="T1203" s="16"/>
      <c r="U1203" s="16"/>
      <c r="V1203" s="16"/>
      <c r="W1203" s="16"/>
      <c r="FD1203" s="156"/>
      <c r="FE1203" s="156"/>
      <c r="FF1203" s="156"/>
      <c r="FG1203" s="156"/>
      <c r="FH1203" s="156"/>
    </row>
    <row r="1204" spans="2:164" x14ac:dyDescent="0.25">
      <c r="B1204" s="67">
        <f t="shared" si="109"/>
        <v>0</v>
      </c>
      <c r="C1204" s="67" t="str">
        <f t="shared" si="110"/>
        <v/>
      </c>
      <c r="D1204" s="67" t="str">
        <f t="shared" si="113"/>
        <v/>
      </c>
      <c r="E1204" s="67" t="str">
        <f t="shared" si="111"/>
        <v/>
      </c>
      <c r="F1204" s="67" t="str">
        <f t="shared" si="112"/>
        <v/>
      </c>
      <c r="G1204" s="67" t="str">
        <f t="shared" si="114"/>
        <v/>
      </c>
      <c r="H1204" s="159" t="str">
        <f>IF(AND(M1204&gt;0,M1204&lt;=STATS!$C$22),1,"")</f>
        <v/>
      </c>
      <c r="J1204" s="29">
        <v>1203</v>
      </c>
      <c r="R1204" s="16"/>
      <c r="S1204" s="16"/>
      <c r="T1204" s="16"/>
      <c r="U1204" s="16"/>
      <c r="V1204" s="16"/>
      <c r="W1204" s="16"/>
      <c r="FD1204" s="156"/>
      <c r="FE1204" s="156"/>
      <c r="FF1204" s="156"/>
      <c r="FG1204" s="156"/>
      <c r="FH1204" s="156"/>
    </row>
    <row r="1205" spans="2:164" x14ac:dyDescent="0.25">
      <c r="B1205" s="67">
        <f t="shared" si="109"/>
        <v>0</v>
      </c>
      <c r="C1205" s="67" t="str">
        <f t="shared" si="110"/>
        <v/>
      </c>
      <c r="D1205" s="67" t="str">
        <f t="shared" si="113"/>
        <v/>
      </c>
      <c r="E1205" s="67" t="str">
        <f t="shared" si="111"/>
        <v/>
      </c>
      <c r="F1205" s="67" t="str">
        <f t="shared" si="112"/>
        <v/>
      </c>
      <c r="G1205" s="67" t="str">
        <f t="shared" si="114"/>
        <v/>
      </c>
      <c r="H1205" s="159" t="str">
        <f>IF(AND(M1205&gt;0,M1205&lt;=STATS!$C$22),1,"")</f>
        <v/>
      </c>
      <c r="J1205" s="29">
        <v>1204</v>
      </c>
      <c r="R1205" s="16"/>
      <c r="S1205" s="16"/>
      <c r="T1205" s="16"/>
      <c r="U1205" s="16"/>
      <c r="V1205" s="16"/>
      <c r="W1205" s="16"/>
      <c r="FD1205" s="156"/>
      <c r="FE1205" s="156"/>
      <c r="FF1205" s="156"/>
      <c r="FG1205" s="156"/>
      <c r="FH1205" s="156"/>
    </row>
    <row r="1206" spans="2:164" x14ac:dyDescent="0.25">
      <c r="B1206" s="67">
        <f t="shared" si="109"/>
        <v>0</v>
      </c>
      <c r="C1206" s="67" t="str">
        <f t="shared" si="110"/>
        <v/>
      </c>
      <c r="D1206" s="67" t="str">
        <f t="shared" si="113"/>
        <v/>
      </c>
      <c r="E1206" s="67" t="str">
        <f t="shared" si="111"/>
        <v/>
      </c>
      <c r="F1206" s="67" t="str">
        <f t="shared" si="112"/>
        <v/>
      </c>
      <c r="G1206" s="67" t="str">
        <f t="shared" si="114"/>
        <v/>
      </c>
      <c r="H1206" s="159" t="str">
        <f>IF(AND(M1206&gt;0,M1206&lt;=STATS!$C$22),1,"")</f>
        <v/>
      </c>
      <c r="J1206" s="29">
        <v>1205</v>
      </c>
      <c r="R1206" s="16"/>
      <c r="S1206" s="16"/>
      <c r="T1206" s="16"/>
      <c r="U1206" s="16"/>
      <c r="V1206" s="16"/>
      <c r="W1206" s="16"/>
      <c r="FD1206" s="156"/>
      <c r="FE1206" s="156"/>
      <c r="FF1206" s="156"/>
      <c r="FG1206" s="156"/>
      <c r="FH1206" s="156"/>
    </row>
    <row r="1207" spans="2:164" x14ac:dyDescent="0.25">
      <c r="B1207" s="67">
        <f t="shared" si="109"/>
        <v>0</v>
      </c>
      <c r="C1207" s="67" t="str">
        <f t="shared" si="110"/>
        <v/>
      </c>
      <c r="D1207" s="67" t="str">
        <f t="shared" si="113"/>
        <v/>
      </c>
      <c r="E1207" s="67" t="str">
        <f t="shared" si="111"/>
        <v/>
      </c>
      <c r="F1207" s="67" t="str">
        <f t="shared" si="112"/>
        <v/>
      </c>
      <c r="G1207" s="67" t="str">
        <f t="shared" si="114"/>
        <v/>
      </c>
      <c r="H1207" s="159" t="str">
        <f>IF(AND(M1207&gt;0,M1207&lt;=STATS!$C$22),1,"")</f>
        <v/>
      </c>
      <c r="J1207" s="29">
        <v>1206</v>
      </c>
      <c r="R1207" s="16"/>
      <c r="S1207" s="16"/>
      <c r="T1207" s="16"/>
      <c r="U1207" s="16"/>
      <c r="V1207" s="16"/>
      <c r="W1207" s="16"/>
      <c r="FD1207" s="156"/>
      <c r="FE1207" s="156"/>
      <c r="FF1207" s="156"/>
      <c r="FG1207" s="156"/>
      <c r="FH1207" s="156"/>
    </row>
    <row r="1208" spans="2:164" x14ac:dyDescent="0.25">
      <c r="B1208" s="67">
        <f t="shared" si="109"/>
        <v>0</v>
      </c>
      <c r="C1208" s="67" t="str">
        <f t="shared" si="110"/>
        <v/>
      </c>
      <c r="D1208" s="67" t="str">
        <f t="shared" si="113"/>
        <v/>
      </c>
      <c r="E1208" s="67" t="str">
        <f t="shared" si="111"/>
        <v/>
      </c>
      <c r="F1208" s="67" t="str">
        <f t="shared" si="112"/>
        <v/>
      </c>
      <c r="G1208" s="67" t="str">
        <f t="shared" si="114"/>
        <v/>
      </c>
      <c r="H1208" s="159" t="str">
        <f>IF(AND(M1208&gt;0,M1208&lt;=STATS!$C$22),1,"")</f>
        <v/>
      </c>
      <c r="J1208" s="29">
        <v>1207</v>
      </c>
      <c r="R1208" s="16"/>
      <c r="S1208" s="16"/>
      <c r="T1208" s="16"/>
      <c r="U1208" s="16"/>
      <c r="V1208" s="16"/>
      <c r="W1208" s="16"/>
      <c r="FD1208" s="156"/>
      <c r="FE1208" s="156"/>
      <c r="FF1208" s="156"/>
      <c r="FG1208" s="156"/>
      <c r="FH1208" s="156"/>
    </row>
    <row r="1209" spans="2:164" x14ac:dyDescent="0.25">
      <c r="B1209" s="67">
        <f t="shared" si="109"/>
        <v>0</v>
      </c>
      <c r="C1209" s="67" t="str">
        <f t="shared" si="110"/>
        <v/>
      </c>
      <c r="D1209" s="67" t="str">
        <f t="shared" si="113"/>
        <v/>
      </c>
      <c r="E1209" s="67" t="str">
        <f t="shared" si="111"/>
        <v/>
      </c>
      <c r="F1209" s="67" t="str">
        <f t="shared" si="112"/>
        <v/>
      </c>
      <c r="G1209" s="67" t="str">
        <f t="shared" si="114"/>
        <v/>
      </c>
      <c r="H1209" s="159" t="str">
        <f>IF(AND(M1209&gt;0,M1209&lt;=STATS!$C$22),1,"")</f>
        <v/>
      </c>
      <c r="J1209" s="29">
        <v>1208</v>
      </c>
      <c r="R1209" s="16"/>
      <c r="S1209" s="16"/>
      <c r="T1209" s="16"/>
      <c r="U1209" s="16"/>
      <c r="V1209" s="16"/>
      <c r="W1209" s="16"/>
      <c r="FD1209" s="156"/>
      <c r="FE1209" s="156"/>
      <c r="FF1209" s="156"/>
      <c r="FG1209" s="156"/>
      <c r="FH1209" s="156"/>
    </row>
    <row r="1210" spans="2:164" x14ac:dyDescent="0.25">
      <c r="B1210" s="67">
        <f t="shared" si="109"/>
        <v>0</v>
      </c>
      <c r="C1210" s="67" t="str">
        <f t="shared" si="110"/>
        <v/>
      </c>
      <c r="D1210" s="67" t="str">
        <f t="shared" si="113"/>
        <v/>
      </c>
      <c r="E1210" s="67" t="str">
        <f t="shared" si="111"/>
        <v/>
      </c>
      <c r="F1210" s="67" t="str">
        <f t="shared" si="112"/>
        <v/>
      </c>
      <c r="G1210" s="67" t="str">
        <f t="shared" si="114"/>
        <v/>
      </c>
      <c r="H1210" s="159" t="str">
        <f>IF(AND(M1210&gt;0,M1210&lt;=STATS!$C$22),1,"")</f>
        <v/>
      </c>
      <c r="J1210" s="29">
        <v>1209</v>
      </c>
      <c r="R1210" s="16"/>
      <c r="S1210" s="16"/>
      <c r="T1210" s="16"/>
      <c r="U1210" s="16"/>
      <c r="V1210" s="16"/>
      <c r="W1210" s="16"/>
      <c r="FD1210" s="156"/>
      <c r="FE1210" s="156"/>
      <c r="FF1210" s="156"/>
      <c r="FG1210" s="156"/>
      <c r="FH1210" s="156"/>
    </row>
    <row r="1211" spans="2:164" x14ac:dyDescent="0.25">
      <c r="B1211" s="67">
        <f t="shared" si="109"/>
        <v>0</v>
      </c>
      <c r="C1211" s="67" t="str">
        <f t="shared" si="110"/>
        <v/>
      </c>
      <c r="D1211" s="67" t="str">
        <f t="shared" si="113"/>
        <v/>
      </c>
      <c r="E1211" s="67" t="str">
        <f t="shared" si="111"/>
        <v/>
      </c>
      <c r="F1211" s="67" t="str">
        <f t="shared" si="112"/>
        <v/>
      </c>
      <c r="G1211" s="67" t="str">
        <f t="shared" si="114"/>
        <v/>
      </c>
      <c r="H1211" s="159" t="str">
        <f>IF(AND(M1211&gt;0,M1211&lt;=STATS!$C$22),1,"")</f>
        <v/>
      </c>
      <c r="J1211" s="29">
        <v>1210</v>
      </c>
      <c r="R1211" s="16"/>
      <c r="S1211" s="16"/>
      <c r="T1211" s="16"/>
      <c r="U1211" s="16"/>
      <c r="V1211" s="16"/>
      <c r="W1211" s="16"/>
      <c r="FD1211" s="156"/>
      <c r="FE1211" s="156"/>
      <c r="FF1211" s="156"/>
      <c r="FG1211" s="156"/>
      <c r="FH1211" s="156"/>
    </row>
    <row r="1212" spans="2:164" x14ac:dyDescent="0.25">
      <c r="B1212" s="67">
        <f t="shared" si="109"/>
        <v>0</v>
      </c>
      <c r="C1212" s="67" t="str">
        <f t="shared" si="110"/>
        <v/>
      </c>
      <c r="D1212" s="67" t="str">
        <f t="shared" si="113"/>
        <v/>
      </c>
      <c r="E1212" s="67" t="str">
        <f t="shared" si="111"/>
        <v/>
      </c>
      <c r="F1212" s="67" t="str">
        <f t="shared" si="112"/>
        <v/>
      </c>
      <c r="G1212" s="67" t="str">
        <f t="shared" si="114"/>
        <v/>
      </c>
      <c r="H1212" s="159" t="str">
        <f>IF(AND(M1212&gt;0,M1212&lt;=STATS!$C$22),1,"")</f>
        <v/>
      </c>
      <c r="J1212" s="29">
        <v>1211</v>
      </c>
      <c r="R1212" s="16"/>
      <c r="S1212" s="16"/>
      <c r="T1212" s="16"/>
      <c r="U1212" s="16"/>
      <c r="V1212" s="16"/>
      <c r="W1212" s="16"/>
      <c r="FD1212" s="156"/>
      <c r="FE1212" s="156"/>
      <c r="FF1212" s="156"/>
      <c r="FG1212" s="156"/>
      <c r="FH1212" s="156"/>
    </row>
    <row r="1213" spans="2:164" x14ac:dyDescent="0.25">
      <c r="B1213" s="67">
        <f t="shared" si="109"/>
        <v>0</v>
      </c>
      <c r="C1213" s="67" t="str">
        <f t="shared" si="110"/>
        <v/>
      </c>
      <c r="D1213" s="67" t="str">
        <f t="shared" si="113"/>
        <v/>
      </c>
      <c r="E1213" s="67" t="str">
        <f t="shared" si="111"/>
        <v/>
      </c>
      <c r="F1213" s="67" t="str">
        <f t="shared" si="112"/>
        <v/>
      </c>
      <c r="G1213" s="67" t="str">
        <f t="shared" si="114"/>
        <v/>
      </c>
      <c r="H1213" s="159" t="str">
        <f>IF(AND(M1213&gt;0,M1213&lt;=STATS!$C$22),1,"")</f>
        <v/>
      </c>
      <c r="J1213" s="29">
        <v>1212</v>
      </c>
      <c r="R1213" s="16"/>
      <c r="S1213" s="16"/>
      <c r="T1213" s="16"/>
      <c r="U1213" s="16"/>
      <c r="V1213" s="16"/>
      <c r="W1213" s="16"/>
      <c r="FD1213" s="156"/>
      <c r="FE1213" s="156"/>
      <c r="FF1213" s="156"/>
      <c r="FG1213" s="156"/>
      <c r="FH1213" s="156"/>
    </row>
    <row r="1214" spans="2:164" x14ac:dyDescent="0.25">
      <c r="B1214" s="67">
        <f t="shared" si="109"/>
        <v>0</v>
      </c>
      <c r="C1214" s="67" t="str">
        <f t="shared" si="110"/>
        <v/>
      </c>
      <c r="D1214" s="67" t="str">
        <f t="shared" si="113"/>
        <v/>
      </c>
      <c r="E1214" s="67" t="str">
        <f t="shared" si="111"/>
        <v/>
      </c>
      <c r="F1214" s="67" t="str">
        <f t="shared" si="112"/>
        <v/>
      </c>
      <c r="G1214" s="67" t="str">
        <f t="shared" si="114"/>
        <v/>
      </c>
      <c r="H1214" s="159" t="str">
        <f>IF(AND(M1214&gt;0,M1214&lt;=STATS!$C$22),1,"")</f>
        <v/>
      </c>
      <c r="J1214" s="29">
        <v>1213</v>
      </c>
      <c r="R1214" s="16"/>
      <c r="S1214" s="16"/>
      <c r="T1214" s="16"/>
      <c r="U1214" s="16"/>
      <c r="V1214" s="16"/>
      <c r="W1214" s="16"/>
      <c r="FD1214" s="156"/>
      <c r="FE1214" s="156"/>
      <c r="FF1214" s="156"/>
      <c r="FG1214" s="156"/>
      <c r="FH1214" s="156"/>
    </row>
    <row r="1215" spans="2:164" x14ac:dyDescent="0.25">
      <c r="B1215" s="67">
        <f t="shared" si="109"/>
        <v>0</v>
      </c>
      <c r="C1215" s="67" t="str">
        <f t="shared" si="110"/>
        <v/>
      </c>
      <c r="D1215" s="67" t="str">
        <f t="shared" si="113"/>
        <v/>
      </c>
      <c r="E1215" s="67" t="str">
        <f t="shared" si="111"/>
        <v/>
      </c>
      <c r="F1215" s="67" t="str">
        <f t="shared" si="112"/>
        <v/>
      </c>
      <c r="G1215" s="67" t="str">
        <f t="shared" si="114"/>
        <v/>
      </c>
      <c r="H1215" s="159" t="str">
        <f>IF(AND(M1215&gt;0,M1215&lt;=STATS!$C$22),1,"")</f>
        <v/>
      </c>
      <c r="J1215" s="29">
        <v>1214</v>
      </c>
      <c r="R1215" s="16"/>
      <c r="S1215" s="16"/>
      <c r="T1215" s="16"/>
      <c r="U1215" s="16"/>
      <c r="V1215" s="16"/>
      <c r="W1215" s="16"/>
      <c r="FD1215" s="156"/>
      <c r="FE1215" s="156"/>
      <c r="FF1215" s="156"/>
      <c r="FG1215" s="156"/>
      <c r="FH1215" s="156"/>
    </row>
    <row r="1216" spans="2:164" x14ac:dyDescent="0.25">
      <c r="B1216" s="67">
        <f t="shared" si="109"/>
        <v>0</v>
      </c>
      <c r="C1216" s="67" t="str">
        <f t="shared" si="110"/>
        <v/>
      </c>
      <c r="D1216" s="67" t="str">
        <f t="shared" si="113"/>
        <v/>
      </c>
      <c r="E1216" s="67" t="str">
        <f t="shared" si="111"/>
        <v/>
      </c>
      <c r="F1216" s="67" t="str">
        <f t="shared" si="112"/>
        <v/>
      </c>
      <c r="G1216" s="67" t="str">
        <f t="shared" si="114"/>
        <v/>
      </c>
      <c r="H1216" s="159" t="str">
        <f>IF(AND(M1216&gt;0,M1216&lt;=STATS!$C$22),1,"")</f>
        <v/>
      </c>
      <c r="J1216" s="29">
        <v>1215</v>
      </c>
      <c r="R1216" s="16"/>
      <c r="S1216" s="16"/>
      <c r="T1216" s="16"/>
      <c r="U1216" s="16"/>
      <c r="V1216" s="16"/>
      <c r="W1216" s="16"/>
      <c r="FD1216" s="156"/>
      <c r="FE1216" s="156"/>
      <c r="FF1216" s="156"/>
      <c r="FG1216" s="156"/>
      <c r="FH1216" s="156"/>
    </row>
    <row r="1217" spans="2:164" x14ac:dyDescent="0.25">
      <c r="B1217" s="67">
        <f t="shared" si="109"/>
        <v>0</v>
      </c>
      <c r="C1217" s="67" t="str">
        <f t="shared" si="110"/>
        <v/>
      </c>
      <c r="D1217" s="67" t="str">
        <f t="shared" si="113"/>
        <v/>
      </c>
      <c r="E1217" s="67" t="str">
        <f t="shared" si="111"/>
        <v/>
      </c>
      <c r="F1217" s="67" t="str">
        <f t="shared" si="112"/>
        <v/>
      </c>
      <c r="G1217" s="67" t="str">
        <f t="shared" si="114"/>
        <v/>
      </c>
      <c r="H1217" s="159" t="str">
        <f>IF(AND(M1217&gt;0,M1217&lt;=STATS!$C$22),1,"")</f>
        <v/>
      </c>
      <c r="J1217" s="29">
        <v>1216</v>
      </c>
      <c r="R1217" s="16"/>
      <c r="S1217" s="16"/>
      <c r="T1217" s="16"/>
      <c r="U1217" s="16"/>
      <c r="V1217" s="16"/>
      <c r="W1217" s="16"/>
      <c r="FD1217" s="156"/>
      <c r="FE1217" s="156"/>
      <c r="FF1217" s="156"/>
      <c r="FG1217" s="156"/>
      <c r="FH1217" s="156"/>
    </row>
    <row r="1218" spans="2:164" x14ac:dyDescent="0.25">
      <c r="B1218" s="67">
        <f t="shared" ref="B1218:B1281" si="115">COUNT(R1218:FC1218,FI1218:FQ1218)</f>
        <v>0</v>
      </c>
      <c r="C1218" s="67" t="str">
        <f t="shared" ref="C1218:C1281" si="116">IF(COUNT(R1218:FC1218,FI1218:FQ1218)&gt;0,COUNT(R1218:FC1218,FI1218:FQ1218),"")</f>
        <v/>
      </c>
      <c r="D1218" s="67" t="str">
        <f t="shared" si="113"/>
        <v/>
      </c>
      <c r="E1218" s="67" t="str">
        <f t="shared" ref="E1218:E1281" si="117">IF(H1218=1,COUNT(R1218:FC1218,FI1218:FQ1218),"")</f>
        <v/>
      </c>
      <c r="F1218" s="67" t="str">
        <f t="shared" ref="F1218:F1281" si="118">IF(H1218=1,COUNT(X1218:BN1218,BP1218:BX1218,BZ1218:CF1218,CH1218:FC1218,FI1218:FQ1218),"")</f>
        <v/>
      </c>
      <c r="G1218" s="67" t="str">
        <f t="shared" si="114"/>
        <v/>
      </c>
      <c r="H1218" s="159" t="str">
        <f>IF(AND(M1218&gt;0,M1218&lt;=STATS!$C$22),1,"")</f>
        <v/>
      </c>
      <c r="J1218" s="29">
        <v>1217</v>
      </c>
      <c r="R1218" s="16"/>
      <c r="S1218" s="16"/>
      <c r="T1218" s="16"/>
      <c r="U1218" s="16"/>
      <c r="V1218" s="16"/>
      <c r="W1218" s="16"/>
      <c r="FD1218" s="156"/>
      <c r="FE1218" s="156"/>
      <c r="FF1218" s="156"/>
      <c r="FG1218" s="156"/>
      <c r="FH1218" s="156"/>
    </row>
    <row r="1219" spans="2:164" x14ac:dyDescent="0.25">
      <c r="B1219" s="67">
        <f t="shared" si="115"/>
        <v>0</v>
      </c>
      <c r="C1219" s="67" t="str">
        <f t="shared" si="116"/>
        <v/>
      </c>
      <c r="D1219" s="67" t="str">
        <f t="shared" ref="D1219:D1282" si="119">IF(COUNT(R1219:FC1219,FI1219:FQ1219)&gt;0,COUNT(X1219:BN1219,BP1219:BX1219,BZ1219:CF1219,CH1219:FC1219,FI1219:FQ1219),"")</f>
        <v/>
      </c>
      <c r="E1219" s="67" t="str">
        <f t="shared" si="117"/>
        <v/>
      </c>
      <c r="F1219" s="67" t="str">
        <f t="shared" si="118"/>
        <v/>
      </c>
      <c r="G1219" s="67" t="str">
        <f t="shared" si="114"/>
        <v/>
      </c>
      <c r="H1219" s="159" t="str">
        <f>IF(AND(M1219&gt;0,M1219&lt;=STATS!$C$22),1,"")</f>
        <v/>
      </c>
      <c r="J1219" s="29">
        <v>1218</v>
      </c>
      <c r="R1219" s="16"/>
      <c r="S1219" s="16"/>
      <c r="T1219" s="16"/>
      <c r="U1219" s="16"/>
      <c r="V1219" s="16"/>
      <c r="W1219" s="16"/>
      <c r="FD1219" s="156"/>
      <c r="FE1219" s="156"/>
      <c r="FF1219" s="156"/>
      <c r="FG1219" s="156"/>
      <c r="FH1219" s="156"/>
    </row>
    <row r="1220" spans="2:164" x14ac:dyDescent="0.25">
      <c r="B1220" s="67">
        <f t="shared" si="115"/>
        <v>0</v>
      </c>
      <c r="C1220" s="67" t="str">
        <f t="shared" si="116"/>
        <v/>
      </c>
      <c r="D1220" s="67" t="str">
        <f t="shared" si="119"/>
        <v/>
      </c>
      <c r="E1220" s="67" t="str">
        <f t="shared" si="117"/>
        <v/>
      </c>
      <c r="F1220" s="67" t="str">
        <f t="shared" si="118"/>
        <v/>
      </c>
      <c r="G1220" s="67" t="str">
        <f t="shared" si="114"/>
        <v/>
      </c>
      <c r="H1220" s="159" t="str">
        <f>IF(AND(M1220&gt;0,M1220&lt;=STATS!$C$22),1,"")</f>
        <v/>
      </c>
      <c r="J1220" s="29">
        <v>1219</v>
      </c>
      <c r="R1220" s="16"/>
      <c r="S1220" s="16"/>
      <c r="T1220" s="16"/>
      <c r="U1220" s="16"/>
      <c r="V1220" s="16"/>
      <c r="W1220" s="16"/>
      <c r="FD1220" s="156"/>
      <c r="FE1220" s="156"/>
      <c r="FF1220" s="156"/>
      <c r="FG1220" s="156"/>
      <c r="FH1220" s="156"/>
    </row>
    <row r="1221" spans="2:164" x14ac:dyDescent="0.25">
      <c r="B1221" s="67">
        <f t="shared" si="115"/>
        <v>0</v>
      </c>
      <c r="C1221" s="67" t="str">
        <f t="shared" si="116"/>
        <v/>
      </c>
      <c r="D1221" s="67" t="str">
        <f t="shared" si="119"/>
        <v/>
      </c>
      <c r="E1221" s="67" t="str">
        <f t="shared" si="117"/>
        <v/>
      </c>
      <c r="F1221" s="67" t="str">
        <f t="shared" si="118"/>
        <v/>
      </c>
      <c r="G1221" s="67" t="str">
        <f t="shared" si="114"/>
        <v/>
      </c>
      <c r="H1221" s="159" t="str">
        <f>IF(AND(M1221&gt;0,M1221&lt;=STATS!$C$22),1,"")</f>
        <v/>
      </c>
      <c r="J1221" s="29">
        <v>1220</v>
      </c>
      <c r="R1221" s="16"/>
      <c r="S1221" s="16"/>
      <c r="T1221" s="16"/>
      <c r="U1221" s="16"/>
      <c r="V1221" s="16"/>
      <c r="W1221" s="16"/>
      <c r="FD1221" s="156"/>
      <c r="FE1221" s="156"/>
      <c r="FF1221" s="156"/>
      <c r="FG1221" s="156"/>
      <c r="FH1221" s="156"/>
    </row>
    <row r="1222" spans="2:164" x14ac:dyDescent="0.25">
      <c r="B1222" s="67">
        <f t="shared" si="115"/>
        <v>0</v>
      </c>
      <c r="C1222" s="67" t="str">
        <f t="shared" si="116"/>
        <v/>
      </c>
      <c r="D1222" s="67" t="str">
        <f t="shared" si="119"/>
        <v/>
      </c>
      <c r="E1222" s="67" t="str">
        <f t="shared" si="117"/>
        <v/>
      </c>
      <c r="F1222" s="67" t="str">
        <f t="shared" si="118"/>
        <v/>
      </c>
      <c r="G1222" s="67" t="str">
        <f t="shared" si="114"/>
        <v/>
      </c>
      <c r="H1222" s="159" t="str">
        <f>IF(AND(M1222&gt;0,M1222&lt;=STATS!$C$22),1,"")</f>
        <v/>
      </c>
      <c r="J1222" s="29">
        <v>1221</v>
      </c>
      <c r="R1222" s="16"/>
      <c r="S1222" s="16"/>
      <c r="T1222" s="16"/>
      <c r="U1222" s="16"/>
      <c r="V1222" s="16"/>
      <c r="W1222" s="16"/>
      <c r="FD1222" s="156"/>
      <c r="FE1222" s="156"/>
      <c r="FF1222" s="156"/>
      <c r="FG1222" s="156"/>
      <c r="FH1222" s="156"/>
    </row>
    <row r="1223" spans="2:164" x14ac:dyDescent="0.25">
      <c r="B1223" s="67">
        <f t="shared" si="115"/>
        <v>0</v>
      </c>
      <c r="C1223" s="67" t="str">
        <f t="shared" si="116"/>
        <v/>
      </c>
      <c r="D1223" s="67" t="str">
        <f t="shared" si="119"/>
        <v/>
      </c>
      <c r="E1223" s="67" t="str">
        <f t="shared" si="117"/>
        <v/>
      </c>
      <c r="F1223" s="67" t="str">
        <f t="shared" si="118"/>
        <v/>
      </c>
      <c r="G1223" s="67" t="str">
        <f t="shared" si="114"/>
        <v/>
      </c>
      <c r="H1223" s="159" t="str">
        <f>IF(AND(M1223&gt;0,M1223&lt;=STATS!$C$22),1,"")</f>
        <v/>
      </c>
      <c r="J1223" s="29">
        <v>1222</v>
      </c>
      <c r="R1223" s="16"/>
      <c r="S1223" s="16"/>
      <c r="T1223" s="16"/>
      <c r="U1223" s="16"/>
      <c r="V1223" s="16"/>
      <c r="W1223" s="16"/>
      <c r="FD1223" s="156"/>
      <c r="FE1223" s="156"/>
      <c r="FF1223" s="156"/>
      <c r="FG1223" s="156"/>
      <c r="FH1223" s="156"/>
    </row>
    <row r="1224" spans="2:164" x14ac:dyDescent="0.25">
      <c r="B1224" s="67">
        <f t="shared" si="115"/>
        <v>0</v>
      </c>
      <c r="C1224" s="67" t="str">
        <f t="shared" si="116"/>
        <v/>
      </c>
      <c r="D1224" s="67" t="str">
        <f t="shared" si="119"/>
        <v/>
      </c>
      <c r="E1224" s="67" t="str">
        <f t="shared" si="117"/>
        <v/>
      </c>
      <c r="F1224" s="67" t="str">
        <f t="shared" si="118"/>
        <v/>
      </c>
      <c r="G1224" s="67" t="str">
        <f t="shared" si="114"/>
        <v/>
      </c>
      <c r="H1224" s="159" t="str">
        <f>IF(AND(M1224&gt;0,M1224&lt;=STATS!$C$22),1,"")</f>
        <v/>
      </c>
      <c r="J1224" s="29">
        <v>1223</v>
      </c>
      <c r="R1224" s="16"/>
      <c r="S1224" s="16"/>
      <c r="T1224" s="16"/>
      <c r="U1224" s="16"/>
      <c r="V1224" s="16"/>
      <c r="W1224" s="16"/>
      <c r="FD1224" s="156"/>
      <c r="FE1224" s="156"/>
      <c r="FF1224" s="156"/>
      <c r="FG1224" s="156"/>
      <c r="FH1224" s="156"/>
    </row>
    <row r="1225" spans="2:164" x14ac:dyDescent="0.25">
      <c r="B1225" s="67">
        <f t="shared" si="115"/>
        <v>0</v>
      </c>
      <c r="C1225" s="67" t="str">
        <f t="shared" si="116"/>
        <v/>
      </c>
      <c r="D1225" s="67" t="str">
        <f t="shared" si="119"/>
        <v/>
      </c>
      <c r="E1225" s="67" t="str">
        <f t="shared" si="117"/>
        <v/>
      </c>
      <c r="F1225" s="67" t="str">
        <f t="shared" si="118"/>
        <v/>
      </c>
      <c r="G1225" s="67" t="str">
        <f t="shared" si="114"/>
        <v/>
      </c>
      <c r="H1225" s="159" t="str">
        <f>IF(AND(M1225&gt;0,M1225&lt;=STATS!$C$22),1,"")</f>
        <v/>
      </c>
      <c r="J1225" s="29">
        <v>1224</v>
      </c>
      <c r="R1225" s="16"/>
      <c r="S1225" s="16"/>
      <c r="T1225" s="16"/>
      <c r="U1225" s="16"/>
      <c r="V1225" s="16"/>
      <c r="W1225" s="16"/>
      <c r="FD1225" s="156"/>
      <c r="FE1225" s="156"/>
      <c r="FF1225" s="156"/>
      <c r="FG1225" s="156"/>
      <c r="FH1225" s="156"/>
    </row>
    <row r="1226" spans="2:164" x14ac:dyDescent="0.25">
      <c r="B1226" s="67">
        <f t="shared" si="115"/>
        <v>0</v>
      </c>
      <c r="C1226" s="67" t="str">
        <f t="shared" si="116"/>
        <v/>
      </c>
      <c r="D1226" s="67" t="str">
        <f t="shared" si="119"/>
        <v/>
      </c>
      <c r="E1226" s="67" t="str">
        <f t="shared" si="117"/>
        <v/>
      </c>
      <c r="F1226" s="67" t="str">
        <f t="shared" si="118"/>
        <v/>
      </c>
      <c r="G1226" s="67" t="str">
        <f t="shared" si="114"/>
        <v/>
      </c>
      <c r="H1226" s="159" t="str">
        <f>IF(AND(M1226&gt;0,M1226&lt;=STATS!$C$22),1,"")</f>
        <v/>
      </c>
      <c r="J1226" s="29">
        <v>1225</v>
      </c>
      <c r="R1226" s="16"/>
      <c r="S1226" s="16"/>
      <c r="T1226" s="16"/>
      <c r="U1226" s="16"/>
      <c r="V1226" s="16"/>
      <c r="W1226" s="16"/>
      <c r="FD1226" s="156"/>
      <c r="FE1226" s="156"/>
      <c r="FF1226" s="156"/>
      <c r="FG1226" s="156"/>
      <c r="FH1226" s="156"/>
    </row>
    <row r="1227" spans="2:164" x14ac:dyDescent="0.25">
      <c r="B1227" s="67">
        <f t="shared" si="115"/>
        <v>0</v>
      </c>
      <c r="C1227" s="67" t="str">
        <f t="shared" si="116"/>
        <v/>
      </c>
      <c r="D1227" s="67" t="str">
        <f t="shared" si="119"/>
        <v/>
      </c>
      <c r="E1227" s="67" t="str">
        <f t="shared" si="117"/>
        <v/>
      </c>
      <c r="F1227" s="67" t="str">
        <f t="shared" si="118"/>
        <v/>
      </c>
      <c r="G1227" s="67" t="str">
        <f t="shared" si="114"/>
        <v/>
      </c>
      <c r="H1227" s="159" t="str">
        <f>IF(AND(M1227&gt;0,M1227&lt;=STATS!$C$22),1,"")</f>
        <v/>
      </c>
      <c r="J1227" s="29">
        <v>1226</v>
      </c>
      <c r="R1227" s="16"/>
      <c r="S1227" s="16"/>
      <c r="T1227" s="16"/>
      <c r="U1227" s="16"/>
      <c r="V1227" s="16"/>
      <c r="W1227" s="16"/>
      <c r="FD1227" s="156"/>
      <c r="FE1227" s="156"/>
      <c r="FF1227" s="156"/>
      <c r="FG1227" s="156"/>
      <c r="FH1227" s="156"/>
    </row>
    <row r="1228" spans="2:164" x14ac:dyDescent="0.25">
      <c r="B1228" s="67">
        <f t="shared" si="115"/>
        <v>0</v>
      </c>
      <c r="C1228" s="67" t="str">
        <f t="shared" si="116"/>
        <v/>
      </c>
      <c r="D1228" s="67" t="str">
        <f t="shared" si="119"/>
        <v/>
      </c>
      <c r="E1228" s="67" t="str">
        <f t="shared" si="117"/>
        <v/>
      </c>
      <c r="F1228" s="67" t="str">
        <f t="shared" si="118"/>
        <v/>
      </c>
      <c r="G1228" s="67" t="str">
        <f t="shared" si="114"/>
        <v/>
      </c>
      <c r="H1228" s="159" t="str">
        <f>IF(AND(M1228&gt;0,M1228&lt;=STATS!$C$22),1,"")</f>
        <v/>
      </c>
      <c r="J1228" s="29">
        <v>1227</v>
      </c>
      <c r="R1228" s="16"/>
      <c r="S1228" s="16"/>
      <c r="T1228" s="16"/>
      <c r="U1228" s="16"/>
      <c r="V1228" s="16"/>
      <c r="W1228" s="16"/>
      <c r="FD1228" s="156"/>
      <c r="FE1228" s="156"/>
      <c r="FF1228" s="156"/>
      <c r="FG1228" s="156"/>
      <c r="FH1228" s="156"/>
    </row>
    <row r="1229" spans="2:164" x14ac:dyDescent="0.25">
      <c r="B1229" s="67">
        <f t="shared" si="115"/>
        <v>0</v>
      </c>
      <c r="C1229" s="67" t="str">
        <f t="shared" si="116"/>
        <v/>
      </c>
      <c r="D1229" s="67" t="str">
        <f t="shared" si="119"/>
        <v/>
      </c>
      <c r="E1229" s="67" t="str">
        <f t="shared" si="117"/>
        <v/>
      </c>
      <c r="F1229" s="67" t="str">
        <f t="shared" si="118"/>
        <v/>
      </c>
      <c r="G1229" s="67" t="str">
        <f t="shared" si="114"/>
        <v/>
      </c>
      <c r="H1229" s="159" t="str">
        <f>IF(AND(M1229&gt;0,M1229&lt;=STATS!$C$22),1,"")</f>
        <v/>
      </c>
      <c r="J1229" s="29">
        <v>1228</v>
      </c>
      <c r="R1229" s="16"/>
      <c r="S1229" s="16"/>
      <c r="T1229" s="16"/>
      <c r="U1229" s="16"/>
      <c r="V1229" s="16"/>
      <c r="W1229" s="16"/>
      <c r="FD1229" s="156"/>
      <c r="FE1229" s="156"/>
      <c r="FF1229" s="156"/>
      <c r="FG1229" s="156"/>
      <c r="FH1229" s="156"/>
    </row>
    <row r="1230" spans="2:164" x14ac:dyDescent="0.25">
      <c r="B1230" s="67">
        <f t="shared" si="115"/>
        <v>0</v>
      </c>
      <c r="C1230" s="67" t="str">
        <f t="shared" si="116"/>
        <v/>
      </c>
      <c r="D1230" s="67" t="str">
        <f t="shared" si="119"/>
        <v/>
      </c>
      <c r="E1230" s="67" t="str">
        <f t="shared" si="117"/>
        <v/>
      </c>
      <c r="F1230" s="67" t="str">
        <f t="shared" si="118"/>
        <v/>
      </c>
      <c r="G1230" s="67" t="str">
        <f t="shared" si="114"/>
        <v/>
      </c>
      <c r="H1230" s="159" t="str">
        <f>IF(AND(M1230&gt;0,M1230&lt;=STATS!$C$22),1,"")</f>
        <v/>
      </c>
      <c r="J1230" s="29">
        <v>1229</v>
      </c>
      <c r="R1230" s="16"/>
      <c r="S1230" s="16"/>
      <c r="T1230" s="16"/>
      <c r="U1230" s="16"/>
      <c r="V1230" s="16"/>
      <c r="W1230" s="16"/>
      <c r="FD1230" s="156"/>
      <c r="FE1230" s="156"/>
      <c r="FF1230" s="156"/>
      <c r="FG1230" s="156"/>
      <c r="FH1230" s="156"/>
    </row>
    <row r="1231" spans="2:164" x14ac:dyDescent="0.25">
      <c r="B1231" s="67">
        <f t="shared" si="115"/>
        <v>0</v>
      </c>
      <c r="C1231" s="67" t="str">
        <f t="shared" si="116"/>
        <v/>
      </c>
      <c r="D1231" s="67" t="str">
        <f t="shared" si="119"/>
        <v/>
      </c>
      <c r="E1231" s="67" t="str">
        <f t="shared" si="117"/>
        <v/>
      </c>
      <c r="F1231" s="67" t="str">
        <f t="shared" si="118"/>
        <v/>
      </c>
      <c r="G1231" s="67" t="str">
        <f t="shared" si="114"/>
        <v/>
      </c>
      <c r="H1231" s="159" t="str">
        <f>IF(AND(M1231&gt;0,M1231&lt;=STATS!$C$22),1,"")</f>
        <v/>
      </c>
      <c r="J1231" s="29">
        <v>1230</v>
      </c>
      <c r="R1231" s="16"/>
      <c r="S1231" s="16"/>
      <c r="T1231" s="16"/>
      <c r="U1231" s="16"/>
      <c r="V1231" s="16"/>
      <c r="W1231" s="16"/>
      <c r="FD1231" s="156"/>
      <c r="FE1231" s="156"/>
      <c r="FF1231" s="156"/>
      <c r="FG1231" s="156"/>
      <c r="FH1231" s="156"/>
    </row>
    <row r="1232" spans="2:164" x14ac:dyDescent="0.25">
      <c r="B1232" s="67">
        <f t="shared" si="115"/>
        <v>0</v>
      </c>
      <c r="C1232" s="67" t="str">
        <f t="shared" si="116"/>
        <v/>
      </c>
      <c r="D1232" s="67" t="str">
        <f t="shared" si="119"/>
        <v/>
      </c>
      <c r="E1232" s="67" t="str">
        <f t="shared" si="117"/>
        <v/>
      </c>
      <c r="F1232" s="67" t="str">
        <f t="shared" si="118"/>
        <v/>
      </c>
      <c r="G1232" s="67" t="str">
        <f t="shared" si="114"/>
        <v/>
      </c>
      <c r="H1232" s="159" t="str">
        <f>IF(AND(M1232&gt;0,M1232&lt;=STATS!$C$22),1,"")</f>
        <v/>
      </c>
      <c r="J1232" s="29">
        <v>1231</v>
      </c>
      <c r="R1232" s="16"/>
      <c r="S1232" s="16"/>
      <c r="T1232" s="16"/>
      <c r="U1232" s="16"/>
      <c r="V1232" s="16"/>
      <c r="W1232" s="16"/>
      <c r="FD1232" s="156"/>
      <c r="FE1232" s="156"/>
      <c r="FF1232" s="156"/>
      <c r="FG1232" s="156"/>
      <c r="FH1232" s="156"/>
    </row>
    <row r="1233" spans="2:164" x14ac:dyDescent="0.25">
      <c r="B1233" s="67">
        <f t="shared" si="115"/>
        <v>0</v>
      </c>
      <c r="C1233" s="67" t="str">
        <f t="shared" si="116"/>
        <v/>
      </c>
      <c r="D1233" s="67" t="str">
        <f t="shared" si="119"/>
        <v/>
      </c>
      <c r="E1233" s="67" t="str">
        <f t="shared" si="117"/>
        <v/>
      </c>
      <c r="F1233" s="67" t="str">
        <f t="shared" si="118"/>
        <v/>
      </c>
      <c r="G1233" s="67" t="str">
        <f t="shared" si="114"/>
        <v/>
      </c>
      <c r="H1233" s="159" t="str">
        <f>IF(AND(M1233&gt;0,M1233&lt;=STATS!$C$22),1,"")</f>
        <v/>
      </c>
      <c r="J1233" s="29">
        <v>1232</v>
      </c>
      <c r="R1233" s="16"/>
      <c r="S1233" s="16"/>
      <c r="T1233" s="16"/>
      <c r="U1233" s="16"/>
      <c r="V1233" s="16"/>
      <c r="W1233" s="16"/>
      <c r="FD1233" s="156"/>
      <c r="FE1233" s="156"/>
      <c r="FF1233" s="156"/>
      <c r="FG1233" s="156"/>
      <c r="FH1233" s="156"/>
    </row>
    <row r="1234" spans="2:164" x14ac:dyDescent="0.25">
      <c r="B1234" s="67">
        <f t="shared" si="115"/>
        <v>0</v>
      </c>
      <c r="C1234" s="67" t="str">
        <f t="shared" si="116"/>
        <v/>
      </c>
      <c r="D1234" s="67" t="str">
        <f t="shared" si="119"/>
        <v/>
      </c>
      <c r="E1234" s="67" t="str">
        <f t="shared" si="117"/>
        <v/>
      </c>
      <c r="F1234" s="67" t="str">
        <f t="shared" si="118"/>
        <v/>
      </c>
      <c r="G1234" s="67" t="str">
        <f t="shared" si="114"/>
        <v/>
      </c>
      <c r="H1234" s="159" t="str">
        <f>IF(AND(M1234&gt;0,M1234&lt;=STATS!$C$22),1,"")</f>
        <v/>
      </c>
      <c r="J1234" s="29">
        <v>1233</v>
      </c>
      <c r="R1234" s="16"/>
      <c r="S1234" s="16"/>
      <c r="T1234" s="16"/>
      <c r="U1234" s="16"/>
      <c r="V1234" s="16"/>
      <c r="W1234" s="16"/>
      <c r="FD1234" s="156"/>
      <c r="FE1234" s="156"/>
      <c r="FF1234" s="156"/>
      <c r="FG1234" s="156"/>
      <c r="FH1234" s="156"/>
    </row>
    <row r="1235" spans="2:164" x14ac:dyDescent="0.25">
      <c r="B1235" s="67">
        <f t="shared" si="115"/>
        <v>0</v>
      </c>
      <c r="C1235" s="67" t="str">
        <f t="shared" si="116"/>
        <v/>
      </c>
      <c r="D1235" s="67" t="str">
        <f t="shared" si="119"/>
        <v/>
      </c>
      <c r="E1235" s="67" t="str">
        <f t="shared" si="117"/>
        <v/>
      </c>
      <c r="F1235" s="67" t="str">
        <f t="shared" si="118"/>
        <v/>
      </c>
      <c r="G1235" s="67" t="str">
        <f t="shared" si="114"/>
        <v/>
      </c>
      <c r="H1235" s="159" t="str">
        <f>IF(AND(M1235&gt;0,M1235&lt;=STATS!$C$22),1,"")</f>
        <v/>
      </c>
      <c r="J1235" s="29">
        <v>1234</v>
      </c>
      <c r="R1235" s="16"/>
      <c r="S1235" s="16"/>
      <c r="T1235" s="16"/>
      <c r="U1235" s="16"/>
      <c r="V1235" s="16"/>
      <c r="W1235" s="16"/>
      <c r="FD1235" s="156"/>
      <c r="FE1235" s="156"/>
      <c r="FF1235" s="156"/>
      <c r="FG1235" s="156"/>
      <c r="FH1235" s="156"/>
    </row>
    <row r="1236" spans="2:164" x14ac:dyDescent="0.25">
      <c r="B1236" s="67">
        <f t="shared" si="115"/>
        <v>0</v>
      </c>
      <c r="C1236" s="67" t="str">
        <f t="shared" si="116"/>
        <v/>
      </c>
      <c r="D1236" s="67" t="str">
        <f t="shared" si="119"/>
        <v/>
      </c>
      <c r="E1236" s="67" t="str">
        <f t="shared" si="117"/>
        <v/>
      </c>
      <c r="F1236" s="67" t="str">
        <f t="shared" si="118"/>
        <v/>
      </c>
      <c r="G1236" s="67" t="str">
        <f t="shared" si="114"/>
        <v/>
      </c>
      <c r="H1236" s="159" t="str">
        <f>IF(AND(M1236&gt;0,M1236&lt;=STATS!$C$22),1,"")</f>
        <v/>
      </c>
      <c r="J1236" s="29">
        <v>1235</v>
      </c>
      <c r="R1236" s="16"/>
      <c r="S1236" s="16"/>
      <c r="T1236" s="16"/>
      <c r="U1236" s="16"/>
      <c r="V1236" s="16"/>
      <c r="W1236" s="16"/>
      <c r="FD1236" s="156"/>
      <c r="FE1236" s="156"/>
      <c r="FF1236" s="156"/>
      <c r="FG1236" s="156"/>
      <c r="FH1236" s="156"/>
    </row>
    <row r="1237" spans="2:164" x14ac:dyDescent="0.25">
      <c r="B1237" s="67">
        <f t="shared" si="115"/>
        <v>0</v>
      </c>
      <c r="C1237" s="67" t="str">
        <f t="shared" si="116"/>
        <v/>
      </c>
      <c r="D1237" s="67" t="str">
        <f t="shared" si="119"/>
        <v/>
      </c>
      <c r="E1237" s="67" t="str">
        <f t="shared" si="117"/>
        <v/>
      </c>
      <c r="F1237" s="67" t="str">
        <f t="shared" si="118"/>
        <v/>
      </c>
      <c r="G1237" s="67" t="str">
        <f t="shared" si="114"/>
        <v/>
      </c>
      <c r="H1237" s="159" t="str">
        <f>IF(AND(M1237&gt;0,M1237&lt;=STATS!$C$22),1,"")</f>
        <v/>
      </c>
      <c r="J1237" s="29">
        <v>1236</v>
      </c>
      <c r="R1237" s="16"/>
      <c r="S1237" s="16"/>
      <c r="T1237" s="16"/>
      <c r="U1237" s="16"/>
      <c r="V1237" s="16"/>
      <c r="W1237" s="16"/>
      <c r="FD1237" s="156"/>
      <c r="FE1237" s="156"/>
      <c r="FF1237" s="156"/>
      <c r="FG1237" s="156"/>
      <c r="FH1237" s="156"/>
    </row>
    <row r="1238" spans="2:164" x14ac:dyDescent="0.25">
      <c r="B1238" s="67">
        <f t="shared" si="115"/>
        <v>0</v>
      </c>
      <c r="C1238" s="67" t="str">
        <f t="shared" si="116"/>
        <v/>
      </c>
      <c r="D1238" s="67" t="str">
        <f t="shared" si="119"/>
        <v/>
      </c>
      <c r="E1238" s="67" t="str">
        <f t="shared" si="117"/>
        <v/>
      </c>
      <c r="F1238" s="67" t="str">
        <f t="shared" si="118"/>
        <v/>
      </c>
      <c r="G1238" s="67" t="str">
        <f t="shared" si="114"/>
        <v/>
      </c>
      <c r="H1238" s="159" t="str">
        <f>IF(AND(M1238&gt;0,M1238&lt;=STATS!$C$22),1,"")</f>
        <v/>
      </c>
      <c r="J1238" s="29">
        <v>1237</v>
      </c>
      <c r="R1238" s="16"/>
      <c r="S1238" s="16"/>
      <c r="T1238" s="16"/>
      <c r="U1238" s="16"/>
      <c r="V1238" s="16"/>
      <c r="W1238" s="16"/>
      <c r="FD1238" s="156"/>
      <c r="FE1238" s="156"/>
      <c r="FF1238" s="156"/>
      <c r="FG1238" s="156"/>
      <c r="FH1238" s="156"/>
    </row>
    <row r="1239" spans="2:164" x14ac:dyDescent="0.25">
      <c r="B1239" s="67">
        <f t="shared" si="115"/>
        <v>0</v>
      </c>
      <c r="C1239" s="67" t="str">
        <f t="shared" si="116"/>
        <v/>
      </c>
      <c r="D1239" s="67" t="str">
        <f t="shared" si="119"/>
        <v/>
      </c>
      <c r="E1239" s="67" t="str">
        <f t="shared" si="117"/>
        <v/>
      </c>
      <c r="F1239" s="67" t="str">
        <f t="shared" si="118"/>
        <v/>
      </c>
      <c r="G1239" s="67" t="str">
        <f t="shared" si="114"/>
        <v/>
      </c>
      <c r="H1239" s="159" t="str">
        <f>IF(AND(M1239&gt;0,M1239&lt;=STATS!$C$22),1,"")</f>
        <v/>
      </c>
      <c r="J1239" s="29">
        <v>1238</v>
      </c>
      <c r="R1239" s="16"/>
      <c r="S1239" s="16"/>
      <c r="T1239" s="16"/>
      <c r="U1239" s="16"/>
      <c r="V1239" s="16"/>
      <c r="W1239" s="16"/>
      <c r="FD1239" s="156"/>
      <c r="FE1239" s="156"/>
      <c r="FF1239" s="156"/>
      <c r="FG1239" s="156"/>
      <c r="FH1239" s="156"/>
    </row>
    <row r="1240" spans="2:164" x14ac:dyDescent="0.25">
      <c r="B1240" s="67">
        <f t="shared" si="115"/>
        <v>0</v>
      </c>
      <c r="C1240" s="67" t="str">
        <f t="shared" si="116"/>
        <v/>
      </c>
      <c r="D1240" s="67" t="str">
        <f t="shared" si="119"/>
        <v/>
      </c>
      <c r="E1240" s="67" t="str">
        <f t="shared" si="117"/>
        <v/>
      </c>
      <c r="F1240" s="67" t="str">
        <f t="shared" si="118"/>
        <v/>
      </c>
      <c r="G1240" s="67" t="str">
        <f t="shared" si="114"/>
        <v/>
      </c>
      <c r="H1240" s="159" t="str">
        <f>IF(AND(M1240&gt;0,M1240&lt;=STATS!$C$22),1,"")</f>
        <v/>
      </c>
      <c r="J1240" s="29">
        <v>1239</v>
      </c>
      <c r="R1240" s="16"/>
      <c r="S1240" s="16"/>
      <c r="T1240" s="16"/>
      <c r="U1240" s="16"/>
      <c r="V1240" s="16"/>
      <c r="W1240" s="16"/>
      <c r="FD1240" s="156"/>
      <c r="FE1240" s="156"/>
      <c r="FF1240" s="156"/>
      <c r="FG1240" s="156"/>
      <c r="FH1240" s="156"/>
    </row>
    <row r="1241" spans="2:164" x14ac:dyDescent="0.25">
      <c r="B1241" s="67">
        <f t="shared" si="115"/>
        <v>0</v>
      </c>
      <c r="C1241" s="67" t="str">
        <f t="shared" si="116"/>
        <v/>
      </c>
      <c r="D1241" s="67" t="str">
        <f t="shared" si="119"/>
        <v/>
      </c>
      <c r="E1241" s="67" t="str">
        <f t="shared" si="117"/>
        <v/>
      </c>
      <c r="F1241" s="67" t="str">
        <f t="shared" si="118"/>
        <v/>
      </c>
      <c r="G1241" s="67" t="str">
        <f t="shared" si="114"/>
        <v/>
      </c>
      <c r="H1241" s="159" t="str">
        <f>IF(AND(M1241&gt;0,M1241&lt;=STATS!$C$22),1,"")</f>
        <v/>
      </c>
      <c r="J1241" s="29">
        <v>1240</v>
      </c>
      <c r="R1241" s="16"/>
      <c r="S1241" s="16"/>
      <c r="T1241" s="16"/>
      <c r="U1241" s="16"/>
      <c r="V1241" s="16"/>
      <c r="W1241" s="16"/>
      <c r="FD1241" s="156"/>
      <c r="FE1241" s="156"/>
      <c r="FF1241" s="156"/>
      <c r="FG1241" s="156"/>
      <c r="FH1241" s="156"/>
    </row>
    <row r="1242" spans="2:164" x14ac:dyDescent="0.25">
      <c r="B1242" s="67">
        <f t="shared" si="115"/>
        <v>0</v>
      </c>
      <c r="C1242" s="67" t="str">
        <f t="shared" si="116"/>
        <v/>
      </c>
      <c r="D1242" s="67" t="str">
        <f t="shared" si="119"/>
        <v/>
      </c>
      <c r="E1242" s="67" t="str">
        <f t="shared" si="117"/>
        <v/>
      </c>
      <c r="F1242" s="67" t="str">
        <f t="shared" si="118"/>
        <v/>
      </c>
      <c r="G1242" s="67" t="str">
        <f t="shared" ref="G1242:G1305" si="120">IF($B1242&gt;=1,$M1242,"")</f>
        <v/>
      </c>
      <c r="H1242" s="159" t="str">
        <f>IF(AND(M1242&gt;0,M1242&lt;=STATS!$C$22),1,"")</f>
        <v/>
      </c>
      <c r="J1242" s="29">
        <v>1241</v>
      </c>
      <c r="R1242" s="16"/>
      <c r="S1242" s="16"/>
      <c r="T1242" s="16"/>
      <c r="U1242" s="16"/>
      <c r="V1242" s="16"/>
      <c r="W1242" s="16"/>
      <c r="FD1242" s="156"/>
      <c r="FE1242" s="156"/>
      <c r="FF1242" s="156"/>
      <c r="FG1242" s="156"/>
      <c r="FH1242" s="156"/>
    </row>
    <row r="1243" spans="2:164" x14ac:dyDescent="0.25">
      <c r="B1243" s="67">
        <f t="shared" si="115"/>
        <v>0</v>
      </c>
      <c r="C1243" s="67" t="str">
        <f t="shared" si="116"/>
        <v/>
      </c>
      <c r="D1243" s="67" t="str">
        <f t="shared" si="119"/>
        <v/>
      </c>
      <c r="E1243" s="67" t="str">
        <f t="shared" si="117"/>
        <v/>
      </c>
      <c r="F1243" s="67" t="str">
        <f t="shared" si="118"/>
        <v/>
      </c>
      <c r="G1243" s="67" t="str">
        <f t="shared" si="120"/>
        <v/>
      </c>
      <c r="H1243" s="159" t="str">
        <f>IF(AND(M1243&gt;0,M1243&lt;=STATS!$C$22),1,"")</f>
        <v/>
      </c>
      <c r="J1243" s="29">
        <v>1242</v>
      </c>
      <c r="R1243" s="16"/>
      <c r="S1243" s="16"/>
      <c r="T1243" s="16"/>
      <c r="U1243" s="16"/>
      <c r="V1243" s="16"/>
      <c r="W1243" s="16"/>
      <c r="FD1243" s="156"/>
      <c r="FE1243" s="156"/>
      <c r="FF1243" s="156"/>
      <c r="FG1243" s="156"/>
      <c r="FH1243" s="156"/>
    </row>
    <row r="1244" spans="2:164" x14ac:dyDescent="0.25">
      <c r="B1244" s="67">
        <f t="shared" si="115"/>
        <v>0</v>
      </c>
      <c r="C1244" s="67" t="str">
        <f t="shared" si="116"/>
        <v/>
      </c>
      <c r="D1244" s="67" t="str">
        <f t="shared" si="119"/>
        <v/>
      </c>
      <c r="E1244" s="67" t="str">
        <f t="shared" si="117"/>
        <v/>
      </c>
      <c r="F1244" s="67" t="str">
        <f t="shared" si="118"/>
        <v/>
      </c>
      <c r="G1244" s="67" t="str">
        <f t="shared" si="120"/>
        <v/>
      </c>
      <c r="H1244" s="159" t="str">
        <f>IF(AND(M1244&gt;0,M1244&lt;=STATS!$C$22),1,"")</f>
        <v/>
      </c>
      <c r="J1244" s="29">
        <v>1243</v>
      </c>
      <c r="R1244" s="16"/>
      <c r="S1244" s="16"/>
      <c r="T1244" s="16"/>
      <c r="U1244" s="16"/>
      <c r="V1244" s="16"/>
      <c r="W1244" s="16"/>
      <c r="FD1244" s="156"/>
      <c r="FE1244" s="156"/>
      <c r="FF1244" s="156"/>
      <c r="FG1244" s="156"/>
      <c r="FH1244" s="156"/>
    </row>
    <row r="1245" spans="2:164" x14ac:dyDescent="0.25">
      <c r="B1245" s="67">
        <f t="shared" si="115"/>
        <v>0</v>
      </c>
      <c r="C1245" s="67" t="str">
        <f t="shared" si="116"/>
        <v/>
      </c>
      <c r="D1245" s="67" t="str">
        <f t="shared" si="119"/>
        <v/>
      </c>
      <c r="E1245" s="67" t="str">
        <f t="shared" si="117"/>
        <v/>
      </c>
      <c r="F1245" s="67" t="str">
        <f t="shared" si="118"/>
        <v/>
      </c>
      <c r="G1245" s="67" t="str">
        <f t="shared" si="120"/>
        <v/>
      </c>
      <c r="H1245" s="159" t="str">
        <f>IF(AND(M1245&gt;0,M1245&lt;=STATS!$C$22),1,"")</f>
        <v/>
      </c>
      <c r="J1245" s="29">
        <v>1244</v>
      </c>
      <c r="R1245" s="16"/>
      <c r="S1245" s="16"/>
      <c r="T1245" s="16"/>
      <c r="U1245" s="16"/>
      <c r="V1245" s="16"/>
      <c r="W1245" s="16"/>
      <c r="FD1245" s="156"/>
      <c r="FE1245" s="156"/>
      <c r="FF1245" s="156"/>
      <c r="FG1245" s="156"/>
      <c r="FH1245" s="156"/>
    </row>
    <row r="1246" spans="2:164" x14ac:dyDescent="0.25">
      <c r="B1246" s="67">
        <f t="shared" si="115"/>
        <v>0</v>
      </c>
      <c r="C1246" s="67" t="str">
        <f t="shared" si="116"/>
        <v/>
      </c>
      <c r="D1246" s="67" t="str">
        <f t="shared" si="119"/>
        <v/>
      </c>
      <c r="E1246" s="67" t="str">
        <f t="shared" si="117"/>
        <v/>
      </c>
      <c r="F1246" s="67" t="str">
        <f t="shared" si="118"/>
        <v/>
      </c>
      <c r="G1246" s="67" t="str">
        <f t="shared" si="120"/>
        <v/>
      </c>
      <c r="H1246" s="159" t="str">
        <f>IF(AND(M1246&gt;0,M1246&lt;=STATS!$C$22),1,"")</f>
        <v/>
      </c>
      <c r="J1246" s="29">
        <v>1245</v>
      </c>
      <c r="R1246" s="16"/>
      <c r="S1246" s="16"/>
      <c r="T1246" s="16"/>
      <c r="U1246" s="16"/>
      <c r="V1246" s="16"/>
      <c r="W1246" s="16"/>
      <c r="FD1246" s="156"/>
      <c r="FE1246" s="156"/>
      <c r="FF1246" s="156"/>
      <c r="FG1246" s="156"/>
      <c r="FH1246" s="156"/>
    </row>
    <row r="1247" spans="2:164" x14ac:dyDescent="0.25">
      <c r="B1247" s="67">
        <f t="shared" si="115"/>
        <v>0</v>
      </c>
      <c r="C1247" s="67" t="str">
        <f t="shared" si="116"/>
        <v/>
      </c>
      <c r="D1247" s="67" t="str">
        <f t="shared" si="119"/>
        <v/>
      </c>
      <c r="E1247" s="67" t="str">
        <f t="shared" si="117"/>
        <v/>
      </c>
      <c r="F1247" s="67" t="str">
        <f t="shared" si="118"/>
        <v/>
      </c>
      <c r="G1247" s="67" t="str">
        <f t="shared" si="120"/>
        <v/>
      </c>
      <c r="H1247" s="159" t="str">
        <f>IF(AND(M1247&gt;0,M1247&lt;=STATS!$C$22),1,"")</f>
        <v/>
      </c>
      <c r="J1247" s="29">
        <v>1246</v>
      </c>
      <c r="R1247" s="16"/>
      <c r="S1247" s="16"/>
      <c r="T1247" s="16"/>
      <c r="U1247" s="16"/>
      <c r="V1247" s="16"/>
      <c r="W1247" s="16"/>
      <c r="FD1247" s="156"/>
      <c r="FE1247" s="156"/>
      <c r="FF1247" s="156"/>
      <c r="FG1247" s="156"/>
      <c r="FH1247" s="156"/>
    </row>
    <row r="1248" spans="2:164" x14ac:dyDescent="0.25">
      <c r="B1248" s="67">
        <f t="shared" si="115"/>
        <v>0</v>
      </c>
      <c r="C1248" s="67" t="str">
        <f t="shared" si="116"/>
        <v/>
      </c>
      <c r="D1248" s="67" t="str">
        <f t="shared" si="119"/>
        <v/>
      </c>
      <c r="E1248" s="67" t="str">
        <f t="shared" si="117"/>
        <v/>
      </c>
      <c r="F1248" s="67" t="str">
        <f t="shared" si="118"/>
        <v/>
      </c>
      <c r="G1248" s="67" t="str">
        <f t="shared" si="120"/>
        <v/>
      </c>
      <c r="H1248" s="159" t="str">
        <f>IF(AND(M1248&gt;0,M1248&lt;=STATS!$C$22),1,"")</f>
        <v/>
      </c>
      <c r="J1248" s="29">
        <v>1247</v>
      </c>
      <c r="R1248" s="16"/>
      <c r="S1248" s="16"/>
      <c r="T1248" s="16"/>
      <c r="U1248" s="16"/>
      <c r="V1248" s="16"/>
      <c r="W1248" s="16"/>
      <c r="FD1248" s="156"/>
      <c r="FE1248" s="156"/>
      <c r="FF1248" s="156"/>
      <c r="FG1248" s="156"/>
      <c r="FH1248" s="156"/>
    </row>
    <row r="1249" spans="2:164" x14ac:dyDescent="0.25">
      <c r="B1249" s="67">
        <f t="shared" si="115"/>
        <v>0</v>
      </c>
      <c r="C1249" s="67" t="str">
        <f t="shared" si="116"/>
        <v/>
      </c>
      <c r="D1249" s="67" t="str">
        <f t="shared" si="119"/>
        <v/>
      </c>
      <c r="E1249" s="67" t="str">
        <f t="shared" si="117"/>
        <v/>
      </c>
      <c r="F1249" s="67" t="str">
        <f t="shared" si="118"/>
        <v/>
      </c>
      <c r="G1249" s="67" t="str">
        <f t="shared" si="120"/>
        <v/>
      </c>
      <c r="H1249" s="159" t="str">
        <f>IF(AND(M1249&gt;0,M1249&lt;=STATS!$C$22),1,"")</f>
        <v/>
      </c>
      <c r="J1249" s="29">
        <v>1248</v>
      </c>
      <c r="R1249" s="16"/>
      <c r="S1249" s="16"/>
      <c r="T1249" s="16"/>
      <c r="U1249" s="16"/>
      <c r="V1249" s="16"/>
      <c r="W1249" s="16"/>
      <c r="FD1249" s="156"/>
      <c r="FE1249" s="156"/>
      <c r="FF1249" s="156"/>
      <c r="FG1249" s="156"/>
      <c r="FH1249" s="156"/>
    </row>
    <row r="1250" spans="2:164" x14ac:dyDescent="0.25">
      <c r="B1250" s="67">
        <f t="shared" si="115"/>
        <v>0</v>
      </c>
      <c r="C1250" s="67" t="str">
        <f t="shared" si="116"/>
        <v/>
      </c>
      <c r="D1250" s="67" t="str">
        <f t="shared" si="119"/>
        <v/>
      </c>
      <c r="E1250" s="67" t="str">
        <f t="shared" si="117"/>
        <v/>
      </c>
      <c r="F1250" s="67" t="str">
        <f t="shared" si="118"/>
        <v/>
      </c>
      <c r="G1250" s="67" t="str">
        <f t="shared" si="120"/>
        <v/>
      </c>
      <c r="H1250" s="159" t="str">
        <f>IF(AND(M1250&gt;0,M1250&lt;=STATS!$C$22),1,"")</f>
        <v/>
      </c>
      <c r="J1250" s="29">
        <v>1249</v>
      </c>
      <c r="R1250" s="16"/>
      <c r="S1250" s="16"/>
      <c r="T1250" s="16"/>
      <c r="U1250" s="16"/>
      <c r="V1250" s="16"/>
      <c r="W1250" s="16"/>
      <c r="FD1250" s="156"/>
      <c r="FE1250" s="156"/>
      <c r="FF1250" s="156"/>
      <c r="FG1250" s="156"/>
      <c r="FH1250" s="156"/>
    </row>
    <row r="1251" spans="2:164" x14ac:dyDescent="0.25">
      <c r="B1251" s="67">
        <f t="shared" si="115"/>
        <v>0</v>
      </c>
      <c r="C1251" s="67" t="str">
        <f t="shared" si="116"/>
        <v/>
      </c>
      <c r="D1251" s="67" t="str">
        <f t="shared" si="119"/>
        <v/>
      </c>
      <c r="E1251" s="67" t="str">
        <f t="shared" si="117"/>
        <v/>
      </c>
      <c r="F1251" s="67" t="str">
        <f t="shared" si="118"/>
        <v/>
      </c>
      <c r="G1251" s="67" t="str">
        <f t="shared" si="120"/>
        <v/>
      </c>
      <c r="H1251" s="159" t="str">
        <f>IF(AND(M1251&gt;0,M1251&lt;=STATS!$C$22),1,"")</f>
        <v/>
      </c>
      <c r="J1251" s="29">
        <v>1250</v>
      </c>
      <c r="R1251" s="16"/>
      <c r="S1251" s="16"/>
      <c r="T1251" s="16"/>
      <c r="U1251" s="16"/>
      <c r="V1251" s="16"/>
      <c r="W1251" s="16"/>
      <c r="FD1251" s="156"/>
      <c r="FE1251" s="156"/>
      <c r="FF1251" s="156"/>
      <c r="FG1251" s="156"/>
      <c r="FH1251" s="156"/>
    </row>
    <row r="1252" spans="2:164" x14ac:dyDescent="0.25">
      <c r="B1252" s="67">
        <f t="shared" si="115"/>
        <v>0</v>
      </c>
      <c r="C1252" s="67" t="str">
        <f t="shared" si="116"/>
        <v/>
      </c>
      <c r="D1252" s="67" t="str">
        <f t="shared" si="119"/>
        <v/>
      </c>
      <c r="E1252" s="67" t="str">
        <f t="shared" si="117"/>
        <v/>
      </c>
      <c r="F1252" s="67" t="str">
        <f t="shared" si="118"/>
        <v/>
      </c>
      <c r="G1252" s="67" t="str">
        <f t="shared" si="120"/>
        <v/>
      </c>
      <c r="H1252" s="159" t="str">
        <f>IF(AND(M1252&gt;0,M1252&lt;=STATS!$C$22),1,"")</f>
        <v/>
      </c>
      <c r="J1252" s="29">
        <v>1251</v>
      </c>
      <c r="R1252" s="16"/>
      <c r="S1252" s="16"/>
      <c r="T1252" s="16"/>
      <c r="U1252" s="16"/>
      <c r="V1252" s="16"/>
      <c r="W1252" s="16"/>
      <c r="FD1252" s="156"/>
      <c r="FE1252" s="156"/>
      <c r="FF1252" s="156"/>
      <c r="FG1252" s="156"/>
      <c r="FH1252" s="156"/>
    </row>
    <row r="1253" spans="2:164" x14ac:dyDescent="0.25">
      <c r="B1253" s="67">
        <f t="shared" si="115"/>
        <v>0</v>
      </c>
      <c r="C1253" s="67" t="str">
        <f t="shared" si="116"/>
        <v/>
      </c>
      <c r="D1253" s="67" t="str">
        <f t="shared" si="119"/>
        <v/>
      </c>
      <c r="E1253" s="67" t="str">
        <f t="shared" si="117"/>
        <v/>
      </c>
      <c r="F1253" s="67" t="str">
        <f t="shared" si="118"/>
        <v/>
      </c>
      <c r="G1253" s="67" t="str">
        <f t="shared" si="120"/>
        <v/>
      </c>
      <c r="H1253" s="159" t="str">
        <f>IF(AND(M1253&gt;0,M1253&lt;=STATS!$C$22),1,"")</f>
        <v/>
      </c>
      <c r="J1253" s="29">
        <v>1252</v>
      </c>
      <c r="R1253" s="16"/>
      <c r="S1253" s="16"/>
      <c r="T1253" s="16"/>
      <c r="U1253" s="16"/>
      <c r="V1253" s="16"/>
      <c r="W1253" s="16"/>
      <c r="FD1253" s="156"/>
      <c r="FE1253" s="156"/>
      <c r="FF1253" s="156"/>
      <c r="FG1253" s="156"/>
      <c r="FH1253" s="156"/>
    </row>
    <row r="1254" spans="2:164" x14ac:dyDescent="0.25">
      <c r="B1254" s="67">
        <f t="shared" si="115"/>
        <v>0</v>
      </c>
      <c r="C1254" s="67" t="str">
        <f t="shared" si="116"/>
        <v/>
      </c>
      <c r="D1254" s="67" t="str">
        <f t="shared" si="119"/>
        <v/>
      </c>
      <c r="E1254" s="67" t="str">
        <f t="shared" si="117"/>
        <v/>
      </c>
      <c r="F1254" s="67" t="str">
        <f t="shared" si="118"/>
        <v/>
      </c>
      <c r="G1254" s="67" t="str">
        <f t="shared" si="120"/>
        <v/>
      </c>
      <c r="H1254" s="159" t="str">
        <f>IF(AND(M1254&gt;0,M1254&lt;=STATS!$C$22),1,"")</f>
        <v/>
      </c>
      <c r="J1254" s="29">
        <v>1253</v>
      </c>
      <c r="R1254" s="16"/>
      <c r="S1254" s="16"/>
      <c r="T1254" s="16"/>
      <c r="U1254" s="16"/>
      <c r="V1254" s="16"/>
      <c r="W1254" s="16"/>
      <c r="FD1254" s="156"/>
      <c r="FE1254" s="156"/>
      <c r="FF1254" s="156"/>
      <c r="FG1254" s="156"/>
      <c r="FH1254" s="156"/>
    </row>
    <row r="1255" spans="2:164" x14ac:dyDescent="0.25">
      <c r="B1255" s="67">
        <f t="shared" si="115"/>
        <v>0</v>
      </c>
      <c r="C1255" s="67" t="str">
        <f t="shared" si="116"/>
        <v/>
      </c>
      <c r="D1255" s="67" t="str">
        <f t="shared" si="119"/>
        <v/>
      </c>
      <c r="E1255" s="67" t="str">
        <f t="shared" si="117"/>
        <v/>
      </c>
      <c r="F1255" s="67" t="str">
        <f t="shared" si="118"/>
        <v/>
      </c>
      <c r="G1255" s="67" t="str">
        <f t="shared" si="120"/>
        <v/>
      </c>
      <c r="H1255" s="159" t="str">
        <f>IF(AND(M1255&gt;0,M1255&lt;=STATS!$C$22),1,"")</f>
        <v/>
      </c>
      <c r="J1255" s="29">
        <v>1254</v>
      </c>
      <c r="R1255" s="16"/>
      <c r="S1255" s="16"/>
      <c r="T1255" s="16"/>
      <c r="U1255" s="16"/>
      <c r="V1255" s="16"/>
      <c r="W1255" s="16"/>
      <c r="FD1255" s="156"/>
      <c r="FE1255" s="156"/>
      <c r="FF1255" s="156"/>
      <c r="FG1255" s="156"/>
      <c r="FH1255" s="156"/>
    </row>
    <row r="1256" spans="2:164" x14ac:dyDescent="0.25">
      <c r="B1256" s="67">
        <f t="shared" si="115"/>
        <v>0</v>
      </c>
      <c r="C1256" s="67" t="str">
        <f t="shared" si="116"/>
        <v/>
      </c>
      <c r="D1256" s="67" t="str">
        <f t="shared" si="119"/>
        <v/>
      </c>
      <c r="E1256" s="67" t="str">
        <f t="shared" si="117"/>
        <v/>
      </c>
      <c r="F1256" s="67" t="str">
        <f t="shared" si="118"/>
        <v/>
      </c>
      <c r="G1256" s="67" t="str">
        <f t="shared" si="120"/>
        <v/>
      </c>
      <c r="H1256" s="159" t="str">
        <f>IF(AND(M1256&gt;0,M1256&lt;=STATS!$C$22),1,"")</f>
        <v/>
      </c>
      <c r="J1256" s="29">
        <v>1255</v>
      </c>
      <c r="R1256" s="16"/>
      <c r="S1256" s="16"/>
      <c r="T1256" s="16"/>
      <c r="U1256" s="16"/>
      <c r="V1256" s="16"/>
      <c r="W1256" s="16"/>
      <c r="FD1256" s="156"/>
      <c r="FE1256" s="156"/>
      <c r="FF1256" s="156"/>
      <c r="FG1256" s="156"/>
      <c r="FH1256" s="156"/>
    </row>
    <row r="1257" spans="2:164" x14ac:dyDescent="0.25">
      <c r="B1257" s="67">
        <f t="shared" si="115"/>
        <v>0</v>
      </c>
      <c r="C1257" s="67" t="str">
        <f t="shared" si="116"/>
        <v/>
      </c>
      <c r="D1257" s="67" t="str">
        <f t="shared" si="119"/>
        <v/>
      </c>
      <c r="E1257" s="67" t="str">
        <f t="shared" si="117"/>
        <v/>
      </c>
      <c r="F1257" s="67" t="str">
        <f t="shared" si="118"/>
        <v/>
      </c>
      <c r="G1257" s="67" t="str">
        <f t="shared" si="120"/>
        <v/>
      </c>
      <c r="H1257" s="159" t="str">
        <f>IF(AND(M1257&gt;0,M1257&lt;=STATS!$C$22),1,"")</f>
        <v/>
      </c>
      <c r="J1257" s="29">
        <v>1256</v>
      </c>
      <c r="R1257" s="16"/>
      <c r="S1257" s="16"/>
      <c r="T1257" s="16"/>
      <c r="U1257" s="16"/>
      <c r="V1257" s="16"/>
      <c r="W1257" s="16"/>
      <c r="FD1257" s="156"/>
      <c r="FE1257" s="156"/>
      <c r="FF1257" s="156"/>
      <c r="FG1257" s="156"/>
      <c r="FH1257" s="156"/>
    </row>
    <row r="1258" spans="2:164" x14ac:dyDescent="0.25">
      <c r="B1258" s="67">
        <f t="shared" si="115"/>
        <v>0</v>
      </c>
      <c r="C1258" s="67" t="str">
        <f t="shared" si="116"/>
        <v/>
      </c>
      <c r="D1258" s="67" t="str">
        <f t="shared" si="119"/>
        <v/>
      </c>
      <c r="E1258" s="67" t="str">
        <f t="shared" si="117"/>
        <v/>
      </c>
      <c r="F1258" s="67" t="str">
        <f t="shared" si="118"/>
        <v/>
      </c>
      <c r="G1258" s="67" t="str">
        <f t="shared" si="120"/>
        <v/>
      </c>
      <c r="H1258" s="159" t="str">
        <f>IF(AND(M1258&gt;0,M1258&lt;=STATS!$C$22),1,"")</f>
        <v/>
      </c>
      <c r="J1258" s="29">
        <v>1257</v>
      </c>
      <c r="R1258" s="16"/>
      <c r="S1258" s="16"/>
      <c r="T1258" s="16"/>
      <c r="U1258" s="16"/>
      <c r="V1258" s="16"/>
      <c r="W1258" s="16"/>
      <c r="FD1258" s="156"/>
      <c r="FE1258" s="156"/>
      <c r="FF1258" s="156"/>
      <c r="FG1258" s="156"/>
      <c r="FH1258" s="156"/>
    </row>
    <row r="1259" spans="2:164" x14ac:dyDescent="0.25">
      <c r="B1259" s="67">
        <f t="shared" si="115"/>
        <v>0</v>
      </c>
      <c r="C1259" s="67" t="str">
        <f t="shared" si="116"/>
        <v/>
      </c>
      <c r="D1259" s="67" t="str">
        <f t="shared" si="119"/>
        <v/>
      </c>
      <c r="E1259" s="67" t="str">
        <f t="shared" si="117"/>
        <v/>
      </c>
      <c r="F1259" s="67" t="str">
        <f t="shared" si="118"/>
        <v/>
      </c>
      <c r="G1259" s="67" t="str">
        <f t="shared" si="120"/>
        <v/>
      </c>
      <c r="H1259" s="159" t="str">
        <f>IF(AND(M1259&gt;0,M1259&lt;=STATS!$C$22),1,"")</f>
        <v/>
      </c>
      <c r="J1259" s="29">
        <v>1258</v>
      </c>
      <c r="R1259" s="16"/>
      <c r="S1259" s="16"/>
      <c r="T1259" s="16"/>
      <c r="U1259" s="16"/>
      <c r="V1259" s="16"/>
      <c r="W1259" s="16"/>
      <c r="FD1259" s="156"/>
      <c r="FE1259" s="156"/>
      <c r="FF1259" s="156"/>
      <c r="FG1259" s="156"/>
      <c r="FH1259" s="156"/>
    </row>
    <row r="1260" spans="2:164" x14ac:dyDescent="0.25">
      <c r="B1260" s="67">
        <f t="shared" si="115"/>
        <v>0</v>
      </c>
      <c r="C1260" s="67" t="str">
        <f t="shared" si="116"/>
        <v/>
      </c>
      <c r="D1260" s="67" t="str">
        <f t="shared" si="119"/>
        <v/>
      </c>
      <c r="E1260" s="67" t="str">
        <f t="shared" si="117"/>
        <v/>
      </c>
      <c r="F1260" s="67" t="str">
        <f t="shared" si="118"/>
        <v/>
      </c>
      <c r="G1260" s="67" t="str">
        <f t="shared" si="120"/>
        <v/>
      </c>
      <c r="H1260" s="159" t="str">
        <f>IF(AND(M1260&gt;0,M1260&lt;=STATS!$C$22),1,"")</f>
        <v/>
      </c>
      <c r="J1260" s="29">
        <v>1259</v>
      </c>
      <c r="R1260" s="16"/>
      <c r="S1260" s="16"/>
      <c r="T1260" s="16"/>
      <c r="U1260" s="16"/>
      <c r="V1260" s="16"/>
      <c r="W1260" s="16"/>
      <c r="FD1260" s="156"/>
      <c r="FE1260" s="156"/>
      <c r="FF1260" s="156"/>
      <c r="FG1260" s="156"/>
      <c r="FH1260" s="156"/>
    </row>
    <row r="1261" spans="2:164" x14ac:dyDescent="0.25">
      <c r="B1261" s="67">
        <f t="shared" si="115"/>
        <v>0</v>
      </c>
      <c r="C1261" s="67" t="str">
        <f t="shared" si="116"/>
        <v/>
      </c>
      <c r="D1261" s="67" t="str">
        <f t="shared" si="119"/>
        <v/>
      </c>
      <c r="E1261" s="67" t="str">
        <f t="shared" si="117"/>
        <v/>
      </c>
      <c r="F1261" s="67" t="str">
        <f t="shared" si="118"/>
        <v/>
      </c>
      <c r="G1261" s="67" t="str">
        <f t="shared" si="120"/>
        <v/>
      </c>
      <c r="H1261" s="159" t="str">
        <f>IF(AND(M1261&gt;0,M1261&lt;=STATS!$C$22),1,"")</f>
        <v/>
      </c>
      <c r="J1261" s="29">
        <v>1260</v>
      </c>
      <c r="R1261" s="16"/>
      <c r="S1261" s="16"/>
      <c r="T1261" s="16"/>
      <c r="U1261" s="16"/>
      <c r="V1261" s="16"/>
      <c r="W1261" s="16"/>
      <c r="FD1261" s="156"/>
      <c r="FE1261" s="156"/>
      <c r="FF1261" s="156"/>
      <c r="FG1261" s="156"/>
      <c r="FH1261" s="156"/>
    </row>
    <row r="1262" spans="2:164" x14ac:dyDescent="0.25">
      <c r="B1262" s="67">
        <f t="shared" si="115"/>
        <v>0</v>
      </c>
      <c r="C1262" s="67" t="str">
        <f t="shared" si="116"/>
        <v/>
      </c>
      <c r="D1262" s="67" t="str">
        <f t="shared" si="119"/>
        <v/>
      </c>
      <c r="E1262" s="67" t="str">
        <f t="shared" si="117"/>
        <v/>
      </c>
      <c r="F1262" s="67" t="str">
        <f t="shared" si="118"/>
        <v/>
      </c>
      <c r="G1262" s="67" t="str">
        <f t="shared" si="120"/>
        <v/>
      </c>
      <c r="H1262" s="159" t="str">
        <f>IF(AND(M1262&gt;0,M1262&lt;=STATS!$C$22),1,"")</f>
        <v/>
      </c>
      <c r="J1262" s="29">
        <v>1261</v>
      </c>
      <c r="R1262" s="16"/>
      <c r="S1262" s="16"/>
      <c r="T1262" s="16"/>
      <c r="U1262" s="16"/>
      <c r="V1262" s="16"/>
      <c r="W1262" s="16"/>
      <c r="FD1262" s="156"/>
      <c r="FE1262" s="156"/>
      <c r="FF1262" s="156"/>
      <c r="FG1262" s="156"/>
      <c r="FH1262" s="156"/>
    </row>
    <row r="1263" spans="2:164" x14ac:dyDescent="0.25">
      <c r="B1263" s="67">
        <f t="shared" si="115"/>
        <v>0</v>
      </c>
      <c r="C1263" s="67" t="str">
        <f t="shared" si="116"/>
        <v/>
      </c>
      <c r="D1263" s="67" t="str">
        <f t="shared" si="119"/>
        <v/>
      </c>
      <c r="E1263" s="67" t="str">
        <f t="shared" si="117"/>
        <v/>
      </c>
      <c r="F1263" s="67" t="str">
        <f t="shared" si="118"/>
        <v/>
      </c>
      <c r="G1263" s="67" t="str">
        <f t="shared" si="120"/>
        <v/>
      </c>
      <c r="H1263" s="159" t="str">
        <f>IF(AND(M1263&gt;0,M1263&lt;=STATS!$C$22),1,"")</f>
        <v/>
      </c>
      <c r="J1263" s="29">
        <v>1262</v>
      </c>
      <c r="R1263" s="16"/>
      <c r="S1263" s="16"/>
      <c r="T1263" s="16"/>
      <c r="U1263" s="16"/>
      <c r="V1263" s="16"/>
      <c r="W1263" s="16"/>
      <c r="FD1263" s="156"/>
      <c r="FE1263" s="156"/>
      <c r="FF1263" s="156"/>
      <c r="FG1263" s="156"/>
      <c r="FH1263" s="156"/>
    </row>
    <row r="1264" spans="2:164" x14ac:dyDescent="0.25">
      <c r="B1264" s="67">
        <f t="shared" si="115"/>
        <v>0</v>
      </c>
      <c r="C1264" s="67" t="str">
        <f t="shared" si="116"/>
        <v/>
      </c>
      <c r="D1264" s="67" t="str">
        <f t="shared" si="119"/>
        <v/>
      </c>
      <c r="E1264" s="67" t="str">
        <f t="shared" si="117"/>
        <v/>
      </c>
      <c r="F1264" s="67" t="str">
        <f t="shared" si="118"/>
        <v/>
      </c>
      <c r="G1264" s="67" t="str">
        <f t="shared" si="120"/>
        <v/>
      </c>
      <c r="H1264" s="159" t="str">
        <f>IF(AND(M1264&gt;0,M1264&lt;=STATS!$C$22),1,"")</f>
        <v/>
      </c>
      <c r="J1264" s="29">
        <v>1263</v>
      </c>
      <c r="R1264" s="16"/>
      <c r="S1264" s="16"/>
      <c r="T1264" s="16"/>
      <c r="U1264" s="16"/>
      <c r="V1264" s="16"/>
      <c r="W1264" s="16"/>
      <c r="FD1264" s="156"/>
      <c r="FE1264" s="156"/>
      <c r="FF1264" s="156"/>
      <c r="FG1264" s="156"/>
      <c r="FH1264" s="156"/>
    </row>
    <row r="1265" spans="2:164" x14ac:dyDescent="0.25">
      <c r="B1265" s="67">
        <f t="shared" si="115"/>
        <v>0</v>
      </c>
      <c r="C1265" s="67" t="str">
        <f t="shared" si="116"/>
        <v/>
      </c>
      <c r="D1265" s="67" t="str">
        <f t="shared" si="119"/>
        <v/>
      </c>
      <c r="E1265" s="67" t="str">
        <f t="shared" si="117"/>
        <v/>
      </c>
      <c r="F1265" s="67" t="str">
        <f t="shared" si="118"/>
        <v/>
      </c>
      <c r="G1265" s="67" t="str">
        <f t="shared" si="120"/>
        <v/>
      </c>
      <c r="H1265" s="159" t="str">
        <f>IF(AND(M1265&gt;0,M1265&lt;=STATS!$C$22),1,"")</f>
        <v/>
      </c>
      <c r="J1265" s="29">
        <v>1264</v>
      </c>
      <c r="R1265" s="16"/>
      <c r="S1265" s="16"/>
      <c r="T1265" s="16"/>
      <c r="U1265" s="16"/>
      <c r="V1265" s="16"/>
      <c r="W1265" s="16"/>
      <c r="FD1265" s="156"/>
      <c r="FE1265" s="156"/>
      <c r="FF1265" s="156"/>
      <c r="FG1265" s="156"/>
      <c r="FH1265" s="156"/>
    </row>
    <row r="1266" spans="2:164" x14ac:dyDescent="0.25">
      <c r="B1266" s="67">
        <f t="shared" si="115"/>
        <v>0</v>
      </c>
      <c r="C1266" s="67" t="str">
        <f t="shared" si="116"/>
        <v/>
      </c>
      <c r="D1266" s="67" t="str">
        <f t="shared" si="119"/>
        <v/>
      </c>
      <c r="E1266" s="67" t="str">
        <f t="shared" si="117"/>
        <v/>
      </c>
      <c r="F1266" s="67" t="str">
        <f t="shared" si="118"/>
        <v/>
      </c>
      <c r="G1266" s="67" t="str">
        <f t="shared" si="120"/>
        <v/>
      </c>
      <c r="H1266" s="159" t="str">
        <f>IF(AND(M1266&gt;0,M1266&lt;=STATS!$C$22),1,"")</f>
        <v/>
      </c>
      <c r="J1266" s="29">
        <v>1265</v>
      </c>
      <c r="R1266" s="16"/>
      <c r="S1266" s="16"/>
      <c r="T1266" s="16"/>
      <c r="U1266" s="16"/>
      <c r="V1266" s="16"/>
      <c r="W1266" s="16"/>
      <c r="FD1266" s="156"/>
      <c r="FE1266" s="156"/>
      <c r="FF1266" s="156"/>
      <c r="FG1266" s="156"/>
      <c r="FH1266" s="156"/>
    </row>
    <row r="1267" spans="2:164" x14ac:dyDescent="0.25">
      <c r="B1267" s="67">
        <f t="shared" si="115"/>
        <v>0</v>
      </c>
      <c r="C1267" s="67" t="str">
        <f t="shared" si="116"/>
        <v/>
      </c>
      <c r="D1267" s="67" t="str">
        <f t="shared" si="119"/>
        <v/>
      </c>
      <c r="E1267" s="67" t="str">
        <f t="shared" si="117"/>
        <v/>
      </c>
      <c r="F1267" s="67" t="str">
        <f t="shared" si="118"/>
        <v/>
      </c>
      <c r="G1267" s="67" t="str">
        <f t="shared" si="120"/>
        <v/>
      </c>
      <c r="H1267" s="159" t="str">
        <f>IF(AND(M1267&gt;0,M1267&lt;=STATS!$C$22),1,"")</f>
        <v/>
      </c>
      <c r="J1267" s="29">
        <v>1266</v>
      </c>
      <c r="R1267" s="16"/>
      <c r="S1267" s="16"/>
      <c r="T1267" s="16"/>
      <c r="U1267" s="16"/>
      <c r="V1267" s="16"/>
      <c r="W1267" s="16"/>
      <c r="FD1267" s="156"/>
      <c r="FE1267" s="156"/>
      <c r="FF1267" s="156"/>
      <c r="FG1267" s="156"/>
      <c r="FH1267" s="156"/>
    </row>
    <row r="1268" spans="2:164" x14ac:dyDescent="0.25">
      <c r="B1268" s="67">
        <f t="shared" si="115"/>
        <v>0</v>
      </c>
      <c r="C1268" s="67" t="str">
        <f t="shared" si="116"/>
        <v/>
      </c>
      <c r="D1268" s="67" t="str">
        <f t="shared" si="119"/>
        <v/>
      </c>
      <c r="E1268" s="67" t="str">
        <f t="shared" si="117"/>
        <v/>
      </c>
      <c r="F1268" s="67" t="str">
        <f t="shared" si="118"/>
        <v/>
      </c>
      <c r="G1268" s="67" t="str">
        <f t="shared" si="120"/>
        <v/>
      </c>
      <c r="H1268" s="159" t="str">
        <f>IF(AND(M1268&gt;0,M1268&lt;=STATS!$C$22),1,"")</f>
        <v/>
      </c>
      <c r="J1268" s="29">
        <v>1267</v>
      </c>
      <c r="R1268" s="16"/>
      <c r="S1268" s="16"/>
      <c r="T1268" s="16"/>
      <c r="U1268" s="16"/>
      <c r="V1268" s="16"/>
      <c r="W1268" s="16"/>
      <c r="FD1268" s="156"/>
      <c r="FE1268" s="156"/>
      <c r="FF1268" s="156"/>
      <c r="FG1268" s="156"/>
      <c r="FH1268" s="156"/>
    </row>
    <row r="1269" spans="2:164" x14ac:dyDescent="0.25">
      <c r="B1269" s="67">
        <f t="shared" si="115"/>
        <v>0</v>
      </c>
      <c r="C1269" s="67" t="str">
        <f t="shared" si="116"/>
        <v/>
      </c>
      <c r="D1269" s="67" t="str">
        <f t="shared" si="119"/>
        <v/>
      </c>
      <c r="E1269" s="67" t="str">
        <f t="shared" si="117"/>
        <v/>
      </c>
      <c r="F1269" s="67" t="str">
        <f t="shared" si="118"/>
        <v/>
      </c>
      <c r="G1269" s="67" t="str">
        <f t="shared" si="120"/>
        <v/>
      </c>
      <c r="H1269" s="159" t="str">
        <f>IF(AND(M1269&gt;0,M1269&lt;=STATS!$C$22),1,"")</f>
        <v/>
      </c>
      <c r="J1269" s="29">
        <v>1268</v>
      </c>
      <c r="R1269" s="16"/>
      <c r="S1269" s="16"/>
      <c r="T1269" s="16"/>
      <c r="U1269" s="16"/>
      <c r="V1269" s="16"/>
      <c r="W1269" s="16"/>
      <c r="FD1269" s="156"/>
      <c r="FE1269" s="156"/>
      <c r="FF1269" s="156"/>
      <c r="FG1269" s="156"/>
      <c r="FH1269" s="156"/>
    </row>
    <row r="1270" spans="2:164" x14ac:dyDescent="0.25">
      <c r="B1270" s="67">
        <f t="shared" si="115"/>
        <v>0</v>
      </c>
      <c r="C1270" s="67" t="str">
        <f t="shared" si="116"/>
        <v/>
      </c>
      <c r="D1270" s="67" t="str">
        <f t="shared" si="119"/>
        <v/>
      </c>
      <c r="E1270" s="67" t="str">
        <f t="shared" si="117"/>
        <v/>
      </c>
      <c r="F1270" s="67" t="str">
        <f t="shared" si="118"/>
        <v/>
      </c>
      <c r="G1270" s="67" t="str">
        <f t="shared" si="120"/>
        <v/>
      </c>
      <c r="H1270" s="159" t="str">
        <f>IF(AND(M1270&gt;0,M1270&lt;=STATS!$C$22),1,"")</f>
        <v/>
      </c>
      <c r="J1270" s="29">
        <v>1269</v>
      </c>
      <c r="R1270" s="16"/>
      <c r="S1270" s="16"/>
      <c r="T1270" s="16"/>
      <c r="U1270" s="16"/>
      <c r="V1270" s="16"/>
      <c r="W1270" s="16"/>
      <c r="FD1270" s="156"/>
      <c r="FE1270" s="156"/>
      <c r="FF1270" s="156"/>
      <c r="FG1270" s="156"/>
      <c r="FH1270" s="156"/>
    </row>
    <row r="1271" spans="2:164" x14ac:dyDescent="0.25">
      <c r="B1271" s="67">
        <f t="shared" si="115"/>
        <v>0</v>
      </c>
      <c r="C1271" s="67" t="str">
        <f t="shared" si="116"/>
        <v/>
      </c>
      <c r="D1271" s="67" t="str">
        <f t="shared" si="119"/>
        <v/>
      </c>
      <c r="E1271" s="67" t="str">
        <f t="shared" si="117"/>
        <v/>
      </c>
      <c r="F1271" s="67" t="str">
        <f t="shared" si="118"/>
        <v/>
      </c>
      <c r="G1271" s="67" t="str">
        <f t="shared" si="120"/>
        <v/>
      </c>
      <c r="H1271" s="159" t="str">
        <f>IF(AND(M1271&gt;0,M1271&lt;=STATS!$C$22),1,"")</f>
        <v/>
      </c>
      <c r="J1271" s="29">
        <v>1270</v>
      </c>
      <c r="R1271" s="16"/>
      <c r="S1271" s="16"/>
      <c r="T1271" s="16"/>
      <c r="U1271" s="16"/>
      <c r="V1271" s="16"/>
      <c r="W1271" s="16"/>
      <c r="FD1271" s="156"/>
      <c r="FE1271" s="156"/>
      <c r="FF1271" s="156"/>
      <c r="FG1271" s="156"/>
      <c r="FH1271" s="156"/>
    </row>
    <row r="1272" spans="2:164" x14ac:dyDescent="0.25">
      <c r="B1272" s="67">
        <f t="shared" si="115"/>
        <v>0</v>
      </c>
      <c r="C1272" s="67" t="str">
        <f t="shared" si="116"/>
        <v/>
      </c>
      <c r="D1272" s="67" t="str">
        <f t="shared" si="119"/>
        <v/>
      </c>
      <c r="E1272" s="67" t="str">
        <f t="shared" si="117"/>
        <v/>
      </c>
      <c r="F1272" s="67" t="str">
        <f t="shared" si="118"/>
        <v/>
      </c>
      <c r="G1272" s="67" t="str">
        <f t="shared" si="120"/>
        <v/>
      </c>
      <c r="H1272" s="159" t="str">
        <f>IF(AND(M1272&gt;0,M1272&lt;=STATS!$C$22),1,"")</f>
        <v/>
      </c>
      <c r="J1272" s="29">
        <v>1271</v>
      </c>
      <c r="R1272" s="16"/>
      <c r="S1272" s="16"/>
      <c r="T1272" s="16"/>
      <c r="U1272" s="16"/>
      <c r="V1272" s="16"/>
      <c r="W1272" s="16"/>
      <c r="FD1272" s="156"/>
      <c r="FE1272" s="156"/>
      <c r="FF1272" s="156"/>
      <c r="FG1272" s="156"/>
      <c r="FH1272" s="156"/>
    </row>
    <row r="1273" spans="2:164" x14ac:dyDescent="0.25">
      <c r="B1273" s="67">
        <f t="shared" si="115"/>
        <v>0</v>
      </c>
      <c r="C1273" s="67" t="str">
        <f t="shared" si="116"/>
        <v/>
      </c>
      <c r="D1273" s="67" t="str">
        <f t="shared" si="119"/>
        <v/>
      </c>
      <c r="E1273" s="67" t="str">
        <f t="shared" si="117"/>
        <v/>
      </c>
      <c r="F1273" s="67" t="str">
        <f t="shared" si="118"/>
        <v/>
      </c>
      <c r="G1273" s="67" t="str">
        <f t="shared" si="120"/>
        <v/>
      </c>
      <c r="H1273" s="159" t="str">
        <f>IF(AND(M1273&gt;0,M1273&lt;=STATS!$C$22),1,"")</f>
        <v/>
      </c>
      <c r="J1273" s="29">
        <v>1272</v>
      </c>
      <c r="R1273" s="16"/>
      <c r="S1273" s="16"/>
      <c r="T1273" s="16"/>
      <c r="U1273" s="16"/>
      <c r="V1273" s="16"/>
      <c r="W1273" s="16"/>
      <c r="FD1273" s="156"/>
      <c r="FE1273" s="156"/>
      <c r="FF1273" s="156"/>
      <c r="FG1273" s="156"/>
      <c r="FH1273" s="156"/>
    </row>
    <row r="1274" spans="2:164" x14ac:dyDescent="0.25">
      <c r="B1274" s="67">
        <f t="shared" si="115"/>
        <v>0</v>
      </c>
      <c r="C1274" s="67" t="str">
        <f t="shared" si="116"/>
        <v/>
      </c>
      <c r="D1274" s="67" t="str">
        <f t="shared" si="119"/>
        <v/>
      </c>
      <c r="E1274" s="67" t="str">
        <f t="shared" si="117"/>
        <v/>
      </c>
      <c r="F1274" s="67" t="str">
        <f t="shared" si="118"/>
        <v/>
      </c>
      <c r="G1274" s="67" t="str">
        <f t="shared" si="120"/>
        <v/>
      </c>
      <c r="H1274" s="159" t="str">
        <f>IF(AND(M1274&gt;0,M1274&lt;=STATS!$C$22),1,"")</f>
        <v/>
      </c>
      <c r="J1274" s="29">
        <v>1273</v>
      </c>
      <c r="R1274" s="16"/>
      <c r="S1274" s="16"/>
      <c r="T1274" s="16"/>
      <c r="U1274" s="16"/>
      <c r="V1274" s="16"/>
      <c r="W1274" s="16"/>
      <c r="FD1274" s="156"/>
      <c r="FE1274" s="156"/>
      <c r="FF1274" s="156"/>
      <c r="FG1274" s="156"/>
      <c r="FH1274" s="156"/>
    </row>
    <row r="1275" spans="2:164" x14ac:dyDescent="0.25">
      <c r="B1275" s="67">
        <f t="shared" si="115"/>
        <v>0</v>
      </c>
      <c r="C1275" s="67" t="str">
        <f t="shared" si="116"/>
        <v/>
      </c>
      <c r="D1275" s="67" t="str">
        <f t="shared" si="119"/>
        <v/>
      </c>
      <c r="E1275" s="67" t="str">
        <f t="shared" si="117"/>
        <v/>
      </c>
      <c r="F1275" s="67" t="str">
        <f t="shared" si="118"/>
        <v/>
      </c>
      <c r="G1275" s="67" t="str">
        <f t="shared" si="120"/>
        <v/>
      </c>
      <c r="H1275" s="159" t="str">
        <f>IF(AND(M1275&gt;0,M1275&lt;=STATS!$C$22),1,"")</f>
        <v/>
      </c>
      <c r="J1275" s="29">
        <v>1274</v>
      </c>
      <c r="R1275" s="16"/>
      <c r="S1275" s="16"/>
      <c r="T1275" s="16"/>
      <c r="U1275" s="16"/>
      <c r="V1275" s="16"/>
      <c r="W1275" s="16"/>
      <c r="FD1275" s="156"/>
      <c r="FE1275" s="156"/>
      <c r="FF1275" s="156"/>
      <c r="FG1275" s="156"/>
      <c r="FH1275" s="156"/>
    </row>
    <row r="1276" spans="2:164" x14ac:dyDescent="0.25">
      <c r="B1276" s="67">
        <f t="shared" si="115"/>
        <v>0</v>
      </c>
      <c r="C1276" s="67" t="str">
        <f t="shared" si="116"/>
        <v/>
      </c>
      <c r="D1276" s="67" t="str">
        <f t="shared" si="119"/>
        <v/>
      </c>
      <c r="E1276" s="67" t="str">
        <f t="shared" si="117"/>
        <v/>
      </c>
      <c r="F1276" s="67" t="str">
        <f t="shared" si="118"/>
        <v/>
      </c>
      <c r="G1276" s="67" t="str">
        <f t="shared" si="120"/>
        <v/>
      </c>
      <c r="H1276" s="159" t="str">
        <f>IF(AND(M1276&gt;0,M1276&lt;=STATS!$C$22),1,"")</f>
        <v/>
      </c>
      <c r="J1276" s="29">
        <v>1275</v>
      </c>
      <c r="R1276" s="16"/>
      <c r="S1276" s="16"/>
      <c r="T1276" s="16"/>
      <c r="U1276" s="16"/>
      <c r="V1276" s="16"/>
      <c r="W1276" s="16"/>
      <c r="FD1276" s="156"/>
      <c r="FE1276" s="156"/>
      <c r="FF1276" s="156"/>
      <c r="FG1276" s="156"/>
      <c r="FH1276" s="156"/>
    </row>
    <row r="1277" spans="2:164" x14ac:dyDescent="0.25">
      <c r="B1277" s="67">
        <f t="shared" si="115"/>
        <v>0</v>
      </c>
      <c r="C1277" s="67" t="str">
        <f t="shared" si="116"/>
        <v/>
      </c>
      <c r="D1277" s="67" t="str">
        <f t="shared" si="119"/>
        <v/>
      </c>
      <c r="E1277" s="67" t="str">
        <f t="shared" si="117"/>
        <v/>
      </c>
      <c r="F1277" s="67" t="str">
        <f t="shared" si="118"/>
        <v/>
      </c>
      <c r="G1277" s="67" t="str">
        <f t="shared" si="120"/>
        <v/>
      </c>
      <c r="H1277" s="159" t="str">
        <f>IF(AND(M1277&gt;0,M1277&lt;=STATS!$C$22),1,"")</f>
        <v/>
      </c>
      <c r="J1277" s="29">
        <v>1276</v>
      </c>
      <c r="R1277" s="16"/>
      <c r="S1277" s="16"/>
      <c r="T1277" s="16"/>
      <c r="U1277" s="16"/>
      <c r="V1277" s="16"/>
      <c r="W1277" s="16"/>
      <c r="FD1277" s="156"/>
      <c r="FE1277" s="156"/>
      <c r="FF1277" s="156"/>
      <c r="FG1277" s="156"/>
      <c r="FH1277" s="156"/>
    </row>
    <row r="1278" spans="2:164" x14ac:dyDescent="0.25">
      <c r="B1278" s="67">
        <f t="shared" si="115"/>
        <v>0</v>
      </c>
      <c r="C1278" s="67" t="str">
        <f t="shared" si="116"/>
        <v/>
      </c>
      <c r="D1278" s="67" t="str">
        <f t="shared" si="119"/>
        <v/>
      </c>
      <c r="E1278" s="67" t="str">
        <f t="shared" si="117"/>
        <v/>
      </c>
      <c r="F1278" s="67" t="str">
        <f t="shared" si="118"/>
        <v/>
      </c>
      <c r="G1278" s="67" t="str">
        <f t="shared" si="120"/>
        <v/>
      </c>
      <c r="H1278" s="159" t="str">
        <f>IF(AND(M1278&gt;0,M1278&lt;=STATS!$C$22),1,"")</f>
        <v/>
      </c>
      <c r="J1278" s="29">
        <v>1277</v>
      </c>
      <c r="R1278" s="16"/>
      <c r="S1278" s="16"/>
      <c r="T1278" s="16"/>
      <c r="U1278" s="16"/>
      <c r="V1278" s="16"/>
      <c r="W1278" s="16"/>
      <c r="FD1278" s="156"/>
      <c r="FE1278" s="156"/>
      <c r="FF1278" s="156"/>
      <c r="FG1278" s="156"/>
      <c r="FH1278" s="156"/>
    </row>
    <row r="1279" spans="2:164" x14ac:dyDescent="0.25">
      <c r="B1279" s="67">
        <f t="shared" si="115"/>
        <v>0</v>
      </c>
      <c r="C1279" s="67" t="str">
        <f t="shared" si="116"/>
        <v/>
      </c>
      <c r="D1279" s="67" t="str">
        <f t="shared" si="119"/>
        <v/>
      </c>
      <c r="E1279" s="67" t="str">
        <f t="shared" si="117"/>
        <v/>
      </c>
      <c r="F1279" s="67" t="str">
        <f t="shared" si="118"/>
        <v/>
      </c>
      <c r="G1279" s="67" t="str">
        <f t="shared" si="120"/>
        <v/>
      </c>
      <c r="H1279" s="159" t="str">
        <f>IF(AND(M1279&gt;0,M1279&lt;=STATS!$C$22),1,"")</f>
        <v/>
      </c>
      <c r="J1279" s="29">
        <v>1278</v>
      </c>
      <c r="R1279" s="16"/>
      <c r="S1279" s="16"/>
      <c r="T1279" s="16"/>
      <c r="U1279" s="16"/>
      <c r="V1279" s="16"/>
      <c r="W1279" s="16"/>
      <c r="FD1279" s="156"/>
      <c r="FE1279" s="156"/>
      <c r="FF1279" s="156"/>
      <c r="FG1279" s="156"/>
      <c r="FH1279" s="156"/>
    </row>
    <row r="1280" spans="2:164" x14ac:dyDescent="0.25">
      <c r="B1280" s="67">
        <f t="shared" si="115"/>
        <v>0</v>
      </c>
      <c r="C1280" s="67" t="str">
        <f t="shared" si="116"/>
        <v/>
      </c>
      <c r="D1280" s="67" t="str">
        <f t="shared" si="119"/>
        <v/>
      </c>
      <c r="E1280" s="67" t="str">
        <f t="shared" si="117"/>
        <v/>
      </c>
      <c r="F1280" s="67" t="str">
        <f t="shared" si="118"/>
        <v/>
      </c>
      <c r="G1280" s="67" t="str">
        <f t="shared" si="120"/>
        <v/>
      </c>
      <c r="H1280" s="159" t="str">
        <f>IF(AND(M1280&gt;0,M1280&lt;=STATS!$C$22),1,"")</f>
        <v/>
      </c>
      <c r="J1280" s="29">
        <v>1279</v>
      </c>
      <c r="R1280" s="16"/>
      <c r="S1280" s="16"/>
      <c r="T1280" s="16"/>
      <c r="U1280" s="16"/>
      <c r="V1280" s="16"/>
      <c r="W1280" s="16"/>
      <c r="FD1280" s="156"/>
      <c r="FE1280" s="156"/>
      <c r="FF1280" s="156"/>
      <c r="FG1280" s="156"/>
      <c r="FH1280" s="156"/>
    </row>
    <row r="1281" spans="2:164" x14ac:dyDescent="0.25">
      <c r="B1281" s="67">
        <f t="shared" si="115"/>
        <v>0</v>
      </c>
      <c r="C1281" s="67" t="str">
        <f t="shared" si="116"/>
        <v/>
      </c>
      <c r="D1281" s="67" t="str">
        <f t="shared" si="119"/>
        <v/>
      </c>
      <c r="E1281" s="67" t="str">
        <f t="shared" si="117"/>
        <v/>
      </c>
      <c r="F1281" s="67" t="str">
        <f t="shared" si="118"/>
        <v/>
      </c>
      <c r="G1281" s="67" t="str">
        <f t="shared" si="120"/>
        <v/>
      </c>
      <c r="H1281" s="159" t="str">
        <f>IF(AND(M1281&gt;0,M1281&lt;=STATS!$C$22),1,"")</f>
        <v/>
      </c>
      <c r="J1281" s="29">
        <v>1280</v>
      </c>
      <c r="R1281" s="16"/>
      <c r="S1281" s="16"/>
      <c r="T1281" s="16"/>
      <c r="U1281" s="16"/>
      <c r="V1281" s="16"/>
      <c r="W1281" s="16"/>
      <c r="FD1281" s="156"/>
      <c r="FE1281" s="156"/>
      <c r="FF1281" s="156"/>
      <c r="FG1281" s="156"/>
      <c r="FH1281" s="156"/>
    </row>
    <row r="1282" spans="2:164" x14ac:dyDescent="0.25">
      <c r="B1282" s="67">
        <f t="shared" ref="B1282:B1345" si="121">COUNT(R1282:FC1282,FI1282:FQ1282)</f>
        <v>0</v>
      </c>
      <c r="C1282" s="67" t="str">
        <f t="shared" ref="C1282:C1345" si="122">IF(COUNT(R1282:FC1282,FI1282:FQ1282)&gt;0,COUNT(R1282:FC1282,FI1282:FQ1282),"")</f>
        <v/>
      </c>
      <c r="D1282" s="67" t="str">
        <f t="shared" si="119"/>
        <v/>
      </c>
      <c r="E1282" s="67" t="str">
        <f t="shared" ref="E1282:E1345" si="123">IF(H1282=1,COUNT(R1282:FC1282,FI1282:FQ1282),"")</f>
        <v/>
      </c>
      <c r="F1282" s="67" t="str">
        <f t="shared" ref="F1282:F1345" si="124">IF(H1282=1,COUNT(X1282:BN1282,BP1282:BX1282,BZ1282:CF1282,CH1282:FC1282,FI1282:FQ1282),"")</f>
        <v/>
      </c>
      <c r="G1282" s="67" t="str">
        <f t="shared" si="120"/>
        <v/>
      </c>
      <c r="H1282" s="159" t="str">
        <f>IF(AND(M1282&gt;0,M1282&lt;=STATS!$C$22),1,"")</f>
        <v/>
      </c>
      <c r="J1282" s="29">
        <v>1281</v>
      </c>
      <c r="R1282" s="16"/>
      <c r="S1282" s="16"/>
      <c r="T1282" s="16"/>
      <c r="U1282" s="16"/>
      <c r="V1282" s="16"/>
      <c r="W1282" s="16"/>
      <c r="FD1282" s="156"/>
      <c r="FE1282" s="156"/>
      <c r="FF1282" s="156"/>
      <c r="FG1282" s="156"/>
      <c r="FH1282" s="156"/>
    </row>
    <row r="1283" spans="2:164" x14ac:dyDescent="0.25">
      <c r="B1283" s="67">
        <f t="shared" si="121"/>
        <v>0</v>
      </c>
      <c r="C1283" s="67" t="str">
        <f t="shared" si="122"/>
        <v/>
      </c>
      <c r="D1283" s="67" t="str">
        <f t="shared" ref="D1283:D1346" si="125">IF(COUNT(R1283:FC1283,FI1283:FQ1283)&gt;0,COUNT(X1283:BN1283,BP1283:BX1283,BZ1283:CF1283,CH1283:FC1283,FI1283:FQ1283),"")</f>
        <v/>
      </c>
      <c r="E1283" s="67" t="str">
        <f t="shared" si="123"/>
        <v/>
      </c>
      <c r="F1283" s="67" t="str">
        <f t="shared" si="124"/>
        <v/>
      </c>
      <c r="G1283" s="67" t="str">
        <f t="shared" si="120"/>
        <v/>
      </c>
      <c r="H1283" s="159" t="str">
        <f>IF(AND(M1283&gt;0,M1283&lt;=STATS!$C$22),1,"")</f>
        <v/>
      </c>
      <c r="J1283" s="29">
        <v>1282</v>
      </c>
      <c r="R1283" s="16"/>
      <c r="S1283" s="16"/>
      <c r="T1283" s="16"/>
      <c r="U1283" s="16"/>
      <c r="V1283" s="16"/>
      <c r="W1283" s="16"/>
      <c r="FD1283" s="156"/>
      <c r="FE1283" s="156"/>
      <c r="FF1283" s="156"/>
      <c r="FG1283" s="156"/>
      <c r="FH1283" s="156"/>
    </row>
    <row r="1284" spans="2:164" x14ac:dyDescent="0.25">
      <c r="B1284" s="67">
        <f t="shared" si="121"/>
        <v>0</v>
      </c>
      <c r="C1284" s="67" t="str">
        <f t="shared" si="122"/>
        <v/>
      </c>
      <c r="D1284" s="67" t="str">
        <f t="shared" si="125"/>
        <v/>
      </c>
      <c r="E1284" s="67" t="str">
        <f t="shared" si="123"/>
        <v/>
      </c>
      <c r="F1284" s="67" t="str">
        <f t="shared" si="124"/>
        <v/>
      </c>
      <c r="G1284" s="67" t="str">
        <f t="shared" si="120"/>
        <v/>
      </c>
      <c r="H1284" s="159" t="str">
        <f>IF(AND(M1284&gt;0,M1284&lt;=STATS!$C$22),1,"")</f>
        <v/>
      </c>
      <c r="J1284" s="29">
        <v>1283</v>
      </c>
      <c r="R1284" s="16"/>
      <c r="S1284" s="16"/>
      <c r="T1284" s="16"/>
      <c r="U1284" s="16"/>
      <c r="V1284" s="16"/>
      <c r="W1284" s="16"/>
      <c r="FD1284" s="156"/>
      <c r="FE1284" s="156"/>
      <c r="FF1284" s="156"/>
      <c r="FG1284" s="156"/>
      <c r="FH1284" s="156"/>
    </row>
    <row r="1285" spans="2:164" x14ac:dyDescent="0.25">
      <c r="B1285" s="67">
        <f t="shared" si="121"/>
        <v>0</v>
      </c>
      <c r="C1285" s="67" t="str">
        <f t="shared" si="122"/>
        <v/>
      </c>
      <c r="D1285" s="67" t="str">
        <f t="shared" si="125"/>
        <v/>
      </c>
      <c r="E1285" s="67" t="str">
        <f t="shared" si="123"/>
        <v/>
      </c>
      <c r="F1285" s="67" t="str">
        <f t="shared" si="124"/>
        <v/>
      </c>
      <c r="G1285" s="67" t="str">
        <f t="shared" si="120"/>
        <v/>
      </c>
      <c r="H1285" s="159" t="str">
        <f>IF(AND(M1285&gt;0,M1285&lt;=STATS!$C$22),1,"")</f>
        <v/>
      </c>
      <c r="J1285" s="29">
        <v>1284</v>
      </c>
      <c r="R1285" s="16"/>
      <c r="S1285" s="16"/>
      <c r="T1285" s="16"/>
      <c r="U1285" s="16"/>
      <c r="V1285" s="16"/>
      <c r="W1285" s="16"/>
      <c r="FD1285" s="156"/>
      <c r="FE1285" s="156"/>
      <c r="FF1285" s="156"/>
      <c r="FG1285" s="156"/>
      <c r="FH1285" s="156"/>
    </row>
    <row r="1286" spans="2:164" x14ac:dyDescent="0.25">
      <c r="B1286" s="67">
        <f t="shared" si="121"/>
        <v>0</v>
      </c>
      <c r="C1286" s="67" t="str">
        <f t="shared" si="122"/>
        <v/>
      </c>
      <c r="D1286" s="67" t="str">
        <f t="shared" si="125"/>
        <v/>
      </c>
      <c r="E1286" s="67" t="str">
        <f t="shared" si="123"/>
        <v/>
      </c>
      <c r="F1286" s="67" t="str">
        <f t="shared" si="124"/>
        <v/>
      </c>
      <c r="G1286" s="67" t="str">
        <f t="shared" si="120"/>
        <v/>
      </c>
      <c r="H1286" s="159" t="str">
        <f>IF(AND(M1286&gt;0,M1286&lt;=STATS!$C$22),1,"")</f>
        <v/>
      </c>
      <c r="J1286" s="29">
        <v>1285</v>
      </c>
      <c r="R1286" s="16"/>
      <c r="S1286" s="16"/>
      <c r="T1286" s="16"/>
      <c r="U1286" s="16"/>
      <c r="V1286" s="16"/>
      <c r="W1286" s="16"/>
      <c r="FD1286" s="156"/>
      <c r="FE1286" s="156"/>
      <c r="FF1286" s="156"/>
      <c r="FG1286" s="156"/>
      <c r="FH1286" s="156"/>
    </row>
    <row r="1287" spans="2:164" x14ac:dyDescent="0.25">
      <c r="B1287" s="67">
        <f t="shared" si="121"/>
        <v>0</v>
      </c>
      <c r="C1287" s="67" t="str">
        <f t="shared" si="122"/>
        <v/>
      </c>
      <c r="D1287" s="67" t="str">
        <f t="shared" si="125"/>
        <v/>
      </c>
      <c r="E1287" s="67" t="str">
        <f t="shared" si="123"/>
        <v/>
      </c>
      <c r="F1287" s="67" t="str">
        <f t="shared" si="124"/>
        <v/>
      </c>
      <c r="G1287" s="67" t="str">
        <f t="shared" si="120"/>
        <v/>
      </c>
      <c r="H1287" s="159" t="str">
        <f>IF(AND(M1287&gt;0,M1287&lt;=STATS!$C$22),1,"")</f>
        <v/>
      </c>
      <c r="J1287" s="29">
        <v>1286</v>
      </c>
      <c r="R1287" s="16"/>
      <c r="S1287" s="16"/>
      <c r="T1287" s="16"/>
      <c r="U1287" s="16"/>
      <c r="V1287" s="16"/>
      <c r="W1287" s="16"/>
      <c r="FD1287" s="156"/>
      <c r="FE1287" s="156"/>
      <c r="FF1287" s="156"/>
      <c r="FG1287" s="156"/>
      <c r="FH1287" s="156"/>
    </row>
    <row r="1288" spans="2:164" x14ac:dyDescent="0.25">
      <c r="B1288" s="67">
        <f t="shared" si="121"/>
        <v>0</v>
      </c>
      <c r="C1288" s="67" t="str">
        <f t="shared" si="122"/>
        <v/>
      </c>
      <c r="D1288" s="67" t="str">
        <f t="shared" si="125"/>
        <v/>
      </c>
      <c r="E1288" s="67" t="str">
        <f t="shared" si="123"/>
        <v/>
      </c>
      <c r="F1288" s="67" t="str">
        <f t="shared" si="124"/>
        <v/>
      </c>
      <c r="G1288" s="67" t="str">
        <f t="shared" si="120"/>
        <v/>
      </c>
      <c r="H1288" s="159" t="str">
        <f>IF(AND(M1288&gt;0,M1288&lt;=STATS!$C$22),1,"")</f>
        <v/>
      </c>
      <c r="J1288" s="29">
        <v>1287</v>
      </c>
      <c r="R1288" s="16"/>
      <c r="S1288" s="16"/>
      <c r="T1288" s="16"/>
      <c r="U1288" s="16"/>
      <c r="V1288" s="16"/>
      <c r="W1288" s="16"/>
      <c r="FD1288" s="156"/>
      <c r="FE1288" s="156"/>
      <c r="FF1288" s="156"/>
      <c r="FG1288" s="156"/>
      <c r="FH1288" s="156"/>
    </row>
    <row r="1289" spans="2:164" x14ac:dyDescent="0.25">
      <c r="B1289" s="67">
        <f t="shared" si="121"/>
        <v>0</v>
      </c>
      <c r="C1289" s="67" t="str">
        <f t="shared" si="122"/>
        <v/>
      </c>
      <c r="D1289" s="67" t="str">
        <f t="shared" si="125"/>
        <v/>
      </c>
      <c r="E1289" s="67" t="str">
        <f t="shared" si="123"/>
        <v/>
      </c>
      <c r="F1289" s="67" t="str">
        <f t="shared" si="124"/>
        <v/>
      </c>
      <c r="G1289" s="67" t="str">
        <f t="shared" si="120"/>
        <v/>
      </c>
      <c r="H1289" s="159" t="str">
        <f>IF(AND(M1289&gt;0,M1289&lt;=STATS!$C$22),1,"")</f>
        <v/>
      </c>
      <c r="J1289" s="29">
        <v>1288</v>
      </c>
      <c r="R1289" s="16"/>
      <c r="S1289" s="16"/>
      <c r="T1289" s="16"/>
      <c r="U1289" s="16"/>
      <c r="V1289" s="16"/>
      <c r="W1289" s="16"/>
      <c r="FD1289" s="156"/>
      <c r="FE1289" s="156"/>
      <c r="FF1289" s="156"/>
      <c r="FG1289" s="156"/>
      <c r="FH1289" s="156"/>
    </row>
    <row r="1290" spans="2:164" x14ac:dyDescent="0.25">
      <c r="B1290" s="67">
        <f t="shared" si="121"/>
        <v>0</v>
      </c>
      <c r="C1290" s="67" t="str">
        <f t="shared" si="122"/>
        <v/>
      </c>
      <c r="D1290" s="67" t="str">
        <f t="shared" si="125"/>
        <v/>
      </c>
      <c r="E1290" s="67" t="str">
        <f t="shared" si="123"/>
        <v/>
      </c>
      <c r="F1290" s="67" t="str">
        <f t="shared" si="124"/>
        <v/>
      </c>
      <c r="G1290" s="67" t="str">
        <f t="shared" si="120"/>
        <v/>
      </c>
      <c r="H1290" s="159" t="str">
        <f>IF(AND(M1290&gt;0,M1290&lt;=STATS!$C$22),1,"")</f>
        <v/>
      </c>
      <c r="J1290" s="29">
        <v>1289</v>
      </c>
      <c r="R1290" s="16"/>
      <c r="S1290" s="16"/>
      <c r="T1290" s="16"/>
      <c r="U1290" s="16"/>
      <c r="V1290" s="16"/>
      <c r="W1290" s="16"/>
      <c r="FD1290" s="156"/>
      <c r="FE1290" s="156"/>
      <c r="FF1290" s="156"/>
      <c r="FG1290" s="156"/>
      <c r="FH1290" s="156"/>
    </row>
    <row r="1291" spans="2:164" x14ac:dyDescent="0.25">
      <c r="B1291" s="67">
        <f t="shared" si="121"/>
        <v>0</v>
      </c>
      <c r="C1291" s="67" t="str">
        <f t="shared" si="122"/>
        <v/>
      </c>
      <c r="D1291" s="67" t="str">
        <f t="shared" si="125"/>
        <v/>
      </c>
      <c r="E1291" s="67" t="str">
        <f t="shared" si="123"/>
        <v/>
      </c>
      <c r="F1291" s="67" t="str">
        <f t="shared" si="124"/>
        <v/>
      </c>
      <c r="G1291" s="67" t="str">
        <f t="shared" si="120"/>
        <v/>
      </c>
      <c r="H1291" s="159" t="str">
        <f>IF(AND(M1291&gt;0,M1291&lt;=STATS!$C$22),1,"")</f>
        <v/>
      </c>
      <c r="J1291" s="29">
        <v>1290</v>
      </c>
      <c r="R1291" s="16"/>
      <c r="S1291" s="16"/>
      <c r="T1291" s="16"/>
      <c r="U1291" s="16"/>
      <c r="V1291" s="16"/>
      <c r="W1291" s="16"/>
      <c r="FD1291" s="156"/>
      <c r="FE1291" s="156"/>
      <c r="FF1291" s="156"/>
      <c r="FG1291" s="156"/>
      <c r="FH1291" s="156"/>
    </row>
    <row r="1292" spans="2:164" x14ac:dyDescent="0.25">
      <c r="B1292" s="67">
        <f t="shared" si="121"/>
        <v>0</v>
      </c>
      <c r="C1292" s="67" t="str">
        <f t="shared" si="122"/>
        <v/>
      </c>
      <c r="D1292" s="67" t="str">
        <f t="shared" si="125"/>
        <v/>
      </c>
      <c r="E1292" s="67" t="str">
        <f t="shared" si="123"/>
        <v/>
      </c>
      <c r="F1292" s="67" t="str">
        <f t="shared" si="124"/>
        <v/>
      </c>
      <c r="G1292" s="67" t="str">
        <f t="shared" si="120"/>
        <v/>
      </c>
      <c r="H1292" s="159" t="str">
        <f>IF(AND(M1292&gt;0,M1292&lt;=STATS!$C$22),1,"")</f>
        <v/>
      </c>
      <c r="J1292" s="29">
        <v>1291</v>
      </c>
      <c r="R1292" s="16"/>
      <c r="S1292" s="16"/>
      <c r="T1292" s="16"/>
      <c r="U1292" s="16"/>
      <c r="V1292" s="16"/>
      <c r="W1292" s="16"/>
      <c r="FD1292" s="156"/>
      <c r="FE1292" s="156"/>
      <c r="FF1292" s="156"/>
      <c r="FG1292" s="156"/>
      <c r="FH1292" s="156"/>
    </row>
    <row r="1293" spans="2:164" x14ac:dyDescent="0.25">
      <c r="B1293" s="67">
        <f t="shared" si="121"/>
        <v>0</v>
      </c>
      <c r="C1293" s="67" t="str">
        <f t="shared" si="122"/>
        <v/>
      </c>
      <c r="D1293" s="67" t="str">
        <f t="shared" si="125"/>
        <v/>
      </c>
      <c r="E1293" s="67" t="str">
        <f t="shared" si="123"/>
        <v/>
      </c>
      <c r="F1293" s="67" t="str">
        <f t="shared" si="124"/>
        <v/>
      </c>
      <c r="G1293" s="67" t="str">
        <f t="shared" si="120"/>
        <v/>
      </c>
      <c r="H1293" s="159" t="str">
        <f>IF(AND(M1293&gt;0,M1293&lt;=STATS!$C$22),1,"")</f>
        <v/>
      </c>
      <c r="J1293" s="29">
        <v>1292</v>
      </c>
      <c r="R1293" s="16"/>
      <c r="S1293" s="16"/>
      <c r="T1293" s="16"/>
      <c r="U1293" s="16"/>
      <c r="V1293" s="16"/>
      <c r="W1293" s="16"/>
      <c r="FD1293" s="156"/>
      <c r="FE1293" s="156"/>
      <c r="FF1293" s="156"/>
      <c r="FG1293" s="156"/>
      <c r="FH1293" s="156"/>
    </row>
    <row r="1294" spans="2:164" x14ac:dyDescent="0.25">
      <c r="B1294" s="67">
        <f t="shared" si="121"/>
        <v>0</v>
      </c>
      <c r="C1294" s="67" t="str">
        <f t="shared" si="122"/>
        <v/>
      </c>
      <c r="D1294" s="67" t="str">
        <f t="shared" si="125"/>
        <v/>
      </c>
      <c r="E1294" s="67" t="str">
        <f t="shared" si="123"/>
        <v/>
      </c>
      <c r="F1294" s="67" t="str">
        <f t="shared" si="124"/>
        <v/>
      </c>
      <c r="G1294" s="67" t="str">
        <f t="shared" si="120"/>
        <v/>
      </c>
      <c r="H1294" s="159" t="str">
        <f>IF(AND(M1294&gt;0,M1294&lt;=STATS!$C$22),1,"")</f>
        <v/>
      </c>
      <c r="J1294" s="29">
        <v>1293</v>
      </c>
      <c r="R1294" s="16"/>
      <c r="S1294" s="16"/>
      <c r="T1294" s="16"/>
      <c r="U1294" s="16"/>
      <c r="V1294" s="16"/>
      <c r="W1294" s="16"/>
      <c r="FD1294" s="156"/>
      <c r="FE1294" s="156"/>
      <c r="FF1294" s="156"/>
      <c r="FG1294" s="156"/>
      <c r="FH1294" s="156"/>
    </row>
    <row r="1295" spans="2:164" x14ac:dyDescent="0.25">
      <c r="B1295" s="67">
        <f t="shared" si="121"/>
        <v>0</v>
      </c>
      <c r="C1295" s="67" t="str">
        <f t="shared" si="122"/>
        <v/>
      </c>
      <c r="D1295" s="67" t="str">
        <f t="shared" si="125"/>
        <v/>
      </c>
      <c r="E1295" s="67" t="str">
        <f t="shared" si="123"/>
        <v/>
      </c>
      <c r="F1295" s="67" t="str">
        <f t="shared" si="124"/>
        <v/>
      </c>
      <c r="G1295" s="67" t="str">
        <f t="shared" si="120"/>
        <v/>
      </c>
      <c r="H1295" s="159" t="str">
        <f>IF(AND(M1295&gt;0,M1295&lt;=STATS!$C$22),1,"")</f>
        <v/>
      </c>
      <c r="J1295" s="29">
        <v>1294</v>
      </c>
      <c r="R1295" s="16"/>
      <c r="S1295" s="16"/>
      <c r="T1295" s="16"/>
      <c r="U1295" s="16"/>
      <c r="V1295" s="16"/>
      <c r="W1295" s="16"/>
      <c r="FD1295" s="156"/>
      <c r="FE1295" s="156"/>
      <c r="FF1295" s="156"/>
      <c r="FG1295" s="156"/>
      <c r="FH1295" s="156"/>
    </row>
    <row r="1296" spans="2:164" x14ac:dyDescent="0.25">
      <c r="B1296" s="67">
        <f t="shared" si="121"/>
        <v>0</v>
      </c>
      <c r="C1296" s="67" t="str">
        <f t="shared" si="122"/>
        <v/>
      </c>
      <c r="D1296" s="67" t="str">
        <f t="shared" si="125"/>
        <v/>
      </c>
      <c r="E1296" s="67" t="str">
        <f t="shared" si="123"/>
        <v/>
      </c>
      <c r="F1296" s="67" t="str">
        <f t="shared" si="124"/>
        <v/>
      </c>
      <c r="G1296" s="67" t="str">
        <f t="shared" si="120"/>
        <v/>
      </c>
      <c r="H1296" s="159" t="str">
        <f>IF(AND(M1296&gt;0,M1296&lt;=STATS!$C$22),1,"")</f>
        <v/>
      </c>
      <c r="J1296" s="29">
        <v>1295</v>
      </c>
      <c r="R1296" s="16"/>
      <c r="S1296" s="16"/>
      <c r="T1296" s="16"/>
      <c r="U1296" s="16"/>
      <c r="V1296" s="16"/>
      <c r="W1296" s="16"/>
      <c r="FD1296" s="156"/>
      <c r="FE1296" s="156"/>
      <c r="FF1296" s="156"/>
      <c r="FG1296" s="156"/>
      <c r="FH1296" s="156"/>
    </row>
    <row r="1297" spans="2:164" x14ac:dyDescent="0.25">
      <c r="B1297" s="67">
        <f t="shared" si="121"/>
        <v>0</v>
      </c>
      <c r="C1297" s="67" t="str">
        <f t="shared" si="122"/>
        <v/>
      </c>
      <c r="D1297" s="67" t="str">
        <f t="shared" si="125"/>
        <v/>
      </c>
      <c r="E1297" s="67" t="str">
        <f t="shared" si="123"/>
        <v/>
      </c>
      <c r="F1297" s="67" t="str">
        <f t="shared" si="124"/>
        <v/>
      </c>
      <c r="G1297" s="67" t="str">
        <f t="shared" si="120"/>
        <v/>
      </c>
      <c r="H1297" s="159" t="str">
        <f>IF(AND(M1297&gt;0,M1297&lt;=STATS!$C$22),1,"")</f>
        <v/>
      </c>
      <c r="J1297" s="29">
        <v>1296</v>
      </c>
      <c r="R1297" s="16"/>
      <c r="S1297" s="16"/>
      <c r="T1297" s="16"/>
      <c r="U1297" s="16"/>
      <c r="V1297" s="16"/>
      <c r="W1297" s="16"/>
      <c r="FD1297" s="156"/>
      <c r="FE1297" s="156"/>
      <c r="FF1297" s="156"/>
      <c r="FG1297" s="156"/>
      <c r="FH1297" s="156"/>
    </row>
    <row r="1298" spans="2:164" x14ac:dyDescent="0.25">
      <c r="B1298" s="67">
        <f t="shared" si="121"/>
        <v>0</v>
      </c>
      <c r="C1298" s="67" t="str">
        <f t="shared" si="122"/>
        <v/>
      </c>
      <c r="D1298" s="67" t="str">
        <f t="shared" si="125"/>
        <v/>
      </c>
      <c r="E1298" s="67" t="str">
        <f t="shared" si="123"/>
        <v/>
      </c>
      <c r="F1298" s="67" t="str">
        <f t="shared" si="124"/>
        <v/>
      </c>
      <c r="G1298" s="67" t="str">
        <f t="shared" si="120"/>
        <v/>
      </c>
      <c r="H1298" s="159" t="str">
        <f>IF(AND(M1298&gt;0,M1298&lt;=STATS!$C$22),1,"")</f>
        <v/>
      </c>
      <c r="J1298" s="29">
        <v>1297</v>
      </c>
      <c r="R1298" s="16"/>
      <c r="S1298" s="16"/>
      <c r="T1298" s="16"/>
      <c r="U1298" s="16"/>
      <c r="V1298" s="16"/>
      <c r="W1298" s="16"/>
      <c r="FD1298" s="156"/>
      <c r="FE1298" s="156"/>
      <c r="FF1298" s="156"/>
      <c r="FG1298" s="156"/>
      <c r="FH1298" s="156"/>
    </row>
    <row r="1299" spans="2:164" x14ac:dyDescent="0.25">
      <c r="B1299" s="67">
        <f t="shared" si="121"/>
        <v>0</v>
      </c>
      <c r="C1299" s="67" t="str">
        <f t="shared" si="122"/>
        <v/>
      </c>
      <c r="D1299" s="67" t="str">
        <f t="shared" si="125"/>
        <v/>
      </c>
      <c r="E1299" s="67" t="str">
        <f t="shared" si="123"/>
        <v/>
      </c>
      <c r="F1299" s="67" t="str">
        <f t="shared" si="124"/>
        <v/>
      </c>
      <c r="G1299" s="67" t="str">
        <f t="shared" si="120"/>
        <v/>
      </c>
      <c r="H1299" s="159" t="str">
        <f>IF(AND(M1299&gt;0,M1299&lt;=STATS!$C$22),1,"")</f>
        <v/>
      </c>
      <c r="J1299" s="29">
        <v>1298</v>
      </c>
      <c r="R1299" s="16"/>
      <c r="S1299" s="16"/>
      <c r="T1299" s="16"/>
      <c r="U1299" s="16"/>
      <c r="V1299" s="16"/>
      <c r="W1299" s="16"/>
      <c r="FD1299" s="156"/>
      <c r="FE1299" s="156"/>
      <c r="FF1299" s="156"/>
      <c r="FG1299" s="156"/>
      <c r="FH1299" s="156"/>
    </row>
    <row r="1300" spans="2:164" x14ac:dyDescent="0.25">
      <c r="B1300" s="67">
        <f t="shared" si="121"/>
        <v>0</v>
      </c>
      <c r="C1300" s="67" t="str">
        <f t="shared" si="122"/>
        <v/>
      </c>
      <c r="D1300" s="67" t="str">
        <f t="shared" si="125"/>
        <v/>
      </c>
      <c r="E1300" s="67" t="str">
        <f t="shared" si="123"/>
        <v/>
      </c>
      <c r="F1300" s="67" t="str">
        <f t="shared" si="124"/>
        <v/>
      </c>
      <c r="G1300" s="67" t="str">
        <f t="shared" si="120"/>
        <v/>
      </c>
      <c r="H1300" s="159" t="str">
        <f>IF(AND(M1300&gt;0,M1300&lt;=STATS!$C$22),1,"")</f>
        <v/>
      </c>
      <c r="J1300" s="29">
        <v>1299</v>
      </c>
      <c r="R1300" s="16"/>
      <c r="S1300" s="16"/>
      <c r="T1300" s="16"/>
      <c r="U1300" s="16"/>
      <c r="V1300" s="16"/>
      <c r="W1300" s="16"/>
      <c r="FD1300" s="156"/>
      <c r="FE1300" s="156"/>
      <c r="FF1300" s="156"/>
      <c r="FG1300" s="156"/>
      <c r="FH1300" s="156"/>
    </row>
    <row r="1301" spans="2:164" x14ac:dyDescent="0.25">
      <c r="B1301" s="67">
        <f t="shared" si="121"/>
        <v>0</v>
      </c>
      <c r="C1301" s="67" t="str">
        <f t="shared" si="122"/>
        <v/>
      </c>
      <c r="D1301" s="67" t="str">
        <f t="shared" si="125"/>
        <v/>
      </c>
      <c r="E1301" s="67" t="str">
        <f t="shared" si="123"/>
        <v/>
      </c>
      <c r="F1301" s="67" t="str">
        <f t="shared" si="124"/>
        <v/>
      </c>
      <c r="G1301" s="67" t="str">
        <f t="shared" si="120"/>
        <v/>
      </c>
      <c r="H1301" s="159" t="str">
        <f>IF(AND(M1301&gt;0,M1301&lt;=STATS!$C$22),1,"")</f>
        <v/>
      </c>
      <c r="J1301" s="29">
        <v>1300</v>
      </c>
      <c r="R1301" s="16"/>
      <c r="S1301" s="16"/>
      <c r="T1301" s="16"/>
      <c r="U1301" s="16"/>
      <c r="V1301" s="16"/>
      <c r="W1301" s="16"/>
      <c r="FD1301" s="156"/>
      <c r="FE1301" s="156"/>
      <c r="FF1301" s="156"/>
      <c r="FG1301" s="156"/>
      <c r="FH1301" s="156"/>
    </row>
    <row r="1302" spans="2:164" x14ac:dyDescent="0.25">
      <c r="B1302" s="67">
        <f t="shared" si="121"/>
        <v>0</v>
      </c>
      <c r="C1302" s="67" t="str">
        <f t="shared" si="122"/>
        <v/>
      </c>
      <c r="D1302" s="67" t="str">
        <f t="shared" si="125"/>
        <v/>
      </c>
      <c r="E1302" s="67" t="str">
        <f t="shared" si="123"/>
        <v/>
      </c>
      <c r="F1302" s="67" t="str">
        <f t="shared" si="124"/>
        <v/>
      </c>
      <c r="G1302" s="67" t="str">
        <f t="shared" si="120"/>
        <v/>
      </c>
      <c r="H1302" s="159" t="str">
        <f>IF(AND(M1302&gt;0,M1302&lt;=STATS!$C$22),1,"")</f>
        <v/>
      </c>
      <c r="J1302" s="29">
        <v>1301</v>
      </c>
      <c r="R1302" s="16"/>
      <c r="S1302" s="16"/>
      <c r="T1302" s="16"/>
      <c r="U1302" s="16"/>
      <c r="V1302" s="16"/>
      <c r="W1302" s="16"/>
      <c r="FD1302" s="156"/>
      <c r="FE1302" s="156"/>
      <c r="FF1302" s="156"/>
      <c r="FG1302" s="156"/>
      <c r="FH1302" s="156"/>
    </row>
    <row r="1303" spans="2:164" x14ac:dyDescent="0.25">
      <c r="B1303" s="67">
        <f t="shared" si="121"/>
        <v>0</v>
      </c>
      <c r="C1303" s="67" t="str">
        <f t="shared" si="122"/>
        <v/>
      </c>
      <c r="D1303" s="67" t="str">
        <f t="shared" si="125"/>
        <v/>
      </c>
      <c r="E1303" s="67" t="str">
        <f t="shared" si="123"/>
        <v/>
      </c>
      <c r="F1303" s="67" t="str">
        <f t="shared" si="124"/>
        <v/>
      </c>
      <c r="G1303" s="67" t="str">
        <f t="shared" si="120"/>
        <v/>
      </c>
      <c r="H1303" s="159" t="str">
        <f>IF(AND(M1303&gt;0,M1303&lt;=STATS!$C$22),1,"")</f>
        <v/>
      </c>
      <c r="J1303" s="29">
        <v>1302</v>
      </c>
      <c r="R1303" s="16"/>
      <c r="S1303" s="16"/>
      <c r="T1303" s="16"/>
      <c r="U1303" s="16"/>
      <c r="V1303" s="16"/>
      <c r="W1303" s="16"/>
      <c r="FD1303" s="156"/>
      <c r="FE1303" s="156"/>
      <c r="FF1303" s="156"/>
      <c r="FG1303" s="156"/>
      <c r="FH1303" s="156"/>
    </row>
    <row r="1304" spans="2:164" x14ac:dyDescent="0.25">
      <c r="B1304" s="67">
        <f t="shared" si="121"/>
        <v>0</v>
      </c>
      <c r="C1304" s="67" t="str">
        <f t="shared" si="122"/>
        <v/>
      </c>
      <c r="D1304" s="67" t="str">
        <f t="shared" si="125"/>
        <v/>
      </c>
      <c r="E1304" s="67" t="str">
        <f t="shared" si="123"/>
        <v/>
      </c>
      <c r="F1304" s="67" t="str">
        <f t="shared" si="124"/>
        <v/>
      </c>
      <c r="G1304" s="67" t="str">
        <f t="shared" si="120"/>
        <v/>
      </c>
      <c r="H1304" s="159" t="str">
        <f>IF(AND(M1304&gt;0,M1304&lt;=STATS!$C$22),1,"")</f>
        <v/>
      </c>
      <c r="J1304" s="29">
        <v>1303</v>
      </c>
      <c r="R1304" s="16"/>
      <c r="S1304" s="16"/>
      <c r="T1304" s="16"/>
      <c r="U1304" s="16"/>
      <c r="V1304" s="16"/>
      <c r="W1304" s="16"/>
      <c r="FD1304" s="156"/>
      <c r="FE1304" s="156"/>
      <c r="FF1304" s="156"/>
      <c r="FG1304" s="156"/>
      <c r="FH1304" s="156"/>
    </row>
    <row r="1305" spans="2:164" x14ac:dyDescent="0.25">
      <c r="B1305" s="67">
        <f t="shared" si="121"/>
        <v>0</v>
      </c>
      <c r="C1305" s="67" t="str">
        <f t="shared" si="122"/>
        <v/>
      </c>
      <c r="D1305" s="67" t="str">
        <f t="shared" si="125"/>
        <v/>
      </c>
      <c r="E1305" s="67" t="str">
        <f t="shared" si="123"/>
        <v/>
      </c>
      <c r="F1305" s="67" t="str">
        <f t="shared" si="124"/>
        <v/>
      </c>
      <c r="G1305" s="67" t="str">
        <f t="shared" si="120"/>
        <v/>
      </c>
      <c r="H1305" s="159" t="str">
        <f>IF(AND(M1305&gt;0,M1305&lt;=STATS!$C$22),1,"")</f>
        <v/>
      </c>
      <c r="J1305" s="29">
        <v>1304</v>
      </c>
      <c r="R1305" s="16"/>
      <c r="S1305" s="16"/>
      <c r="T1305" s="16"/>
      <c r="U1305" s="16"/>
      <c r="V1305" s="16"/>
      <c r="W1305" s="16"/>
      <c r="FD1305" s="156"/>
      <c r="FE1305" s="156"/>
      <c r="FF1305" s="156"/>
      <c r="FG1305" s="156"/>
      <c r="FH1305" s="156"/>
    </row>
    <row r="1306" spans="2:164" x14ac:dyDescent="0.25">
      <c r="B1306" s="67">
        <f t="shared" si="121"/>
        <v>0</v>
      </c>
      <c r="C1306" s="67" t="str">
        <f t="shared" si="122"/>
        <v/>
      </c>
      <c r="D1306" s="67" t="str">
        <f t="shared" si="125"/>
        <v/>
      </c>
      <c r="E1306" s="67" t="str">
        <f t="shared" si="123"/>
        <v/>
      </c>
      <c r="F1306" s="67" t="str">
        <f t="shared" si="124"/>
        <v/>
      </c>
      <c r="G1306" s="67" t="str">
        <f t="shared" ref="G1306:G1369" si="126">IF($B1306&gt;=1,$M1306,"")</f>
        <v/>
      </c>
      <c r="H1306" s="159" t="str">
        <f>IF(AND(M1306&gt;0,M1306&lt;=STATS!$C$22),1,"")</f>
        <v/>
      </c>
      <c r="J1306" s="29">
        <v>1305</v>
      </c>
      <c r="R1306" s="16"/>
      <c r="S1306" s="16"/>
      <c r="T1306" s="16"/>
      <c r="U1306" s="16"/>
      <c r="V1306" s="16"/>
      <c r="W1306" s="16"/>
      <c r="FD1306" s="156"/>
      <c r="FE1306" s="156"/>
      <c r="FF1306" s="156"/>
      <c r="FG1306" s="156"/>
      <c r="FH1306" s="156"/>
    </row>
    <row r="1307" spans="2:164" x14ac:dyDescent="0.25">
      <c r="B1307" s="67">
        <f t="shared" si="121"/>
        <v>0</v>
      </c>
      <c r="C1307" s="67" t="str">
        <f t="shared" si="122"/>
        <v/>
      </c>
      <c r="D1307" s="67" t="str">
        <f t="shared" si="125"/>
        <v/>
      </c>
      <c r="E1307" s="67" t="str">
        <f t="shared" si="123"/>
        <v/>
      </c>
      <c r="F1307" s="67" t="str">
        <f t="shared" si="124"/>
        <v/>
      </c>
      <c r="G1307" s="67" t="str">
        <f t="shared" si="126"/>
        <v/>
      </c>
      <c r="H1307" s="159" t="str">
        <f>IF(AND(M1307&gt;0,M1307&lt;=STATS!$C$22),1,"")</f>
        <v/>
      </c>
      <c r="J1307" s="29">
        <v>1306</v>
      </c>
      <c r="R1307" s="16"/>
      <c r="S1307" s="16"/>
      <c r="T1307" s="16"/>
      <c r="U1307" s="16"/>
      <c r="V1307" s="16"/>
      <c r="W1307" s="16"/>
      <c r="FD1307" s="156"/>
      <c r="FE1307" s="156"/>
      <c r="FF1307" s="156"/>
      <c r="FG1307" s="156"/>
      <c r="FH1307" s="156"/>
    </row>
    <row r="1308" spans="2:164" x14ac:dyDescent="0.25">
      <c r="B1308" s="67">
        <f t="shared" si="121"/>
        <v>0</v>
      </c>
      <c r="C1308" s="67" t="str">
        <f t="shared" si="122"/>
        <v/>
      </c>
      <c r="D1308" s="67" t="str">
        <f t="shared" si="125"/>
        <v/>
      </c>
      <c r="E1308" s="67" t="str">
        <f t="shared" si="123"/>
        <v/>
      </c>
      <c r="F1308" s="67" t="str">
        <f t="shared" si="124"/>
        <v/>
      </c>
      <c r="G1308" s="67" t="str">
        <f t="shared" si="126"/>
        <v/>
      </c>
      <c r="H1308" s="159" t="str">
        <f>IF(AND(M1308&gt;0,M1308&lt;=STATS!$C$22),1,"")</f>
        <v/>
      </c>
      <c r="J1308" s="29">
        <v>1307</v>
      </c>
      <c r="R1308" s="16"/>
      <c r="S1308" s="16"/>
      <c r="T1308" s="16"/>
      <c r="U1308" s="16"/>
      <c r="V1308" s="16"/>
      <c r="W1308" s="16"/>
      <c r="FD1308" s="156"/>
      <c r="FE1308" s="156"/>
      <c r="FF1308" s="156"/>
      <c r="FG1308" s="156"/>
      <c r="FH1308" s="156"/>
    </row>
    <row r="1309" spans="2:164" x14ac:dyDescent="0.25">
      <c r="B1309" s="67">
        <f t="shared" si="121"/>
        <v>0</v>
      </c>
      <c r="C1309" s="67" t="str">
        <f t="shared" si="122"/>
        <v/>
      </c>
      <c r="D1309" s="67" t="str">
        <f t="shared" si="125"/>
        <v/>
      </c>
      <c r="E1309" s="67" t="str">
        <f t="shared" si="123"/>
        <v/>
      </c>
      <c r="F1309" s="67" t="str">
        <f t="shared" si="124"/>
        <v/>
      </c>
      <c r="G1309" s="67" t="str">
        <f t="shared" si="126"/>
        <v/>
      </c>
      <c r="H1309" s="159" t="str">
        <f>IF(AND(M1309&gt;0,M1309&lt;=STATS!$C$22),1,"")</f>
        <v/>
      </c>
      <c r="J1309" s="29">
        <v>1308</v>
      </c>
      <c r="R1309" s="16"/>
      <c r="S1309" s="16"/>
      <c r="T1309" s="16"/>
      <c r="U1309" s="16"/>
      <c r="V1309" s="16"/>
      <c r="W1309" s="16"/>
      <c r="FD1309" s="156"/>
      <c r="FE1309" s="156"/>
      <c r="FF1309" s="156"/>
      <c r="FG1309" s="156"/>
      <c r="FH1309" s="156"/>
    </row>
    <row r="1310" spans="2:164" x14ac:dyDescent="0.25">
      <c r="B1310" s="67">
        <f t="shared" si="121"/>
        <v>0</v>
      </c>
      <c r="C1310" s="67" t="str">
        <f t="shared" si="122"/>
        <v/>
      </c>
      <c r="D1310" s="67" t="str">
        <f t="shared" si="125"/>
        <v/>
      </c>
      <c r="E1310" s="67" t="str">
        <f t="shared" si="123"/>
        <v/>
      </c>
      <c r="F1310" s="67" t="str">
        <f t="shared" si="124"/>
        <v/>
      </c>
      <c r="G1310" s="67" t="str">
        <f t="shared" si="126"/>
        <v/>
      </c>
      <c r="H1310" s="159" t="str">
        <f>IF(AND(M1310&gt;0,M1310&lt;=STATS!$C$22),1,"")</f>
        <v/>
      </c>
      <c r="J1310" s="29">
        <v>1309</v>
      </c>
      <c r="R1310" s="16"/>
      <c r="S1310" s="16"/>
      <c r="T1310" s="16"/>
      <c r="U1310" s="16"/>
      <c r="V1310" s="16"/>
      <c r="W1310" s="16"/>
      <c r="FD1310" s="156"/>
      <c r="FE1310" s="156"/>
      <c r="FF1310" s="156"/>
      <c r="FG1310" s="156"/>
      <c r="FH1310" s="156"/>
    </row>
    <row r="1311" spans="2:164" x14ac:dyDescent="0.25">
      <c r="B1311" s="67">
        <f t="shared" si="121"/>
        <v>0</v>
      </c>
      <c r="C1311" s="67" t="str">
        <f t="shared" si="122"/>
        <v/>
      </c>
      <c r="D1311" s="67" t="str">
        <f t="shared" si="125"/>
        <v/>
      </c>
      <c r="E1311" s="67" t="str">
        <f t="shared" si="123"/>
        <v/>
      </c>
      <c r="F1311" s="67" t="str">
        <f t="shared" si="124"/>
        <v/>
      </c>
      <c r="G1311" s="67" t="str">
        <f t="shared" si="126"/>
        <v/>
      </c>
      <c r="H1311" s="159" t="str">
        <f>IF(AND(M1311&gt;0,M1311&lt;=STATS!$C$22),1,"")</f>
        <v/>
      </c>
      <c r="J1311" s="29">
        <v>1310</v>
      </c>
      <c r="R1311" s="16"/>
      <c r="S1311" s="16"/>
      <c r="T1311" s="16"/>
      <c r="U1311" s="16"/>
      <c r="V1311" s="16"/>
      <c r="W1311" s="16"/>
      <c r="FD1311" s="156"/>
      <c r="FE1311" s="156"/>
      <c r="FF1311" s="156"/>
      <c r="FG1311" s="156"/>
      <c r="FH1311" s="156"/>
    </row>
    <row r="1312" spans="2:164" x14ac:dyDescent="0.25">
      <c r="B1312" s="67">
        <f t="shared" si="121"/>
        <v>0</v>
      </c>
      <c r="C1312" s="67" t="str">
        <f t="shared" si="122"/>
        <v/>
      </c>
      <c r="D1312" s="67" t="str">
        <f t="shared" si="125"/>
        <v/>
      </c>
      <c r="E1312" s="67" t="str">
        <f t="shared" si="123"/>
        <v/>
      </c>
      <c r="F1312" s="67" t="str">
        <f t="shared" si="124"/>
        <v/>
      </c>
      <c r="G1312" s="67" t="str">
        <f t="shared" si="126"/>
        <v/>
      </c>
      <c r="H1312" s="159" t="str">
        <f>IF(AND(M1312&gt;0,M1312&lt;=STATS!$C$22),1,"")</f>
        <v/>
      </c>
      <c r="J1312" s="29">
        <v>1311</v>
      </c>
      <c r="R1312" s="16"/>
      <c r="S1312" s="16"/>
      <c r="T1312" s="16"/>
      <c r="U1312" s="16"/>
      <c r="V1312" s="16"/>
      <c r="W1312" s="16"/>
      <c r="FD1312" s="156"/>
      <c r="FE1312" s="156"/>
      <c r="FF1312" s="156"/>
      <c r="FG1312" s="156"/>
      <c r="FH1312" s="156"/>
    </row>
    <row r="1313" spans="2:164" x14ac:dyDescent="0.25">
      <c r="B1313" s="67">
        <f t="shared" si="121"/>
        <v>0</v>
      </c>
      <c r="C1313" s="67" t="str">
        <f t="shared" si="122"/>
        <v/>
      </c>
      <c r="D1313" s="67" t="str">
        <f t="shared" si="125"/>
        <v/>
      </c>
      <c r="E1313" s="67" t="str">
        <f t="shared" si="123"/>
        <v/>
      </c>
      <c r="F1313" s="67" t="str">
        <f t="shared" si="124"/>
        <v/>
      </c>
      <c r="G1313" s="67" t="str">
        <f t="shared" si="126"/>
        <v/>
      </c>
      <c r="H1313" s="159" t="str">
        <f>IF(AND(M1313&gt;0,M1313&lt;=STATS!$C$22),1,"")</f>
        <v/>
      </c>
      <c r="J1313" s="29">
        <v>1312</v>
      </c>
      <c r="R1313" s="16"/>
      <c r="S1313" s="16"/>
      <c r="T1313" s="16"/>
      <c r="U1313" s="16"/>
      <c r="V1313" s="16"/>
      <c r="W1313" s="16"/>
      <c r="FD1313" s="156"/>
      <c r="FE1313" s="156"/>
      <c r="FF1313" s="156"/>
      <c r="FG1313" s="156"/>
      <c r="FH1313" s="156"/>
    </row>
    <row r="1314" spans="2:164" x14ac:dyDescent="0.25">
      <c r="B1314" s="67">
        <f t="shared" si="121"/>
        <v>0</v>
      </c>
      <c r="C1314" s="67" t="str">
        <f t="shared" si="122"/>
        <v/>
      </c>
      <c r="D1314" s="67" t="str">
        <f t="shared" si="125"/>
        <v/>
      </c>
      <c r="E1314" s="67" t="str">
        <f t="shared" si="123"/>
        <v/>
      </c>
      <c r="F1314" s="67" t="str">
        <f t="shared" si="124"/>
        <v/>
      </c>
      <c r="G1314" s="67" t="str">
        <f t="shared" si="126"/>
        <v/>
      </c>
      <c r="H1314" s="159" t="str">
        <f>IF(AND(M1314&gt;0,M1314&lt;=STATS!$C$22),1,"")</f>
        <v/>
      </c>
      <c r="J1314" s="29">
        <v>1313</v>
      </c>
      <c r="R1314" s="16"/>
      <c r="S1314" s="16"/>
      <c r="T1314" s="16"/>
      <c r="U1314" s="16"/>
      <c r="V1314" s="16"/>
      <c r="W1314" s="16"/>
      <c r="FD1314" s="156"/>
      <c r="FE1314" s="156"/>
      <c r="FF1314" s="156"/>
      <c r="FG1314" s="156"/>
      <c r="FH1314" s="156"/>
    </row>
    <row r="1315" spans="2:164" x14ac:dyDescent="0.25">
      <c r="B1315" s="67">
        <f t="shared" si="121"/>
        <v>0</v>
      </c>
      <c r="C1315" s="67" t="str">
        <f t="shared" si="122"/>
        <v/>
      </c>
      <c r="D1315" s="67" t="str">
        <f t="shared" si="125"/>
        <v/>
      </c>
      <c r="E1315" s="67" t="str">
        <f t="shared" si="123"/>
        <v/>
      </c>
      <c r="F1315" s="67" t="str">
        <f t="shared" si="124"/>
        <v/>
      </c>
      <c r="G1315" s="67" t="str">
        <f t="shared" si="126"/>
        <v/>
      </c>
      <c r="H1315" s="159" t="str">
        <f>IF(AND(M1315&gt;0,M1315&lt;=STATS!$C$22),1,"")</f>
        <v/>
      </c>
      <c r="J1315" s="29">
        <v>1314</v>
      </c>
      <c r="R1315" s="16"/>
      <c r="S1315" s="16"/>
      <c r="T1315" s="16"/>
      <c r="U1315" s="16"/>
      <c r="V1315" s="16"/>
      <c r="W1315" s="16"/>
      <c r="FD1315" s="156"/>
      <c r="FE1315" s="156"/>
      <c r="FF1315" s="156"/>
      <c r="FG1315" s="156"/>
      <c r="FH1315" s="156"/>
    </row>
    <row r="1316" spans="2:164" x14ac:dyDescent="0.25">
      <c r="B1316" s="67">
        <f t="shared" si="121"/>
        <v>0</v>
      </c>
      <c r="C1316" s="67" t="str">
        <f t="shared" si="122"/>
        <v/>
      </c>
      <c r="D1316" s="67" t="str">
        <f t="shared" si="125"/>
        <v/>
      </c>
      <c r="E1316" s="67" t="str">
        <f t="shared" si="123"/>
        <v/>
      </c>
      <c r="F1316" s="67" t="str">
        <f t="shared" si="124"/>
        <v/>
      </c>
      <c r="G1316" s="67" t="str">
        <f t="shared" si="126"/>
        <v/>
      </c>
      <c r="H1316" s="159" t="str">
        <f>IF(AND(M1316&gt;0,M1316&lt;=STATS!$C$22),1,"")</f>
        <v/>
      </c>
      <c r="J1316" s="29">
        <v>1315</v>
      </c>
      <c r="R1316" s="16"/>
      <c r="S1316" s="16"/>
      <c r="T1316" s="16"/>
      <c r="U1316" s="16"/>
      <c r="V1316" s="16"/>
      <c r="W1316" s="16"/>
      <c r="FD1316" s="156"/>
      <c r="FE1316" s="156"/>
      <c r="FF1316" s="156"/>
      <c r="FG1316" s="156"/>
      <c r="FH1316" s="156"/>
    </row>
    <row r="1317" spans="2:164" x14ac:dyDescent="0.25">
      <c r="B1317" s="67">
        <f t="shared" si="121"/>
        <v>0</v>
      </c>
      <c r="C1317" s="67" t="str">
        <f t="shared" si="122"/>
        <v/>
      </c>
      <c r="D1317" s="67" t="str">
        <f t="shared" si="125"/>
        <v/>
      </c>
      <c r="E1317" s="67" t="str">
        <f t="shared" si="123"/>
        <v/>
      </c>
      <c r="F1317" s="67" t="str">
        <f t="shared" si="124"/>
        <v/>
      </c>
      <c r="G1317" s="67" t="str">
        <f t="shared" si="126"/>
        <v/>
      </c>
      <c r="H1317" s="159" t="str">
        <f>IF(AND(M1317&gt;0,M1317&lt;=STATS!$C$22),1,"")</f>
        <v/>
      </c>
      <c r="J1317" s="29">
        <v>1316</v>
      </c>
      <c r="R1317" s="16"/>
      <c r="S1317" s="16"/>
      <c r="T1317" s="16"/>
      <c r="U1317" s="16"/>
      <c r="V1317" s="16"/>
      <c r="W1317" s="16"/>
      <c r="FD1317" s="156"/>
      <c r="FE1317" s="156"/>
      <c r="FF1317" s="156"/>
      <c r="FG1317" s="156"/>
      <c r="FH1317" s="156"/>
    </row>
    <row r="1318" spans="2:164" x14ac:dyDescent="0.25">
      <c r="B1318" s="67">
        <f t="shared" si="121"/>
        <v>0</v>
      </c>
      <c r="C1318" s="67" t="str">
        <f t="shared" si="122"/>
        <v/>
      </c>
      <c r="D1318" s="67" t="str">
        <f t="shared" si="125"/>
        <v/>
      </c>
      <c r="E1318" s="67" t="str">
        <f t="shared" si="123"/>
        <v/>
      </c>
      <c r="F1318" s="67" t="str">
        <f t="shared" si="124"/>
        <v/>
      </c>
      <c r="G1318" s="67" t="str">
        <f t="shared" si="126"/>
        <v/>
      </c>
      <c r="H1318" s="159" t="str">
        <f>IF(AND(M1318&gt;0,M1318&lt;=STATS!$C$22),1,"")</f>
        <v/>
      </c>
      <c r="J1318" s="29">
        <v>1317</v>
      </c>
      <c r="R1318" s="16"/>
      <c r="S1318" s="16"/>
      <c r="T1318" s="16"/>
      <c r="U1318" s="16"/>
      <c r="V1318" s="16"/>
      <c r="W1318" s="16"/>
      <c r="FD1318" s="156"/>
      <c r="FE1318" s="156"/>
      <c r="FF1318" s="156"/>
      <c r="FG1318" s="156"/>
      <c r="FH1318" s="156"/>
    </row>
    <row r="1319" spans="2:164" x14ac:dyDescent="0.25">
      <c r="B1319" s="67">
        <f t="shared" si="121"/>
        <v>0</v>
      </c>
      <c r="C1319" s="67" t="str">
        <f t="shared" si="122"/>
        <v/>
      </c>
      <c r="D1319" s="67" t="str">
        <f t="shared" si="125"/>
        <v/>
      </c>
      <c r="E1319" s="67" t="str">
        <f t="shared" si="123"/>
        <v/>
      </c>
      <c r="F1319" s="67" t="str">
        <f t="shared" si="124"/>
        <v/>
      </c>
      <c r="G1319" s="67" t="str">
        <f t="shared" si="126"/>
        <v/>
      </c>
      <c r="H1319" s="159" t="str">
        <f>IF(AND(M1319&gt;0,M1319&lt;=STATS!$C$22),1,"")</f>
        <v/>
      </c>
      <c r="J1319" s="29">
        <v>1318</v>
      </c>
      <c r="R1319" s="16"/>
      <c r="S1319" s="16"/>
      <c r="T1319" s="16"/>
      <c r="U1319" s="16"/>
      <c r="V1319" s="16"/>
      <c r="W1319" s="16"/>
      <c r="FD1319" s="156"/>
      <c r="FE1319" s="156"/>
      <c r="FF1319" s="156"/>
      <c r="FG1319" s="156"/>
      <c r="FH1319" s="156"/>
    </row>
    <row r="1320" spans="2:164" x14ac:dyDescent="0.25">
      <c r="B1320" s="67">
        <f t="shared" si="121"/>
        <v>0</v>
      </c>
      <c r="C1320" s="67" t="str">
        <f t="shared" si="122"/>
        <v/>
      </c>
      <c r="D1320" s="67" t="str">
        <f t="shared" si="125"/>
        <v/>
      </c>
      <c r="E1320" s="67" t="str">
        <f t="shared" si="123"/>
        <v/>
      </c>
      <c r="F1320" s="67" t="str">
        <f t="shared" si="124"/>
        <v/>
      </c>
      <c r="G1320" s="67" t="str">
        <f t="shared" si="126"/>
        <v/>
      </c>
      <c r="H1320" s="159" t="str">
        <f>IF(AND(M1320&gt;0,M1320&lt;=STATS!$C$22),1,"")</f>
        <v/>
      </c>
      <c r="J1320" s="29">
        <v>1319</v>
      </c>
      <c r="R1320" s="16"/>
      <c r="S1320" s="16"/>
      <c r="T1320" s="16"/>
      <c r="U1320" s="16"/>
      <c r="V1320" s="16"/>
      <c r="W1320" s="16"/>
      <c r="FD1320" s="156"/>
      <c r="FE1320" s="156"/>
      <c r="FF1320" s="156"/>
      <c r="FG1320" s="156"/>
      <c r="FH1320" s="156"/>
    </row>
    <row r="1321" spans="2:164" x14ac:dyDescent="0.25">
      <c r="B1321" s="67">
        <f t="shared" si="121"/>
        <v>0</v>
      </c>
      <c r="C1321" s="67" t="str">
        <f t="shared" si="122"/>
        <v/>
      </c>
      <c r="D1321" s="67" t="str">
        <f t="shared" si="125"/>
        <v/>
      </c>
      <c r="E1321" s="67" t="str">
        <f t="shared" si="123"/>
        <v/>
      </c>
      <c r="F1321" s="67" t="str">
        <f t="shared" si="124"/>
        <v/>
      </c>
      <c r="G1321" s="67" t="str">
        <f t="shared" si="126"/>
        <v/>
      </c>
      <c r="H1321" s="159" t="str">
        <f>IF(AND(M1321&gt;0,M1321&lt;=STATS!$C$22),1,"")</f>
        <v/>
      </c>
      <c r="J1321" s="29">
        <v>1320</v>
      </c>
      <c r="R1321" s="16"/>
      <c r="S1321" s="16"/>
      <c r="T1321" s="16"/>
      <c r="U1321" s="16"/>
      <c r="V1321" s="16"/>
      <c r="W1321" s="16"/>
      <c r="FD1321" s="156"/>
      <c r="FE1321" s="156"/>
      <c r="FF1321" s="156"/>
      <c r="FG1321" s="156"/>
      <c r="FH1321" s="156"/>
    </row>
    <row r="1322" spans="2:164" x14ac:dyDescent="0.25">
      <c r="B1322" s="67">
        <f t="shared" si="121"/>
        <v>0</v>
      </c>
      <c r="C1322" s="67" t="str">
        <f t="shared" si="122"/>
        <v/>
      </c>
      <c r="D1322" s="67" t="str">
        <f t="shared" si="125"/>
        <v/>
      </c>
      <c r="E1322" s="67" t="str">
        <f t="shared" si="123"/>
        <v/>
      </c>
      <c r="F1322" s="67" t="str">
        <f t="shared" si="124"/>
        <v/>
      </c>
      <c r="G1322" s="67" t="str">
        <f t="shared" si="126"/>
        <v/>
      </c>
      <c r="H1322" s="159" t="str">
        <f>IF(AND(M1322&gt;0,M1322&lt;=STATS!$C$22),1,"")</f>
        <v/>
      </c>
      <c r="J1322" s="29">
        <v>1321</v>
      </c>
      <c r="R1322" s="16"/>
      <c r="S1322" s="16"/>
      <c r="T1322" s="16"/>
      <c r="U1322" s="16"/>
      <c r="V1322" s="16"/>
      <c r="W1322" s="16"/>
      <c r="FD1322" s="156"/>
      <c r="FE1322" s="156"/>
      <c r="FF1322" s="156"/>
      <c r="FG1322" s="156"/>
      <c r="FH1322" s="156"/>
    </row>
    <row r="1323" spans="2:164" x14ac:dyDescent="0.25">
      <c r="B1323" s="67">
        <f t="shared" si="121"/>
        <v>0</v>
      </c>
      <c r="C1323" s="67" t="str">
        <f t="shared" si="122"/>
        <v/>
      </c>
      <c r="D1323" s="67" t="str">
        <f t="shared" si="125"/>
        <v/>
      </c>
      <c r="E1323" s="67" t="str">
        <f t="shared" si="123"/>
        <v/>
      </c>
      <c r="F1323" s="67" t="str">
        <f t="shared" si="124"/>
        <v/>
      </c>
      <c r="G1323" s="67" t="str">
        <f t="shared" si="126"/>
        <v/>
      </c>
      <c r="H1323" s="159" t="str">
        <f>IF(AND(M1323&gt;0,M1323&lt;=STATS!$C$22),1,"")</f>
        <v/>
      </c>
      <c r="J1323" s="29">
        <v>1322</v>
      </c>
      <c r="R1323" s="16"/>
      <c r="S1323" s="16"/>
      <c r="T1323" s="16"/>
      <c r="U1323" s="16"/>
      <c r="V1323" s="16"/>
      <c r="W1323" s="16"/>
      <c r="FD1323" s="156"/>
      <c r="FE1323" s="156"/>
      <c r="FF1323" s="156"/>
      <c r="FG1323" s="156"/>
      <c r="FH1323" s="156"/>
    </row>
    <row r="1324" spans="2:164" x14ac:dyDescent="0.25">
      <c r="B1324" s="67">
        <f t="shared" si="121"/>
        <v>0</v>
      </c>
      <c r="C1324" s="67" t="str">
        <f t="shared" si="122"/>
        <v/>
      </c>
      <c r="D1324" s="67" t="str">
        <f t="shared" si="125"/>
        <v/>
      </c>
      <c r="E1324" s="67" t="str">
        <f t="shared" si="123"/>
        <v/>
      </c>
      <c r="F1324" s="67" t="str">
        <f t="shared" si="124"/>
        <v/>
      </c>
      <c r="G1324" s="67" t="str">
        <f t="shared" si="126"/>
        <v/>
      </c>
      <c r="H1324" s="159" t="str">
        <f>IF(AND(M1324&gt;0,M1324&lt;=STATS!$C$22),1,"")</f>
        <v/>
      </c>
      <c r="J1324" s="29">
        <v>1323</v>
      </c>
      <c r="R1324" s="16"/>
      <c r="S1324" s="16"/>
      <c r="T1324" s="16"/>
      <c r="U1324" s="16"/>
      <c r="V1324" s="16"/>
      <c r="W1324" s="16"/>
      <c r="FD1324" s="156"/>
      <c r="FE1324" s="156"/>
      <c r="FF1324" s="156"/>
      <c r="FG1324" s="156"/>
      <c r="FH1324" s="156"/>
    </row>
    <row r="1325" spans="2:164" x14ac:dyDescent="0.25">
      <c r="B1325" s="67">
        <f t="shared" si="121"/>
        <v>0</v>
      </c>
      <c r="C1325" s="67" t="str">
        <f t="shared" si="122"/>
        <v/>
      </c>
      <c r="D1325" s="67" t="str">
        <f t="shared" si="125"/>
        <v/>
      </c>
      <c r="E1325" s="67" t="str">
        <f t="shared" si="123"/>
        <v/>
      </c>
      <c r="F1325" s="67" t="str">
        <f t="shared" si="124"/>
        <v/>
      </c>
      <c r="G1325" s="67" t="str">
        <f t="shared" si="126"/>
        <v/>
      </c>
      <c r="H1325" s="159" t="str">
        <f>IF(AND(M1325&gt;0,M1325&lt;=STATS!$C$22),1,"")</f>
        <v/>
      </c>
      <c r="J1325" s="29">
        <v>1324</v>
      </c>
      <c r="R1325" s="16"/>
      <c r="S1325" s="16"/>
      <c r="T1325" s="16"/>
      <c r="U1325" s="16"/>
      <c r="V1325" s="16"/>
      <c r="W1325" s="16"/>
      <c r="FD1325" s="156"/>
      <c r="FE1325" s="156"/>
      <c r="FF1325" s="156"/>
      <c r="FG1325" s="156"/>
      <c r="FH1325" s="156"/>
    </row>
    <row r="1326" spans="2:164" x14ac:dyDescent="0.25">
      <c r="B1326" s="67">
        <f t="shared" si="121"/>
        <v>0</v>
      </c>
      <c r="C1326" s="67" t="str">
        <f t="shared" si="122"/>
        <v/>
      </c>
      <c r="D1326" s="67" t="str">
        <f t="shared" si="125"/>
        <v/>
      </c>
      <c r="E1326" s="67" t="str">
        <f t="shared" si="123"/>
        <v/>
      </c>
      <c r="F1326" s="67" t="str">
        <f t="shared" si="124"/>
        <v/>
      </c>
      <c r="G1326" s="67" t="str">
        <f t="shared" si="126"/>
        <v/>
      </c>
      <c r="H1326" s="159" t="str">
        <f>IF(AND(M1326&gt;0,M1326&lt;=STATS!$C$22),1,"")</f>
        <v/>
      </c>
      <c r="J1326" s="29">
        <v>1325</v>
      </c>
      <c r="R1326" s="16"/>
      <c r="S1326" s="16"/>
      <c r="T1326" s="16"/>
      <c r="U1326" s="16"/>
      <c r="V1326" s="16"/>
      <c r="W1326" s="16"/>
      <c r="FD1326" s="156"/>
      <c r="FE1326" s="156"/>
      <c r="FF1326" s="156"/>
      <c r="FG1326" s="156"/>
      <c r="FH1326" s="156"/>
    </row>
    <row r="1327" spans="2:164" x14ac:dyDescent="0.25">
      <c r="B1327" s="67">
        <f t="shared" si="121"/>
        <v>0</v>
      </c>
      <c r="C1327" s="67" t="str">
        <f t="shared" si="122"/>
        <v/>
      </c>
      <c r="D1327" s="67" t="str">
        <f t="shared" si="125"/>
        <v/>
      </c>
      <c r="E1327" s="67" t="str">
        <f t="shared" si="123"/>
        <v/>
      </c>
      <c r="F1327" s="67" t="str">
        <f t="shared" si="124"/>
        <v/>
      </c>
      <c r="G1327" s="67" t="str">
        <f t="shared" si="126"/>
        <v/>
      </c>
      <c r="H1327" s="159" t="str">
        <f>IF(AND(M1327&gt;0,M1327&lt;=STATS!$C$22),1,"")</f>
        <v/>
      </c>
      <c r="J1327" s="29">
        <v>1326</v>
      </c>
      <c r="R1327" s="16"/>
      <c r="S1327" s="16"/>
      <c r="T1327" s="16"/>
      <c r="U1327" s="16"/>
      <c r="V1327" s="16"/>
      <c r="W1327" s="16"/>
      <c r="FD1327" s="156"/>
      <c r="FE1327" s="156"/>
      <c r="FF1327" s="156"/>
      <c r="FG1327" s="156"/>
      <c r="FH1327" s="156"/>
    </row>
    <row r="1328" spans="2:164" x14ac:dyDescent="0.25">
      <c r="B1328" s="67">
        <f t="shared" si="121"/>
        <v>0</v>
      </c>
      <c r="C1328" s="67" t="str">
        <f t="shared" si="122"/>
        <v/>
      </c>
      <c r="D1328" s="67" t="str">
        <f t="shared" si="125"/>
        <v/>
      </c>
      <c r="E1328" s="67" t="str">
        <f t="shared" si="123"/>
        <v/>
      </c>
      <c r="F1328" s="67" t="str">
        <f t="shared" si="124"/>
        <v/>
      </c>
      <c r="G1328" s="67" t="str">
        <f t="shared" si="126"/>
        <v/>
      </c>
      <c r="H1328" s="159" t="str">
        <f>IF(AND(M1328&gt;0,M1328&lt;=STATS!$C$22),1,"")</f>
        <v/>
      </c>
      <c r="J1328" s="29">
        <v>1327</v>
      </c>
      <c r="R1328" s="16"/>
      <c r="S1328" s="16"/>
      <c r="T1328" s="16"/>
      <c r="U1328" s="16"/>
      <c r="V1328" s="16"/>
      <c r="W1328" s="16"/>
      <c r="FD1328" s="156"/>
      <c r="FE1328" s="156"/>
      <c r="FF1328" s="156"/>
      <c r="FG1328" s="156"/>
      <c r="FH1328" s="156"/>
    </row>
    <row r="1329" spans="2:164" x14ac:dyDescent="0.25">
      <c r="B1329" s="67">
        <f t="shared" si="121"/>
        <v>0</v>
      </c>
      <c r="C1329" s="67" t="str">
        <f t="shared" si="122"/>
        <v/>
      </c>
      <c r="D1329" s="67" t="str">
        <f t="shared" si="125"/>
        <v/>
      </c>
      <c r="E1329" s="67" t="str">
        <f t="shared" si="123"/>
        <v/>
      </c>
      <c r="F1329" s="67" t="str">
        <f t="shared" si="124"/>
        <v/>
      </c>
      <c r="G1329" s="67" t="str">
        <f t="shared" si="126"/>
        <v/>
      </c>
      <c r="H1329" s="159" t="str">
        <f>IF(AND(M1329&gt;0,M1329&lt;=STATS!$C$22),1,"")</f>
        <v/>
      </c>
      <c r="J1329" s="29">
        <v>1328</v>
      </c>
      <c r="R1329" s="16"/>
      <c r="S1329" s="16"/>
      <c r="T1329" s="16"/>
      <c r="U1329" s="16"/>
      <c r="V1329" s="16"/>
      <c r="W1329" s="16"/>
      <c r="FD1329" s="156"/>
      <c r="FE1329" s="156"/>
      <c r="FF1329" s="156"/>
      <c r="FG1329" s="156"/>
      <c r="FH1329" s="156"/>
    </row>
    <row r="1330" spans="2:164" x14ac:dyDescent="0.25">
      <c r="B1330" s="67">
        <f t="shared" si="121"/>
        <v>0</v>
      </c>
      <c r="C1330" s="67" t="str">
        <f t="shared" si="122"/>
        <v/>
      </c>
      <c r="D1330" s="67" t="str">
        <f t="shared" si="125"/>
        <v/>
      </c>
      <c r="E1330" s="67" t="str">
        <f t="shared" si="123"/>
        <v/>
      </c>
      <c r="F1330" s="67" t="str">
        <f t="shared" si="124"/>
        <v/>
      </c>
      <c r="G1330" s="67" t="str">
        <f t="shared" si="126"/>
        <v/>
      </c>
      <c r="H1330" s="159" t="str">
        <f>IF(AND(M1330&gt;0,M1330&lt;=STATS!$C$22),1,"")</f>
        <v/>
      </c>
      <c r="J1330" s="29">
        <v>1329</v>
      </c>
      <c r="R1330" s="16"/>
      <c r="S1330" s="16"/>
      <c r="T1330" s="16"/>
      <c r="U1330" s="16"/>
      <c r="V1330" s="16"/>
      <c r="W1330" s="16"/>
      <c r="FD1330" s="156"/>
      <c r="FE1330" s="156"/>
      <c r="FF1330" s="156"/>
      <c r="FG1330" s="156"/>
      <c r="FH1330" s="156"/>
    </row>
    <row r="1331" spans="2:164" x14ac:dyDescent="0.25">
      <c r="B1331" s="67">
        <f t="shared" si="121"/>
        <v>0</v>
      </c>
      <c r="C1331" s="67" t="str">
        <f t="shared" si="122"/>
        <v/>
      </c>
      <c r="D1331" s="67" t="str">
        <f t="shared" si="125"/>
        <v/>
      </c>
      <c r="E1331" s="67" t="str">
        <f t="shared" si="123"/>
        <v/>
      </c>
      <c r="F1331" s="67" t="str">
        <f t="shared" si="124"/>
        <v/>
      </c>
      <c r="G1331" s="67" t="str">
        <f t="shared" si="126"/>
        <v/>
      </c>
      <c r="H1331" s="159" t="str">
        <f>IF(AND(M1331&gt;0,M1331&lt;=STATS!$C$22),1,"")</f>
        <v/>
      </c>
      <c r="J1331" s="29">
        <v>1330</v>
      </c>
      <c r="R1331" s="16"/>
      <c r="S1331" s="16"/>
      <c r="T1331" s="16"/>
      <c r="U1331" s="16"/>
      <c r="V1331" s="16"/>
      <c r="W1331" s="16"/>
      <c r="FD1331" s="156"/>
      <c r="FE1331" s="156"/>
      <c r="FF1331" s="156"/>
      <c r="FG1331" s="156"/>
      <c r="FH1331" s="156"/>
    </row>
    <row r="1332" spans="2:164" x14ac:dyDescent="0.25">
      <c r="B1332" s="67">
        <f t="shared" si="121"/>
        <v>0</v>
      </c>
      <c r="C1332" s="67" t="str">
        <f t="shared" si="122"/>
        <v/>
      </c>
      <c r="D1332" s="67" t="str">
        <f t="shared" si="125"/>
        <v/>
      </c>
      <c r="E1332" s="67" t="str">
        <f t="shared" si="123"/>
        <v/>
      </c>
      <c r="F1332" s="67" t="str">
        <f t="shared" si="124"/>
        <v/>
      </c>
      <c r="G1332" s="67" t="str">
        <f t="shared" si="126"/>
        <v/>
      </c>
      <c r="H1332" s="159" t="str">
        <f>IF(AND(M1332&gt;0,M1332&lt;=STATS!$C$22),1,"")</f>
        <v/>
      </c>
      <c r="J1332" s="29">
        <v>1331</v>
      </c>
      <c r="R1332" s="16"/>
      <c r="S1332" s="16"/>
      <c r="T1332" s="16"/>
      <c r="U1332" s="16"/>
      <c r="V1332" s="16"/>
      <c r="W1332" s="16"/>
      <c r="FD1332" s="156"/>
      <c r="FE1332" s="156"/>
      <c r="FF1332" s="156"/>
      <c r="FG1332" s="156"/>
      <c r="FH1332" s="156"/>
    </row>
    <row r="1333" spans="2:164" x14ac:dyDescent="0.25">
      <c r="B1333" s="67">
        <f t="shared" si="121"/>
        <v>0</v>
      </c>
      <c r="C1333" s="67" t="str">
        <f t="shared" si="122"/>
        <v/>
      </c>
      <c r="D1333" s="67" t="str">
        <f t="shared" si="125"/>
        <v/>
      </c>
      <c r="E1333" s="67" t="str">
        <f t="shared" si="123"/>
        <v/>
      </c>
      <c r="F1333" s="67" t="str">
        <f t="shared" si="124"/>
        <v/>
      </c>
      <c r="G1333" s="67" t="str">
        <f t="shared" si="126"/>
        <v/>
      </c>
      <c r="H1333" s="159" t="str">
        <f>IF(AND(M1333&gt;0,M1333&lt;=STATS!$C$22),1,"")</f>
        <v/>
      </c>
      <c r="J1333" s="29">
        <v>1332</v>
      </c>
      <c r="R1333" s="16"/>
      <c r="S1333" s="16"/>
      <c r="T1333" s="16"/>
      <c r="U1333" s="16"/>
      <c r="V1333" s="16"/>
      <c r="W1333" s="16"/>
      <c r="FD1333" s="156"/>
      <c r="FE1333" s="156"/>
      <c r="FF1333" s="156"/>
      <c r="FG1333" s="156"/>
      <c r="FH1333" s="156"/>
    </row>
    <row r="1334" spans="2:164" x14ac:dyDescent="0.25">
      <c r="B1334" s="67">
        <f t="shared" si="121"/>
        <v>0</v>
      </c>
      <c r="C1334" s="67" t="str">
        <f t="shared" si="122"/>
        <v/>
      </c>
      <c r="D1334" s="67" t="str">
        <f t="shared" si="125"/>
        <v/>
      </c>
      <c r="E1334" s="67" t="str">
        <f t="shared" si="123"/>
        <v/>
      </c>
      <c r="F1334" s="67" t="str">
        <f t="shared" si="124"/>
        <v/>
      </c>
      <c r="G1334" s="67" t="str">
        <f t="shared" si="126"/>
        <v/>
      </c>
      <c r="H1334" s="159" t="str">
        <f>IF(AND(M1334&gt;0,M1334&lt;=STATS!$C$22),1,"")</f>
        <v/>
      </c>
      <c r="J1334" s="29">
        <v>1333</v>
      </c>
      <c r="R1334" s="16"/>
      <c r="S1334" s="16"/>
      <c r="T1334" s="16"/>
      <c r="U1334" s="16"/>
      <c r="V1334" s="16"/>
      <c r="W1334" s="16"/>
      <c r="FD1334" s="156"/>
      <c r="FE1334" s="156"/>
      <c r="FF1334" s="156"/>
      <c r="FG1334" s="156"/>
      <c r="FH1334" s="156"/>
    </row>
    <row r="1335" spans="2:164" x14ac:dyDescent="0.25">
      <c r="B1335" s="67">
        <f t="shared" si="121"/>
        <v>0</v>
      </c>
      <c r="C1335" s="67" t="str">
        <f t="shared" si="122"/>
        <v/>
      </c>
      <c r="D1335" s="67" t="str">
        <f t="shared" si="125"/>
        <v/>
      </c>
      <c r="E1335" s="67" t="str">
        <f t="shared" si="123"/>
        <v/>
      </c>
      <c r="F1335" s="67" t="str">
        <f t="shared" si="124"/>
        <v/>
      </c>
      <c r="G1335" s="67" t="str">
        <f t="shared" si="126"/>
        <v/>
      </c>
      <c r="H1335" s="159" t="str">
        <f>IF(AND(M1335&gt;0,M1335&lt;=STATS!$C$22),1,"")</f>
        <v/>
      </c>
      <c r="J1335" s="29">
        <v>1334</v>
      </c>
      <c r="R1335" s="16"/>
      <c r="S1335" s="16"/>
      <c r="T1335" s="16"/>
      <c r="U1335" s="16"/>
      <c r="V1335" s="16"/>
      <c r="W1335" s="16"/>
      <c r="FD1335" s="156"/>
      <c r="FE1335" s="156"/>
      <c r="FF1335" s="156"/>
      <c r="FG1335" s="156"/>
      <c r="FH1335" s="156"/>
    </row>
    <row r="1336" spans="2:164" x14ac:dyDescent="0.25">
      <c r="B1336" s="67">
        <f t="shared" si="121"/>
        <v>0</v>
      </c>
      <c r="C1336" s="67" t="str">
        <f t="shared" si="122"/>
        <v/>
      </c>
      <c r="D1336" s="67" t="str">
        <f t="shared" si="125"/>
        <v/>
      </c>
      <c r="E1336" s="67" t="str">
        <f t="shared" si="123"/>
        <v/>
      </c>
      <c r="F1336" s="67" t="str">
        <f t="shared" si="124"/>
        <v/>
      </c>
      <c r="G1336" s="67" t="str">
        <f t="shared" si="126"/>
        <v/>
      </c>
      <c r="H1336" s="159" t="str">
        <f>IF(AND(M1336&gt;0,M1336&lt;=STATS!$C$22),1,"")</f>
        <v/>
      </c>
      <c r="J1336" s="29">
        <v>1335</v>
      </c>
      <c r="R1336" s="16"/>
      <c r="S1336" s="16"/>
      <c r="T1336" s="16"/>
      <c r="U1336" s="16"/>
      <c r="V1336" s="16"/>
      <c r="W1336" s="16"/>
      <c r="FD1336" s="156"/>
      <c r="FE1336" s="156"/>
      <c r="FF1336" s="156"/>
      <c r="FG1336" s="156"/>
      <c r="FH1336" s="156"/>
    </row>
    <row r="1337" spans="2:164" x14ac:dyDescent="0.25">
      <c r="B1337" s="67">
        <f t="shared" si="121"/>
        <v>0</v>
      </c>
      <c r="C1337" s="67" t="str">
        <f t="shared" si="122"/>
        <v/>
      </c>
      <c r="D1337" s="67" t="str">
        <f t="shared" si="125"/>
        <v/>
      </c>
      <c r="E1337" s="67" t="str">
        <f t="shared" si="123"/>
        <v/>
      </c>
      <c r="F1337" s="67" t="str">
        <f t="shared" si="124"/>
        <v/>
      </c>
      <c r="G1337" s="67" t="str">
        <f t="shared" si="126"/>
        <v/>
      </c>
      <c r="H1337" s="159" t="str">
        <f>IF(AND(M1337&gt;0,M1337&lt;=STATS!$C$22),1,"")</f>
        <v/>
      </c>
      <c r="J1337" s="29">
        <v>1336</v>
      </c>
      <c r="R1337" s="16"/>
      <c r="S1337" s="16"/>
      <c r="T1337" s="16"/>
      <c r="U1337" s="16"/>
      <c r="V1337" s="16"/>
      <c r="W1337" s="16"/>
      <c r="FD1337" s="156"/>
      <c r="FE1337" s="156"/>
      <c r="FF1337" s="156"/>
      <c r="FG1337" s="156"/>
      <c r="FH1337" s="156"/>
    </row>
    <row r="1338" spans="2:164" x14ac:dyDescent="0.25">
      <c r="B1338" s="67">
        <f t="shared" si="121"/>
        <v>0</v>
      </c>
      <c r="C1338" s="67" t="str">
        <f t="shared" si="122"/>
        <v/>
      </c>
      <c r="D1338" s="67" t="str">
        <f t="shared" si="125"/>
        <v/>
      </c>
      <c r="E1338" s="67" t="str">
        <f t="shared" si="123"/>
        <v/>
      </c>
      <c r="F1338" s="67" t="str">
        <f t="shared" si="124"/>
        <v/>
      </c>
      <c r="G1338" s="67" t="str">
        <f t="shared" si="126"/>
        <v/>
      </c>
      <c r="H1338" s="159" t="str">
        <f>IF(AND(M1338&gt;0,M1338&lt;=STATS!$C$22),1,"")</f>
        <v/>
      </c>
      <c r="J1338" s="29">
        <v>1337</v>
      </c>
      <c r="R1338" s="16"/>
      <c r="S1338" s="16"/>
      <c r="T1338" s="16"/>
      <c r="U1338" s="16"/>
      <c r="V1338" s="16"/>
      <c r="W1338" s="16"/>
      <c r="FD1338" s="156"/>
      <c r="FE1338" s="156"/>
      <c r="FF1338" s="156"/>
      <c r="FG1338" s="156"/>
      <c r="FH1338" s="156"/>
    </row>
    <row r="1339" spans="2:164" x14ac:dyDescent="0.25">
      <c r="B1339" s="67">
        <f t="shared" si="121"/>
        <v>0</v>
      </c>
      <c r="C1339" s="67" t="str">
        <f t="shared" si="122"/>
        <v/>
      </c>
      <c r="D1339" s="67" t="str">
        <f t="shared" si="125"/>
        <v/>
      </c>
      <c r="E1339" s="67" t="str">
        <f t="shared" si="123"/>
        <v/>
      </c>
      <c r="F1339" s="67" t="str">
        <f t="shared" si="124"/>
        <v/>
      </c>
      <c r="G1339" s="67" t="str">
        <f t="shared" si="126"/>
        <v/>
      </c>
      <c r="H1339" s="159" t="str">
        <f>IF(AND(M1339&gt;0,M1339&lt;=STATS!$C$22),1,"")</f>
        <v/>
      </c>
      <c r="J1339" s="29">
        <v>1338</v>
      </c>
      <c r="R1339" s="16"/>
      <c r="S1339" s="16"/>
      <c r="T1339" s="16"/>
      <c r="U1339" s="16"/>
      <c r="V1339" s="16"/>
      <c r="W1339" s="16"/>
      <c r="FD1339" s="156"/>
      <c r="FE1339" s="156"/>
      <c r="FF1339" s="156"/>
      <c r="FG1339" s="156"/>
      <c r="FH1339" s="156"/>
    </row>
    <row r="1340" spans="2:164" x14ac:dyDescent="0.25">
      <c r="B1340" s="67">
        <f t="shared" si="121"/>
        <v>0</v>
      </c>
      <c r="C1340" s="67" t="str">
        <f t="shared" si="122"/>
        <v/>
      </c>
      <c r="D1340" s="67" t="str">
        <f t="shared" si="125"/>
        <v/>
      </c>
      <c r="E1340" s="67" t="str">
        <f t="shared" si="123"/>
        <v/>
      </c>
      <c r="F1340" s="67" t="str">
        <f t="shared" si="124"/>
        <v/>
      </c>
      <c r="G1340" s="67" t="str">
        <f t="shared" si="126"/>
        <v/>
      </c>
      <c r="H1340" s="159" t="str">
        <f>IF(AND(M1340&gt;0,M1340&lt;=STATS!$C$22),1,"")</f>
        <v/>
      </c>
      <c r="J1340" s="29">
        <v>1339</v>
      </c>
      <c r="R1340" s="16"/>
      <c r="S1340" s="16"/>
      <c r="T1340" s="16"/>
      <c r="U1340" s="16"/>
      <c r="V1340" s="16"/>
      <c r="W1340" s="16"/>
      <c r="FD1340" s="156"/>
      <c r="FE1340" s="156"/>
      <c r="FF1340" s="156"/>
      <c r="FG1340" s="156"/>
      <c r="FH1340" s="156"/>
    </row>
    <row r="1341" spans="2:164" x14ac:dyDescent="0.25">
      <c r="B1341" s="67">
        <f t="shared" si="121"/>
        <v>0</v>
      </c>
      <c r="C1341" s="67" t="str">
        <f t="shared" si="122"/>
        <v/>
      </c>
      <c r="D1341" s="67" t="str">
        <f t="shared" si="125"/>
        <v/>
      </c>
      <c r="E1341" s="67" t="str">
        <f t="shared" si="123"/>
        <v/>
      </c>
      <c r="F1341" s="67" t="str">
        <f t="shared" si="124"/>
        <v/>
      </c>
      <c r="G1341" s="67" t="str">
        <f t="shared" si="126"/>
        <v/>
      </c>
      <c r="H1341" s="159" t="str">
        <f>IF(AND(M1341&gt;0,M1341&lt;=STATS!$C$22),1,"")</f>
        <v/>
      </c>
      <c r="J1341" s="29">
        <v>1340</v>
      </c>
      <c r="R1341" s="16"/>
      <c r="S1341" s="16"/>
      <c r="T1341" s="16"/>
      <c r="U1341" s="16"/>
      <c r="V1341" s="16"/>
      <c r="W1341" s="16"/>
      <c r="FD1341" s="156"/>
      <c r="FE1341" s="156"/>
      <c r="FF1341" s="156"/>
      <c r="FG1341" s="156"/>
      <c r="FH1341" s="156"/>
    </row>
    <row r="1342" spans="2:164" x14ac:dyDescent="0.25">
      <c r="B1342" s="67">
        <f t="shared" si="121"/>
        <v>0</v>
      </c>
      <c r="C1342" s="67" t="str">
        <f t="shared" si="122"/>
        <v/>
      </c>
      <c r="D1342" s="67" t="str">
        <f t="shared" si="125"/>
        <v/>
      </c>
      <c r="E1342" s="67" t="str">
        <f t="shared" si="123"/>
        <v/>
      </c>
      <c r="F1342" s="67" t="str">
        <f t="shared" si="124"/>
        <v/>
      </c>
      <c r="G1342" s="67" t="str">
        <f t="shared" si="126"/>
        <v/>
      </c>
      <c r="H1342" s="159" t="str">
        <f>IF(AND(M1342&gt;0,M1342&lt;=STATS!$C$22),1,"")</f>
        <v/>
      </c>
      <c r="J1342" s="29">
        <v>1341</v>
      </c>
      <c r="R1342" s="16"/>
      <c r="S1342" s="16"/>
      <c r="T1342" s="16"/>
      <c r="U1342" s="16"/>
      <c r="V1342" s="16"/>
      <c r="W1342" s="16"/>
      <c r="FD1342" s="156"/>
      <c r="FE1342" s="156"/>
      <c r="FF1342" s="156"/>
      <c r="FG1342" s="156"/>
      <c r="FH1342" s="156"/>
    </row>
    <row r="1343" spans="2:164" x14ac:dyDescent="0.25">
      <c r="B1343" s="67">
        <f t="shared" si="121"/>
        <v>0</v>
      </c>
      <c r="C1343" s="67" t="str">
        <f t="shared" si="122"/>
        <v/>
      </c>
      <c r="D1343" s="67" t="str">
        <f t="shared" si="125"/>
        <v/>
      </c>
      <c r="E1343" s="67" t="str">
        <f t="shared" si="123"/>
        <v/>
      </c>
      <c r="F1343" s="67" t="str">
        <f t="shared" si="124"/>
        <v/>
      </c>
      <c r="G1343" s="67" t="str">
        <f t="shared" si="126"/>
        <v/>
      </c>
      <c r="H1343" s="159" t="str">
        <f>IF(AND(M1343&gt;0,M1343&lt;=STATS!$C$22),1,"")</f>
        <v/>
      </c>
      <c r="J1343" s="29">
        <v>1342</v>
      </c>
      <c r="R1343" s="16"/>
      <c r="S1343" s="16"/>
      <c r="T1343" s="16"/>
      <c r="U1343" s="16"/>
      <c r="V1343" s="16"/>
      <c r="W1343" s="16"/>
      <c r="FD1343" s="156"/>
      <c r="FE1343" s="156"/>
      <c r="FF1343" s="156"/>
      <c r="FG1343" s="156"/>
      <c r="FH1343" s="156"/>
    </row>
    <row r="1344" spans="2:164" x14ac:dyDescent="0.25">
      <c r="B1344" s="67">
        <f t="shared" si="121"/>
        <v>0</v>
      </c>
      <c r="C1344" s="67" t="str">
        <f t="shared" si="122"/>
        <v/>
      </c>
      <c r="D1344" s="67" t="str">
        <f t="shared" si="125"/>
        <v/>
      </c>
      <c r="E1344" s="67" t="str">
        <f t="shared" si="123"/>
        <v/>
      </c>
      <c r="F1344" s="67" t="str">
        <f t="shared" si="124"/>
        <v/>
      </c>
      <c r="G1344" s="67" t="str">
        <f t="shared" si="126"/>
        <v/>
      </c>
      <c r="H1344" s="159" t="str">
        <f>IF(AND(M1344&gt;0,M1344&lt;=STATS!$C$22),1,"")</f>
        <v/>
      </c>
      <c r="J1344" s="29">
        <v>1343</v>
      </c>
      <c r="R1344" s="16"/>
      <c r="S1344" s="16"/>
      <c r="T1344" s="16"/>
      <c r="U1344" s="16"/>
      <c r="V1344" s="16"/>
      <c r="W1344" s="16"/>
      <c r="FD1344" s="156"/>
      <c r="FE1344" s="156"/>
      <c r="FF1344" s="156"/>
      <c r="FG1344" s="156"/>
      <c r="FH1344" s="156"/>
    </row>
    <row r="1345" spans="2:164" x14ac:dyDescent="0.25">
      <c r="B1345" s="67">
        <f t="shared" si="121"/>
        <v>0</v>
      </c>
      <c r="C1345" s="67" t="str">
        <f t="shared" si="122"/>
        <v/>
      </c>
      <c r="D1345" s="67" t="str">
        <f t="shared" si="125"/>
        <v/>
      </c>
      <c r="E1345" s="67" t="str">
        <f t="shared" si="123"/>
        <v/>
      </c>
      <c r="F1345" s="67" t="str">
        <f t="shared" si="124"/>
        <v/>
      </c>
      <c r="G1345" s="67" t="str">
        <f t="shared" si="126"/>
        <v/>
      </c>
      <c r="H1345" s="159" t="str">
        <f>IF(AND(M1345&gt;0,M1345&lt;=STATS!$C$22),1,"")</f>
        <v/>
      </c>
      <c r="J1345" s="29">
        <v>1344</v>
      </c>
      <c r="R1345" s="16"/>
      <c r="S1345" s="16"/>
      <c r="T1345" s="16"/>
      <c r="U1345" s="16"/>
      <c r="V1345" s="16"/>
      <c r="W1345" s="16"/>
      <c r="FD1345" s="156"/>
      <c r="FE1345" s="156"/>
      <c r="FF1345" s="156"/>
      <c r="FG1345" s="156"/>
      <c r="FH1345" s="156"/>
    </row>
    <row r="1346" spans="2:164" x14ac:dyDescent="0.25">
      <c r="B1346" s="67">
        <f t="shared" ref="B1346:B1409" si="127">COUNT(R1346:FC1346,FI1346:FQ1346)</f>
        <v>0</v>
      </c>
      <c r="C1346" s="67" t="str">
        <f t="shared" ref="C1346:C1409" si="128">IF(COUNT(R1346:FC1346,FI1346:FQ1346)&gt;0,COUNT(R1346:FC1346,FI1346:FQ1346),"")</f>
        <v/>
      </c>
      <c r="D1346" s="67" t="str">
        <f t="shared" si="125"/>
        <v/>
      </c>
      <c r="E1346" s="67" t="str">
        <f t="shared" ref="E1346:E1409" si="129">IF(H1346=1,COUNT(R1346:FC1346,FI1346:FQ1346),"")</f>
        <v/>
      </c>
      <c r="F1346" s="67" t="str">
        <f t="shared" ref="F1346:F1409" si="130">IF(H1346=1,COUNT(X1346:BN1346,BP1346:BX1346,BZ1346:CF1346,CH1346:FC1346,FI1346:FQ1346),"")</f>
        <v/>
      </c>
      <c r="G1346" s="67" t="str">
        <f t="shared" si="126"/>
        <v/>
      </c>
      <c r="H1346" s="159" t="str">
        <f>IF(AND(M1346&gt;0,M1346&lt;=STATS!$C$22),1,"")</f>
        <v/>
      </c>
      <c r="J1346" s="29">
        <v>1345</v>
      </c>
      <c r="R1346" s="16"/>
      <c r="S1346" s="16"/>
      <c r="T1346" s="16"/>
      <c r="U1346" s="16"/>
      <c r="V1346" s="16"/>
      <c r="W1346" s="16"/>
      <c r="FD1346" s="156"/>
      <c r="FE1346" s="156"/>
      <c r="FF1346" s="156"/>
      <c r="FG1346" s="156"/>
      <c r="FH1346" s="156"/>
    </row>
    <row r="1347" spans="2:164" x14ac:dyDescent="0.25">
      <c r="B1347" s="67">
        <f t="shared" si="127"/>
        <v>0</v>
      </c>
      <c r="C1347" s="67" t="str">
        <f t="shared" si="128"/>
        <v/>
      </c>
      <c r="D1347" s="67" t="str">
        <f t="shared" ref="D1347:D1410" si="131">IF(COUNT(R1347:FC1347,FI1347:FQ1347)&gt;0,COUNT(X1347:BN1347,BP1347:BX1347,BZ1347:CF1347,CH1347:FC1347,FI1347:FQ1347),"")</f>
        <v/>
      </c>
      <c r="E1347" s="67" t="str">
        <f t="shared" si="129"/>
        <v/>
      </c>
      <c r="F1347" s="67" t="str">
        <f t="shared" si="130"/>
        <v/>
      </c>
      <c r="G1347" s="67" t="str">
        <f t="shared" si="126"/>
        <v/>
      </c>
      <c r="H1347" s="159" t="str">
        <f>IF(AND(M1347&gt;0,M1347&lt;=STATS!$C$22),1,"")</f>
        <v/>
      </c>
      <c r="J1347" s="29">
        <v>1346</v>
      </c>
      <c r="R1347" s="16"/>
      <c r="S1347" s="16"/>
      <c r="T1347" s="16"/>
      <c r="U1347" s="16"/>
      <c r="V1347" s="16"/>
      <c r="W1347" s="16"/>
      <c r="FD1347" s="156"/>
      <c r="FE1347" s="156"/>
      <c r="FF1347" s="156"/>
      <c r="FG1347" s="156"/>
      <c r="FH1347" s="156"/>
    </row>
    <row r="1348" spans="2:164" x14ac:dyDescent="0.25">
      <c r="B1348" s="67">
        <f t="shared" si="127"/>
        <v>0</v>
      </c>
      <c r="C1348" s="67" t="str">
        <f t="shared" si="128"/>
        <v/>
      </c>
      <c r="D1348" s="67" t="str">
        <f t="shared" si="131"/>
        <v/>
      </c>
      <c r="E1348" s="67" t="str">
        <f t="shared" si="129"/>
        <v/>
      </c>
      <c r="F1348" s="67" t="str">
        <f t="shared" si="130"/>
        <v/>
      </c>
      <c r="G1348" s="67" t="str">
        <f t="shared" si="126"/>
        <v/>
      </c>
      <c r="H1348" s="159" t="str">
        <f>IF(AND(M1348&gt;0,M1348&lt;=STATS!$C$22),1,"")</f>
        <v/>
      </c>
      <c r="J1348" s="29">
        <v>1347</v>
      </c>
      <c r="R1348" s="16"/>
      <c r="S1348" s="16"/>
      <c r="T1348" s="16"/>
      <c r="U1348" s="16"/>
      <c r="V1348" s="16"/>
      <c r="W1348" s="16"/>
      <c r="FD1348" s="156"/>
      <c r="FE1348" s="156"/>
      <c r="FF1348" s="156"/>
      <c r="FG1348" s="156"/>
      <c r="FH1348" s="156"/>
    </row>
    <row r="1349" spans="2:164" x14ac:dyDescent="0.25">
      <c r="B1349" s="67">
        <f t="shared" si="127"/>
        <v>0</v>
      </c>
      <c r="C1349" s="67" t="str">
        <f t="shared" si="128"/>
        <v/>
      </c>
      <c r="D1349" s="67" t="str">
        <f t="shared" si="131"/>
        <v/>
      </c>
      <c r="E1349" s="67" t="str">
        <f t="shared" si="129"/>
        <v/>
      </c>
      <c r="F1349" s="67" t="str">
        <f t="shared" si="130"/>
        <v/>
      </c>
      <c r="G1349" s="67" t="str">
        <f t="shared" si="126"/>
        <v/>
      </c>
      <c r="H1349" s="159" t="str">
        <f>IF(AND(M1349&gt;0,M1349&lt;=STATS!$C$22),1,"")</f>
        <v/>
      </c>
      <c r="J1349" s="29">
        <v>1348</v>
      </c>
      <c r="R1349" s="16"/>
      <c r="S1349" s="16"/>
      <c r="T1349" s="16"/>
      <c r="U1349" s="16"/>
      <c r="V1349" s="16"/>
      <c r="W1349" s="16"/>
      <c r="FD1349" s="156"/>
      <c r="FE1349" s="156"/>
      <c r="FF1349" s="156"/>
      <c r="FG1349" s="156"/>
      <c r="FH1349" s="156"/>
    </row>
    <row r="1350" spans="2:164" x14ac:dyDescent="0.25">
      <c r="B1350" s="67">
        <f t="shared" si="127"/>
        <v>0</v>
      </c>
      <c r="C1350" s="67" t="str">
        <f t="shared" si="128"/>
        <v/>
      </c>
      <c r="D1350" s="67" t="str">
        <f t="shared" si="131"/>
        <v/>
      </c>
      <c r="E1350" s="67" t="str">
        <f t="shared" si="129"/>
        <v/>
      </c>
      <c r="F1350" s="67" t="str">
        <f t="shared" si="130"/>
        <v/>
      </c>
      <c r="G1350" s="67" t="str">
        <f t="shared" si="126"/>
        <v/>
      </c>
      <c r="H1350" s="159" t="str">
        <f>IF(AND(M1350&gt;0,M1350&lt;=STATS!$C$22),1,"")</f>
        <v/>
      </c>
      <c r="J1350" s="29">
        <v>1349</v>
      </c>
      <c r="R1350" s="16"/>
      <c r="S1350" s="16"/>
      <c r="T1350" s="16"/>
      <c r="U1350" s="16"/>
      <c r="V1350" s="16"/>
      <c r="W1350" s="16"/>
      <c r="FD1350" s="156"/>
      <c r="FE1350" s="156"/>
      <c r="FF1350" s="156"/>
      <c r="FG1350" s="156"/>
      <c r="FH1350" s="156"/>
    </row>
    <row r="1351" spans="2:164" x14ac:dyDescent="0.25">
      <c r="B1351" s="67">
        <f t="shared" si="127"/>
        <v>0</v>
      </c>
      <c r="C1351" s="67" t="str">
        <f t="shared" si="128"/>
        <v/>
      </c>
      <c r="D1351" s="67" t="str">
        <f t="shared" si="131"/>
        <v/>
      </c>
      <c r="E1351" s="67" t="str">
        <f t="shared" si="129"/>
        <v/>
      </c>
      <c r="F1351" s="67" t="str">
        <f t="shared" si="130"/>
        <v/>
      </c>
      <c r="G1351" s="67" t="str">
        <f t="shared" si="126"/>
        <v/>
      </c>
      <c r="H1351" s="159" t="str">
        <f>IF(AND(M1351&gt;0,M1351&lt;=STATS!$C$22),1,"")</f>
        <v/>
      </c>
      <c r="J1351" s="29">
        <v>1350</v>
      </c>
      <c r="R1351" s="16"/>
      <c r="S1351" s="16"/>
      <c r="T1351" s="16"/>
      <c r="U1351" s="16"/>
      <c r="V1351" s="16"/>
      <c r="W1351" s="16"/>
      <c r="FD1351" s="156"/>
      <c r="FE1351" s="156"/>
      <c r="FF1351" s="156"/>
      <c r="FG1351" s="156"/>
      <c r="FH1351" s="156"/>
    </row>
    <row r="1352" spans="2:164" x14ac:dyDescent="0.25">
      <c r="B1352" s="67">
        <f t="shared" si="127"/>
        <v>0</v>
      </c>
      <c r="C1352" s="67" t="str">
        <f t="shared" si="128"/>
        <v/>
      </c>
      <c r="D1352" s="67" t="str">
        <f t="shared" si="131"/>
        <v/>
      </c>
      <c r="E1352" s="67" t="str">
        <f t="shared" si="129"/>
        <v/>
      </c>
      <c r="F1352" s="67" t="str">
        <f t="shared" si="130"/>
        <v/>
      </c>
      <c r="G1352" s="67" t="str">
        <f t="shared" si="126"/>
        <v/>
      </c>
      <c r="H1352" s="159" t="str">
        <f>IF(AND(M1352&gt;0,M1352&lt;=STATS!$C$22),1,"")</f>
        <v/>
      </c>
      <c r="J1352" s="29">
        <v>1351</v>
      </c>
      <c r="R1352" s="16"/>
      <c r="S1352" s="16"/>
      <c r="T1352" s="16"/>
      <c r="U1352" s="16"/>
      <c r="V1352" s="16"/>
      <c r="W1352" s="16"/>
      <c r="FD1352" s="156"/>
      <c r="FE1352" s="156"/>
      <c r="FF1352" s="156"/>
      <c r="FG1352" s="156"/>
      <c r="FH1352" s="156"/>
    </row>
    <row r="1353" spans="2:164" x14ac:dyDescent="0.25">
      <c r="B1353" s="67">
        <f t="shared" si="127"/>
        <v>0</v>
      </c>
      <c r="C1353" s="67" t="str">
        <f t="shared" si="128"/>
        <v/>
      </c>
      <c r="D1353" s="67" t="str">
        <f t="shared" si="131"/>
        <v/>
      </c>
      <c r="E1353" s="67" t="str">
        <f t="shared" si="129"/>
        <v/>
      </c>
      <c r="F1353" s="67" t="str">
        <f t="shared" si="130"/>
        <v/>
      </c>
      <c r="G1353" s="67" t="str">
        <f t="shared" si="126"/>
        <v/>
      </c>
      <c r="H1353" s="159" t="str">
        <f>IF(AND(M1353&gt;0,M1353&lt;=STATS!$C$22),1,"")</f>
        <v/>
      </c>
      <c r="J1353" s="29">
        <v>1352</v>
      </c>
      <c r="R1353" s="16"/>
      <c r="S1353" s="16"/>
      <c r="T1353" s="16"/>
      <c r="U1353" s="16"/>
      <c r="V1353" s="16"/>
      <c r="W1353" s="16"/>
      <c r="FD1353" s="156"/>
      <c r="FE1353" s="156"/>
      <c r="FF1353" s="156"/>
      <c r="FG1353" s="156"/>
      <c r="FH1353" s="156"/>
    </row>
    <row r="1354" spans="2:164" x14ac:dyDescent="0.25">
      <c r="B1354" s="67">
        <f t="shared" si="127"/>
        <v>0</v>
      </c>
      <c r="C1354" s="67" t="str">
        <f t="shared" si="128"/>
        <v/>
      </c>
      <c r="D1354" s="67" t="str">
        <f t="shared" si="131"/>
        <v/>
      </c>
      <c r="E1354" s="67" t="str">
        <f t="shared" si="129"/>
        <v/>
      </c>
      <c r="F1354" s="67" t="str">
        <f t="shared" si="130"/>
        <v/>
      </c>
      <c r="G1354" s="67" t="str">
        <f t="shared" si="126"/>
        <v/>
      </c>
      <c r="H1354" s="159" t="str">
        <f>IF(AND(M1354&gt;0,M1354&lt;=STATS!$C$22),1,"")</f>
        <v/>
      </c>
      <c r="J1354" s="29">
        <v>1353</v>
      </c>
      <c r="R1354" s="16"/>
      <c r="S1354" s="16"/>
      <c r="T1354" s="16"/>
      <c r="U1354" s="16"/>
      <c r="V1354" s="16"/>
      <c r="W1354" s="16"/>
      <c r="FD1354" s="156"/>
      <c r="FE1354" s="156"/>
      <c r="FF1354" s="156"/>
      <c r="FG1354" s="156"/>
      <c r="FH1354" s="156"/>
    </row>
    <row r="1355" spans="2:164" x14ac:dyDescent="0.25">
      <c r="B1355" s="67">
        <f t="shared" si="127"/>
        <v>0</v>
      </c>
      <c r="C1355" s="67" t="str">
        <f t="shared" si="128"/>
        <v/>
      </c>
      <c r="D1355" s="67" t="str">
        <f t="shared" si="131"/>
        <v/>
      </c>
      <c r="E1355" s="67" t="str">
        <f t="shared" si="129"/>
        <v/>
      </c>
      <c r="F1355" s="67" t="str">
        <f t="shared" si="130"/>
        <v/>
      </c>
      <c r="G1355" s="67" t="str">
        <f t="shared" si="126"/>
        <v/>
      </c>
      <c r="H1355" s="159" t="str">
        <f>IF(AND(M1355&gt;0,M1355&lt;=STATS!$C$22),1,"")</f>
        <v/>
      </c>
      <c r="J1355" s="29">
        <v>1354</v>
      </c>
      <c r="R1355" s="16"/>
      <c r="S1355" s="16"/>
      <c r="T1355" s="16"/>
      <c r="U1355" s="16"/>
      <c r="V1355" s="16"/>
      <c r="W1355" s="16"/>
      <c r="FD1355" s="156"/>
      <c r="FE1355" s="156"/>
      <c r="FF1355" s="156"/>
      <c r="FG1355" s="156"/>
      <c r="FH1355" s="156"/>
    </row>
    <row r="1356" spans="2:164" x14ac:dyDescent="0.25">
      <c r="B1356" s="67">
        <f t="shared" si="127"/>
        <v>0</v>
      </c>
      <c r="C1356" s="67" t="str">
        <f t="shared" si="128"/>
        <v/>
      </c>
      <c r="D1356" s="67" t="str">
        <f t="shared" si="131"/>
        <v/>
      </c>
      <c r="E1356" s="67" t="str">
        <f t="shared" si="129"/>
        <v/>
      </c>
      <c r="F1356" s="67" t="str">
        <f t="shared" si="130"/>
        <v/>
      </c>
      <c r="G1356" s="67" t="str">
        <f t="shared" si="126"/>
        <v/>
      </c>
      <c r="H1356" s="159" t="str">
        <f>IF(AND(M1356&gt;0,M1356&lt;=STATS!$C$22),1,"")</f>
        <v/>
      </c>
      <c r="J1356" s="29">
        <v>1355</v>
      </c>
      <c r="R1356" s="16"/>
      <c r="S1356" s="16"/>
      <c r="T1356" s="16"/>
      <c r="U1356" s="16"/>
      <c r="V1356" s="16"/>
      <c r="W1356" s="16"/>
      <c r="FD1356" s="156"/>
      <c r="FE1356" s="156"/>
      <c r="FF1356" s="156"/>
      <c r="FG1356" s="156"/>
      <c r="FH1356" s="156"/>
    </row>
    <row r="1357" spans="2:164" x14ac:dyDescent="0.25">
      <c r="B1357" s="67">
        <f t="shared" si="127"/>
        <v>0</v>
      </c>
      <c r="C1357" s="67" t="str">
        <f t="shared" si="128"/>
        <v/>
      </c>
      <c r="D1357" s="67" t="str">
        <f t="shared" si="131"/>
        <v/>
      </c>
      <c r="E1357" s="67" t="str">
        <f t="shared" si="129"/>
        <v/>
      </c>
      <c r="F1357" s="67" t="str">
        <f t="shared" si="130"/>
        <v/>
      </c>
      <c r="G1357" s="67" t="str">
        <f t="shared" si="126"/>
        <v/>
      </c>
      <c r="H1357" s="159" t="str">
        <f>IF(AND(M1357&gt;0,M1357&lt;=STATS!$C$22),1,"")</f>
        <v/>
      </c>
      <c r="J1357" s="29">
        <v>1356</v>
      </c>
      <c r="R1357" s="16"/>
      <c r="S1357" s="16"/>
      <c r="T1357" s="16"/>
      <c r="U1357" s="16"/>
      <c r="V1357" s="16"/>
      <c r="W1357" s="16"/>
      <c r="FD1357" s="156"/>
      <c r="FE1357" s="156"/>
      <c r="FF1357" s="156"/>
      <c r="FG1357" s="156"/>
      <c r="FH1357" s="156"/>
    </row>
    <row r="1358" spans="2:164" x14ac:dyDescent="0.25">
      <c r="B1358" s="67">
        <f t="shared" si="127"/>
        <v>0</v>
      </c>
      <c r="C1358" s="67" t="str">
        <f t="shared" si="128"/>
        <v/>
      </c>
      <c r="D1358" s="67" t="str">
        <f t="shared" si="131"/>
        <v/>
      </c>
      <c r="E1358" s="67" t="str">
        <f t="shared" si="129"/>
        <v/>
      </c>
      <c r="F1358" s="67" t="str">
        <f t="shared" si="130"/>
        <v/>
      </c>
      <c r="G1358" s="67" t="str">
        <f t="shared" si="126"/>
        <v/>
      </c>
      <c r="H1358" s="159" t="str">
        <f>IF(AND(M1358&gt;0,M1358&lt;=STATS!$C$22),1,"")</f>
        <v/>
      </c>
      <c r="J1358" s="29">
        <v>1357</v>
      </c>
      <c r="R1358" s="16"/>
      <c r="S1358" s="16"/>
      <c r="T1358" s="16"/>
      <c r="U1358" s="16"/>
      <c r="V1358" s="16"/>
      <c r="W1358" s="16"/>
      <c r="FD1358" s="156"/>
      <c r="FE1358" s="156"/>
      <c r="FF1358" s="156"/>
      <c r="FG1358" s="156"/>
      <c r="FH1358" s="156"/>
    </row>
    <row r="1359" spans="2:164" x14ac:dyDescent="0.25">
      <c r="B1359" s="67">
        <f t="shared" si="127"/>
        <v>0</v>
      </c>
      <c r="C1359" s="67" t="str">
        <f t="shared" si="128"/>
        <v/>
      </c>
      <c r="D1359" s="67" t="str">
        <f t="shared" si="131"/>
        <v/>
      </c>
      <c r="E1359" s="67" t="str">
        <f t="shared" si="129"/>
        <v/>
      </c>
      <c r="F1359" s="67" t="str">
        <f t="shared" si="130"/>
        <v/>
      </c>
      <c r="G1359" s="67" t="str">
        <f t="shared" si="126"/>
        <v/>
      </c>
      <c r="H1359" s="159" t="str">
        <f>IF(AND(M1359&gt;0,M1359&lt;=STATS!$C$22),1,"")</f>
        <v/>
      </c>
      <c r="J1359" s="29">
        <v>1358</v>
      </c>
      <c r="R1359" s="16"/>
      <c r="S1359" s="16"/>
      <c r="T1359" s="16"/>
      <c r="U1359" s="16"/>
      <c r="V1359" s="16"/>
      <c r="W1359" s="16"/>
      <c r="FD1359" s="156"/>
      <c r="FE1359" s="156"/>
      <c r="FF1359" s="156"/>
      <c r="FG1359" s="156"/>
      <c r="FH1359" s="156"/>
    </row>
    <row r="1360" spans="2:164" x14ac:dyDescent="0.25">
      <c r="B1360" s="67">
        <f t="shared" si="127"/>
        <v>0</v>
      </c>
      <c r="C1360" s="67" t="str">
        <f t="shared" si="128"/>
        <v/>
      </c>
      <c r="D1360" s="67" t="str">
        <f t="shared" si="131"/>
        <v/>
      </c>
      <c r="E1360" s="67" t="str">
        <f t="shared" si="129"/>
        <v/>
      </c>
      <c r="F1360" s="67" t="str">
        <f t="shared" si="130"/>
        <v/>
      </c>
      <c r="G1360" s="67" t="str">
        <f t="shared" si="126"/>
        <v/>
      </c>
      <c r="H1360" s="159" t="str">
        <f>IF(AND(M1360&gt;0,M1360&lt;=STATS!$C$22),1,"")</f>
        <v/>
      </c>
      <c r="J1360" s="29">
        <v>1359</v>
      </c>
      <c r="R1360" s="16"/>
      <c r="S1360" s="16"/>
      <c r="T1360" s="16"/>
      <c r="U1360" s="16"/>
      <c r="V1360" s="16"/>
      <c r="W1360" s="16"/>
      <c r="FD1360" s="156"/>
      <c r="FE1360" s="156"/>
      <c r="FF1360" s="156"/>
      <c r="FG1360" s="156"/>
      <c r="FH1360" s="156"/>
    </row>
    <row r="1361" spans="2:164" x14ac:dyDescent="0.25">
      <c r="B1361" s="67">
        <f t="shared" si="127"/>
        <v>0</v>
      </c>
      <c r="C1361" s="67" t="str">
        <f t="shared" si="128"/>
        <v/>
      </c>
      <c r="D1361" s="67" t="str">
        <f t="shared" si="131"/>
        <v/>
      </c>
      <c r="E1361" s="67" t="str">
        <f t="shared" si="129"/>
        <v/>
      </c>
      <c r="F1361" s="67" t="str">
        <f t="shared" si="130"/>
        <v/>
      </c>
      <c r="G1361" s="67" t="str">
        <f t="shared" si="126"/>
        <v/>
      </c>
      <c r="H1361" s="159" t="str">
        <f>IF(AND(M1361&gt;0,M1361&lt;=STATS!$C$22),1,"")</f>
        <v/>
      </c>
      <c r="J1361" s="29">
        <v>1360</v>
      </c>
      <c r="R1361" s="16"/>
      <c r="S1361" s="16"/>
      <c r="T1361" s="16"/>
      <c r="U1361" s="16"/>
      <c r="V1361" s="16"/>
      <c r="W1361" s="16"/>
      <c r="FD1361" s="156"/>
      <c r="FE1361" s="156"/>
      <c r="FF1361" s="156"/>
      <c r="FG1361" s="156"/>
      <c r="FH1361" s="156"/>
    </row>
    <row r="1362" spans="2:164" x14ac:dyDescent="0.25">
      <c r="B1362" s="67">
        <f t="shared" si="127"/>
        <v>0</v>
      </c>
      <c r="C1362" s="67" t="str">
        <f t="shared" si="128"/>
        <v/>
      </c>
      <c r="D1362" s="67" t="str">
        <f t="shared" si="131"/>
        <v/>
      </c>
      <c r="E1362" s="67" t="str">
        <f t="shared" si="129"/>
        <v/>
      </c>
      <c r="F1362" s="67" t="str">
        <f t="shared" si="130"/>
        <v/>
      </c>
      <c r="G1362" s="67" t="str">
        <f t="shared" si="126"/>
        <v/>
      </c>
      <c r="H1362" s="159" t="str">
        <f>IF(AND(M1362&gt;0,M1362&lt;=STATS!$C$22),1,"")</f>
        <v/>
      </c>
      <c r="J1362" s="29">
        <v>1361</v>
      </c>
      <c r="R1362" s="16"/>
      <c r="S1362" s="16"/>
      <c r="T1362" s="16"/>
      <c r="U1362" s="16"/>
      <c r="V1362" s="16"/>
      <c r="W1362" s="16"/>
      <c r="FD1362" s="156"/>
      <c r="FE1362" s="156"/>
      <c r="FF1362" s="156"/>
      <c r="FG1362" s="156"/>
      <c r="FH1362" s="156"/>
    </row>
    <row r="1363" spans="2:164" x14ac:dyDescent="0.25">
      <c r="B1363" s="67">
        <f t="shared" si="127"/>
        <v>0</v>
      </c>
      <c r="C1363" s="67" t="str">
        <f t="shared" si="128"/>
        <v/>
      </c>
      <c r="D1363" s="67" t="str">
        <f t="shared" si="131"/>
        <v/>
      </c>
      <c r="E1363" s="67" t="str">
        <f t="shared" si="129"/>
        <v/>
      </c>
      <c r="F1363" s="67" t="str">
        <f t="shared" si="130"/>
        <v/>
      </c>
      <c r="G1363" s="67" t="str">
        <f t="shared" si="126"/>
        <v/>
      </c>
      <c r="H1363" s="159" t="str">
        <f>IF(AND(M1363&gt;0,M1363&lt;=STATS!$C$22),1,"")</f>
        <v/>
      </c>
      <c r="J1363" s="29">
        <v>1362</v>
      </c>
      <c r="R1363" s="16"/>
      <c r="S1363" s="16"/>
      <c r="T1363" s="16"/>
      <c r="U1363" s="16"/>
      <c r="V1363" s="16"/>
      <c r="W1363" s="16"/>
      <c r="FD1363" s="156"/>
      <c r="FE1363" s="156"/>
      <c r="FF1363" s="156"/>
      <c r="FG1363" s="156"/>
      <c r="FH1363" s="156"/>
    </row>
    <row r="1364" spans="2:164" x14ac:dyDescent="0.25">
      <c r="B1364" s="67">
        <f t="shared" si="127"/>
        <v>0</v>
      </c>
      <c r="C1364" s="67" t="str">
        <f t="shared" si="128"/>
        <v/>
      </c>
      <c r="D1364" s="67" t="str">
        <f t="shared" si="131"/>
        <v/>
      </c>
      <c r="E1364" s="67" t="str">
        <f t="shared" si="129"/>
        <v/>
      </c>
      <c r="F1364" s="67" t="str">
        <f t="shared" si="130"/>
        <v/>
      </c>
      <c r="G1364" s="67" t="str">
        <f t="shared" si="126"/>
        <v/>
      </c>
      <c r="H1364" s="159" t="str">
        <f>IF(AND(M1364&gt;0,M1364&lt;=STATS!$C$22),1,"")</f>
        <v/>
      </c>
      <c r="J1364" s="29">
        <v>1363</v>
      </c>
      <c r="R1364" s="16"/>
      <c r="S1364" s="16"/>
      <c r="T1364" s="16"/>
      <c r="U1364" s="16"/>
      <c r="V1364" s="16"/>
      <c r="W1364" s="16"/>
      <c r="FD1364" s="156"/>
      <c r="FE1364" s="156"/>
      <c r="FF1364" s="156"/>
      <c r="FG1364" s="156"/>
      <c r="FH1364" s="156"/>
    </row>
    <row r="1365" spans="2:164" x14ac:dyDescent="0.25">
      <c r="B1365" s="67">
        <f t="shared" si="127"/>
        <v>0</v>
      </c>
      <c r="C1365" s="67" t="str">
        <f t="shared" si="128"/>
        <v/>
      </c>
      <c r="D1365" s="67" t="str">
        <f t="shared" si="131"/>
        <v/>
      </c>
      <c r="E1365" s="67" t="str">
        <f t="shared" si="129"/>
        <v/>
      </c>
      <c r="F1365" s="67" t="str">
        <f t="shared" si="130"/>
        <v/>
      </c>
      <c r="G1365" s="67" t="str">
        <f t="shared" si="126"/>
        <v/>
      </c>
      <c r="H1365" s="159" t="str">
        <f>IF(AND(M1365&gt;0,M1365&lt;=STATS!$C$22),1,"")</f>
        <v/>
      </c>
      <c r="J1365" s="29">
        <v>1364</v>
      </c>
      <c r="R1365" s="16"/>
      <c r="S1365" s="16"/>
      <c r="T1365" s="16"/>
      <c r="U1365" s="16"/>
      <c r="V1365" s="16"/>
      <c r="W1365" s="16"/>
      <c r="FD1365" s="156"/>
      <c r="FE1365" s="156"/>
      <c r="FF1365" s="156"/>
      <c r="FG1365" s="156"/>
      <c r="FH1365" s="156"/>
    </row>
    <row r="1366" spans="2:164" x14ac:dyDescent="0.25">
      <c r="B1366" s="67">
        <f t="shared" si="127"/>
        <v>0</v>
      </c>
      <c r="C1366" s="67" t="str">
        <f t="shared" si="128"/>
        <v/>
      </c>
      <c r="D1366" s="67" t="str">
        <f t="shared" si="131"/>
        <v/>
      </c>
      <c r="E1366" s="67" t="str">
        <f t="shared" si="129"/>
        <v/>
      </c>
      <c r="F1366" s="67" t="str">
        <f t="shared" si="130"/>
        <v/>
      </c>
      <c r="G1366" s="67" t="str">
        <f t="shared" si="126"/>
        <v/>
      </c>
      <c r="H1366" s="159" t="str">
        <f>IF(AND(M1366&gt;0,M1366&lt;=STATS!$C$22),1,"")</f>
        <v/>
      </c>
      <c r="J1366" s="29">
        <v>1365</v>
      </c>
      <c r="R1366" s="16"/>
      <c r="S1366" s="16"/>
      <c r="T1366" s="16"/>
      <c r="U1366" s="16"/>
      <c r="V1366" s="16"/>
      <c r="W1366" s="16"/>
      <c r="FD1366" s="156"/>
      <c r="FE1366" s="156"/>
      <c r="FF1366" s="156"/>
      <c r="FG1366" s="156"/>
      <c r="FH1366" s="156"/>
    </row>
    <row r="1367" spans="2:164" x14ac:dyDescent="0.25">
      <c r="B1367" s="67">
        <f t="shared" si="127"/>
        <v>0</v>
      </c>
      <c r="C1367" s="67" t="str">
        <f t="shared" si="128"/>
        <v/>
      </c>
      <c r="D1367" s="67" t="str">
        <f t="shared" si="131"/>
        <v/>
      </c>
      <c r="E1367" s="67" t="str">
        <f t="shared" si="129"/>
        <v/>
      </c>
      <c r="F1367" s="67" t="str">
        <f t="shared" si="130"/>
        <v/>
      </c>
      <c r="G1367" s="67" t="str">
        <f t="shared" si="126"/>
        <v/>
      </c>
      <c r="H1367" s="159" t="str">
        <f>IF(AND(M1367&gt;0,M1367&lt;=STATS!$C$22),1,"")</f>
        <v/>
      </c>
      <c r="J1367" s="29">
        <v>1366</v>
      </c>
      <c r="R1367" s="16"/>
      <c r="S1367" s="16"/>
      <c r="T1367" s="16"/>
      <c r="U1367" s="16"/>
      <c r="V1367" s="16"/>
      <c r="W1367" s="16"/>
      <c r="FD1367" s="156"/>
      <c r="FE1367" s="156"/>
      <c r="FF1367" s="156"/>
      <c r="FG1367" s="156"/>
      <c r="FH1367" s="156"/>
    </row>
    <row r="1368" spans="2:164" x14ac:dyDescent="0.25">
      <c r="B1368" s="67">
        <f t="shared" si="127"/>
        <v>0</v>
      </c>
      <c r="C1368" s="67" t="str">
        <f t="shared" si="128"/>
        <v/>
      </c>
      <c r="D1368" s="67" t="str">
        <f t="shared" si="131"/>
        <v/>
      </c>
      <c r="E1368" s="67" t="str">
        <f t="shared" si="129"/>
        <v/>
      </c>
      <c r="F1368" s="67" t="str">
        <f t="shared" si="130"/>
        <v/>
      </c>
      <c r="G1368" s="67" t="str">
        <f t="shared" si="126"/>
        <v/>
      </c>
      <c r="H1368" s="159" t="str">
        <f>IF(AND(M1368&gt;0,M1368&lt;=STATS!$C$22),1,"")</f>
        <v/>
      </c>
      <c r="J1368" s="29">
        <v>1367</v>
      </c>
      <c r="R1368" s="16"/>
      <c r="S1368" s="16"/>
      <c r="T1368" s="16"/>
      <c r="U1368" s="16"/>
      <c r="V1368" s="16"/>
      <c r="W1368" s="16"/>
      <c r="FD1368" s="156"/>
      <c r="FE1368" s="156"/>
      <c r="FF1368" s="156"/>
      <c r="FG1368" s="156"/>
      <c r="FH1368" s="156"/>
    </row>
    <row r="1369" spans="2:164" x14ac:dyDescent="0.25">
      <c r="B1369" s="67">
        <f t="shared" si="127"/>
        <v>0</v>
      </c>
      <c r="C1369" s="67" t="str">
        <f t="shared" si="128"/>
        <v/>
      </c>
      <c r="D1369" s="67" t="str">
        <f t="shared" si="131"/>
        <v/>
      </c>
      <c r="E1369" s="67" t="str">
        <f t="shared" si="129"/>
        <v/>
      </c>
      <c r="F1369" s="67" t="str">
        <f t="shared" si="130"/>
        <v/>
      </c>
      <c r="G1369" s="67" t="str">
        <f t="shared" si="126"/>
        <v/>
      </c>
      <c r="H1369" s="159" t="str">
        <f>IF(AND(M1369&gt;0,M1369&lt;=STATS!$C$22),1,"")</f>
        <v/>
      </c>
      <c r="J1369" s="29">
        <v>1368</v>
      </c>
      <c r="R1369" s="16"/>
      <c r="S1369" s="16"/>
      <c r="T1369" s="16"/>
      <c r="U1369" s="16"/>
      <c r="V1369" s="16"/>
      <c r="W1369" s="16"/>
      <c r="FD1369" s="156"/>
      <c r="FE1369" s="156"/>
      <c r="FF1369" s="156"/>
      <c r="FG1369" s="156"/>
      <c r="FH1369" s="156"/>
    </row>
    <row r="1370" spans="2:164" x14ac:dyDescent="0.25">
      <c r="B1370" s="67">
        <f t="shared" si="127"/>
        <v>0</v>
      </c>
      <c r="C1370" s="67" t="str">
        <f t="shared" si="128"/>
        <v/>
      </c>
      <c r="D1370" s="67" t="str">
        <f t="shared" si="131"/>
        <v/>
      </c>
      <c r="E1370" s="67" t="str">
        <f t="shared" si="129"/>
        <v/>
      </c>
      <c r="F1370" s="67" t="str">
        <f t="shared" si="130"/>
        <v/>
      </c>
      <c r="G1370" s="67" t="str">
        <f t="shared" ref="G1370:G1433" si="132">IF($B1370&gt;=1,$M1370,"")</f>
        <v/>
      </c>
      <c r="H1370" s="159" t="str">
        <f>IF(AND(M1370&gt;0,M1370&lt;=STATS!$C$22),1,"")</f>
        <v/>
      </c>
      <c r="J1370" s="29">
        <v>1369</v>
      </c>
      <c r="R1370" s="16"/>
      <c r="S1370" s="16"/>
      <c r="T1370" s="16"/>
      <c r="U1370" s="16"/>
      <c r="V1370" s="16"/>
      <c r="W1370" s="16"/>
      <c r="FD1370" s="156"/>
      <c r="FE1370" s="156"/>
      <c r="FF1370" s="156"/>
      <c r="FG1370" s="156"/>
      <c r="FH1370" s="156"/>
    </row>
    <row r="1371" spans="2:164" x14ac:dyDescent="0.25">
      <c r="B1371" s="67">
        <f t="shared" si="127"/>
        <v>0</v>
      </c>
      <c r="C1371" s="67" t="str">
        <f t="shared" si="128"/>
        <v/>
      </c>
      <c r="D1371" s="67" t="str">
        <f t="shared" si="131"/>
        <v/>
      </c>
      <c r="E1371" s="67" t="str">
        <f t="shared" si="129"/>
        <v/>
      </c>
      <c r="F1371" s="67" t="str">
        <f t="shared" si="130"/>
        <v/>
      </c>
      <c r="G1371" s="67" t="str">
        <f t="shared" si="132"/>
        <v/>
      </c>
      <c r="H1371" s="159" t="str">
        <f>IF(AND(M1371&gt;0,M1371&lt;=STATS!$C$22),1,"")</f>
        <v/>
      </c>
      <c r="J1371" s="29">
        <v>1370</v>
      </c>
      <c r="R1371" s="16"/>
      <c r="S1371" s="16"/>
      <c r="T1371" s="16"/>
      <c r="U1371" s="16"/>
      <c r="V1371" s="16"/>
      <c r="W1371" s="16"/>
      <c r="FD1371" s="156"/>
      <c r="FE1371" s="156"/>
      <c r="FF1371" s="156"/>
      <c r="FG1371" s="156"/>
      <c r="FH1371" s="156"/>
    </row>
    <row r="1372" spans="2:164" x14ac:dyDescent="0.25">
      <c r="B1372" s="67">
        <f t="shared" si="127"/>
        <v>0</v>
      </c>
      <c r="C1372" s="67" t="str">
        <f t="shared" si="128"/>
        <v/>
      </c>
      <c r="D1372" s="67" t="str">
        <f t="shared" si="131"/>
        <v/>
      </c>
      <c r="E1372" s="67" t="str">
        <f t="shared" si="129"/>
        <v/>
      </c>
      <c r="F1372" s="67" t="str">
        <f t="shared" si="130"/>
        <v/>
      </c>
      <c r="G1372" s="67" t="str">
        <f t="shared" si="132"/>
        <v/>
      </c>
      <c r="H1372" s="159" t="str">
        <f>IF(AND(M1372&gt;0,M1372&lt;=STATS!$C$22),1,"")</f>
        <v/>
      </c>
      <c r="J1372" s="29">
        <v>1371</v>
      </c>
      <c r="R1372" s="16"/>
      <c r="S1372" s="16"/>
      <c r="T1372" s="16"/>
      <c r="U1372" s="16"/>
      <c r="V1372" s="16"/>
      <c r="W1372" s="16"/>
      <c r="FD1372" s="156"/>
      <c r="FE1372" s="156"/>
      <c r="FF1372" s="156"/>
      <c r="FG1372" s="156"/>
      <c r="FH1372" s="156"/>
    </row>
    <row r="1373" spans="2:164" x14ac:dyDescent="0.25">
      <c r="B1373" s="67">
        <f t="shared" si="127"/>
        <v>0</v>
      </c>
      <c r="C1373" s="67" t="str">
        <f t="shared" si="128"/>
        <v/>
      </c>
      <c r="D1373" s="67" t="str">
        <f t="shared" si="131"/>
        <v/>
      </c>
      <c r="E1373" s="67" t="str">
        <f t="shared" si="129"/>
        <v/>
      </c>
      <c r="F1373" s="67" t="str">
        <f t="shared" si="130"/>
        <v/>
      </c>
      <c r="G1373" s="67" t="str">
        <f t="shared" si="132"/>
        <v/>
      </c>
      <c r="H1373" s="159" t="str">
        <f>IF(AND(M1373&gt;0,M1373&lt;=STATS!$C$22),1,"")</f>
        <v/>
      </c>
      <c r="J1373" s="29">
        <v>1372</v>
      </c>
      <c r="R1373" s="16"/>
      <c r="S1373" s="16"/>
      <c r="T1373" s="16"/>
      <c r="U1373" s="16"/>
      <c r="V1373" s="16"/>
      <c r="W1373" s="16"/>
      <c r="FD1373" s="156"/>
      <c r="FE1373" s="156"/>
      <c r="FF1373" s="156"/>
      <c r="FG1373" s="156"/>
      <c r="FH1373" s="156"/>
    </row>
    <row r="1374" spans="2:164" x14ac:dyDescent="0.25">
      <c r="B1374" s="67">
        <f t="shared" si="127"/>
        <v>0</v>
      </c>
      <c r="C1374" s="67" t="str">
        <f t="shared" si="128"/>
        <v/>
      </c>
      <c r="D1374" s="67" t="str">
        <f t="shared" si="131"/>
        <v/>
      </c>
      <c r="E1374" s="67" t="str">
        <f t="shared" si="129"/>
        <v/>
      </c>
      <c r="F1374" s="67" t="str">
        <f t="shared" si="130"/>
        <v/>
      </c>
      <c r="G1374" s="67" t="str">
        <f t="shared" si="132"/>
        <v/>
      </c>
      <c r="H1374" s="159" t="str">
        <f>IF(AND(M1374&gt;0,M1374&lt;=STATS!$C$22),1,"")</f>
        <v/>
      </c>
      <c r="J1374" s="29">
        <v>1373</v>
      </c>
      <c r="R1374" s="16"/>
      <c r="S1374" s="16"/>
      <c r="T1374" s="16"/>
      <c r="U1374" s="16"/>
      <c r="V1374" s="16"/>
      <c r="W1374" s="16"/>
      <c r="FD1374" s="156"/>
      <c r="FE1374" s="156"/>
      <c r="FF1374" s="156"/>
      <c r="FG1374" s="156"/>
      <c r="FH1374" s="156"/>
    </row>
    <row r="1375" spans="2:164" x14ac:dyDescent="0.25">
      <c r="B1375" s="67">
        <f t="shared" si="127"/>
        <v>0</v>
      </c>
      <c r="C1375" s="67" t="str">
        <f t="shared" si="128"/>
        <v/>
      </c>
      <c r="D1375" s="67" t="str">
        <f t="shared" si="131"/>
        <v/>
      </c>
      <c r="E1375" s="67" t="str">
        <f t="shared" si="129"/>
        <v/>
      </c>
      <c r="F1375" s="67" t="str">
        <f t="shared" si="130"/>
        <v/>
      </c>
      <c r="G1375" s="67" t="str">
        <f t="shared" si="132"/>
        <v/>
      </c>
      <c r="H1375" s="159" t="str">
        <f>IF(AND(M1375&gt;0,M1375&lt;=STATS!$C$22),1,"")</f>
        <v/>
      </c>
      <c r="J1375" s="29">
        <v>1374</v>
      </c>
      <c r="R1375" s="16"/>
      <c r="S1375" s="16"/>
      <c r="T1375" s="16"/>
      <c r="U1375" s="16"/>
      <c r="V1375" s="16"/>
      <c r="W1375" s="16"/>
      <c r="FD1375" s="156"/>
      <c r="FE1375" s="156"/>
      <c r="FF1375" s="156"/>
      <c r="FG1375" s="156"/>
      <c r="FH1375" s="156"/>
    </row>
    <row r="1376" spans="2:164" x14ac:dyDescent="0.25">
      <c r="B1376" s="67">
        <f t="shared" si="127"/>
        <v>0</v>
      </c>
      <c r="C1376" s="67" t="str">
        <f t="shared" si="128"/>
        <v/>
      </c>
      <c r="D1376" s="67" t="str">
        <f t="shared" si="131"/>
        <v/>
      </c>
      <c r="E1376" s="67" t="str">
        <f t="shared" si="129"/>
        <v/>
      </c>
      <c r="F1376" s="67" t="str">
        <f t="shared" si="130"/>
        <v/>
      </c>
      <c r="G1376" s="67" t="str">
        <f t="shared" si="132"/>
        <v/>
      </c>
      <c r="H1376" s="159" t="str">
        <f>IF(AND(M1376&gt;0,M1376&lt;=STATS!$C$22),1,"")</f>
        <v/>
      </c>
      <c r="J1376" s="29">
        <v>1375</v>
      </c>
      <c r="R1376" s="16"/>
      <c r="S1376" s="16"/>
      <c r="T1376" s="16"/>
      <c r="U1376" s="16"/>
      <c r="V1376" s="16"/>
      <c r="W1376" s="16"/>
      <c r="FD1376" s="156"/>
      <c r="FE1376" s="156"/>
      <c r="FF1376" s="156"/>
      <c r="FG1376" s="156"/>
      <c r="FH1376" s="156"/>
    </row>
    <row r="1377" spans="2:164" x14ac:dyDescent="0.25">
      <c r="B1377" s="67">
        <f t="shared" si="127"/>
        <v>0</v>
      </c>
      <c r="C1377" s="67" t="str">
        <f t="shared" si="128"/>
        <v/>
      </c>
      <c r="D1377" s="67" t="str">
        <f t="shared" si="131"/>
        <v/>
      </c>
      <c r="E1377" s="67" t="str">
        <f t="shared" si="129"/>
        <v/>
      </c>
      <c r="F1377" s="67" t="str">
        <f t="shared" si="130"/>
        <v/>
      </c>
      <c r="G1377" s="67" t="str">
        <f t="shared" si="132"/>
        <v/>
      </c>
      <c r="H1377" s="159" t="str">
        <f>IF(AND(M1377&gt;0,M1377&lt;=STATS!$C$22),1,"")</f>
        <v/>
      </c>
      <c r="J1377" s="29">
        <v>1376</v>
      </c>
      <c r="R1377" s="16"/>
      <c r="S1377" s="16"/>
      <c r="T1377" s="16"/>
      <c r="U1377" s="16"/>
      <c r="V1377" s="16"/>
      <c r="W1377" s="16"/>
      <c r="FD1377" s="156"/>
      <c r="FE1377" s="156"/>
      <c r="FF1377" s="156"/>
      <c r="FG1377" s="156"/>
      <c r="FH1377" s="156"/>
    </row>
    <row r="1378" spans="2:164" x14ac:dyDescent="0.25">
      <c r="B1378" s="67">
        <f t="shared" si="127"/>
        <v>0</v>
      </c>
      <c r="C1378" s="67" t="str">
        <f t="shared" si="128"/>
        <v/>
      </c>
      <c r="D1378" s="67" t="str">
        <f t="shared" si="131"/>
        <v/>
      </c>
      <c r="E1378" s="67" t="str">
        <f t="shared" si="129"/>
        <v/>
      </c>
      <c r="F1378" s="67" t="str">
        <f t="shared" si="130"/>
        <v/>
      </c>
      <c r="G1378" s="67" t="str">
        <f t="shared" si="132"/>
        <v/>
      </c>
      <c r="H1378" s="159" t="str">
        <f>IF(AND(M1378&gt;0,M1378&lt;=STATS!$C$22),1,"")</f>
        <v/>
      </c>
      <c r="J1378" s="29">
        <v>1377</v>
      </c>
      <c r="R1378" s="16"/>
      <c r="S1378" s="16"/>
      <c r="T1378" s="16"/>
      <c r="U1378" s="16"/>
      <c r="V1378" s="16"/>
      <c r="W1378" s="16"/>
      <c r="FD1378" s="156"/>
      <c r="FE1378" s="156"/>
      <c r="FF1378" s="156"/>
      <c r="FG1378" s="156"/>
      <c r="FH1378" s="156"/>
    </row>
    <row r="1379" spans="2:164" x14ac:dyDescent="0.25">
      <c r="B1379" s="67">
        <f t="shared" si="127"/>
        <v>0</v>
      </c>
      <c r="C1379" s="67" t="str">
        <f t="shared" si="128"/>
        <v/>
      </c>
      <c r="D1379" s="67" t="str">
        <f t="shared" si="131"/>
        <v/>
      </c>
      <c r="E1379" s="67" t="str">
        <f t="shared" si="129"/>
        <v/>
      </c>
      <c r="F1379" s="67" t="str">
        <f t="shared" si="130"/>
        <v/>
      </c>
      <c r="G1379" s="67" t="str">
        <f t="shared" si="132"/>
        <v/>
      </c>
      <c r="H1379" s="159" t="str">
        <f>IF(AND(M1379&gt;0,M1379&lt;=STATS!$C$22),1,"")</f>
        <v/>
      </c>
      <c r="J1379" s="29">
        <v>1378</v>
      </c>
      <c r="R1379" s="16"/>
      <c r="S1379" s="16"/>
      <c r="T1379" s="16"/>
      <c r="U1379" s="16"/>
      <c r="V1379" s="16"/>
      <c r="W1379" s="16"/>
      <c r="FD1379" s="156"/>
      <c r="FE1379" s="156"/>
      <c r="FF1379" s="156"/>
      <c r="FG1379" s="156"/>
      <c r="FH1379" s="156"/>
    </row>
    <row r="1380" spans="2:164" x14ac:dyDescent="0.25">
      <c r="B1380" s="67">
        <f t="shared" si="127"/>
        <v>0</v>
      </c>
      <c r="C1380" s="67" t="str">
        <f t="shared" si="128"/>
        <v/>
      </c>
      <c r="D1380" s="67" t="str">
        <f t="shared" si="131"/>
        <v/>
      </c>
      <c r="E1380" s="67" t="str">
        <f t="shared" si="129"/>
        <v/>
      </c>
      <c r="F1380" s="67" t="str">
        <f t="shared" si="130"/>
        <v/>
      </c>
      <c r="G1380" s="67" t="str">
        <f t="shared" si="132"/>
        <v/>
      </c>
      <c r="H1380" s="159" t="str">
        <f>IF(AND(M1380&gt;0,M1380&lt;=STATS!$C$22),1,"")</f>
        <v/>
      </c>
      <c r="J1380" s="29">
        <v>1379</v>
      </c>
      <c r="R1380" s="16"/>
      <c r="S1380" s="16"/>
      <c r="T1380" s="16"/>
      <c r="U1380" s="16"/>
      <c r="V1380" s="16"/>
      <c r="W1380" s="16"/>
      <c r="FD1380" s="156"/>
      <c r="FE1380" s="156"/>
      <c r="FF1380" s="156"/>
      <c r="FG1380" s="156"/>
      <c r="FH1380" s="156"/>
    </row>
    <row r="1381" spans="2:164" x14ac:dyDescent="0.25">
      <c r="B1381" s="67">
        <f t="shared" si="127"/>
        <v>0</v>
      </c>
      <c r="C1381" s="67" t="str">
        <f t="shared" si="128"/>
        <v/>
      </c>
      <c r="D1381" s="67" t="str">
        <f t="shared" si="131"/>
        <v/>
      </c>
      <c r="E1381" s="67" t="str">
        <f t="shared" si="129"/>
        <v/>
      </c>
      <c r="F1381" s="67" t="str">
        <f t="shared" si="130"/>
        <v/>
      </c>
      <c r="G1381" s="67" t="str">
        <f t="shared" si="132"/>
        <v/>
      </c>
      <c r="H1381" s="159" t="str">
        <f>IF(AND(M1381&gt;0,M1381&lt;=STATS!$C$22),1,"")</f>
        <v/>
      </c>
      <c r="J1381" s="29">
        <v>1380</v>
      </c>
      <c r="R1381" s="16"/>
      <c r="S1381" s="16"/>
      <c r="T1381" s="16"/>
      <c r="U1381" s="16"/>
      <c r="V1381" s="16"/>
      <c r="W1381" s="16"/>
      <c r="FD1381" s="156"/>
      <c r="FE1381" s="156"/>
      <c r="FF1381" s="156"/>
      <c r="FG1381" s="156"/>
      <c r="FH1381" s="156"/>
    </row>
    <row r="1382" spans="2:164" x14ac:dyDescent="0.25">
      <c r="B1382" s="67">
        <f t="shared" si="127"/>
        <v>0</v>
      </c>
      <c r="C1382" s="67" t="str">
        <f t="shared" si="128"/>
        <v/>
      </c>
      <c r="D1382" s="67" t="str">
        <f t="shared" si="131"/>
        <v/>
      </c>
      <c r="E1382" s="67" t="str">
        <f t="shared" si="129"/>
        <v/>
      </c>
      <c r="F1382" s="67" t="str">
        <f t="shared" si="130"/>
        <v/>
      </c>
      <c r="G1382" s="67" t="str">
        <f t="shared" si="132"/>
        <v/>
      </c>
      <c r="H1382" s="159" t="str">
        <f>IF(AND(M1382&gt;0,M1382&lt;=STATS!$C$22),1,"")</f>
        <v/>
      </c>
      <c r="J1382" s="29">
        <v>1381</v>
      </c>
      <c r="R1382" s="16"/>
      <c r="S1382" s="16"/>
      <c r="T1382" s="16"/>
      <c r="U1382" s="16"/>
      <c r="V1382" s="16"/>
      <c r="W1382" s="16"/>
      <c r="FD1382" s="156"/>
      <c r="FE1382" s="156"/>
      <c r="FF1382" s="156"/>
      <c r="FG1382" s="156"/>
      <c r="FH1382" s="156"/>
    </row>
    <row r="1383" spans="2:164" x14ac:dyDescent="0.25">
      <c r="B1383" s="67">
        <f t="shared" si="127"/>
        <v>0</v>
      </c>
      <c r="C1383" s="67" t="str">
        <f t="shared" si="128"/>
        <v/>
      </c>
      <c r="D1383" s="67" t="str">
        <f t="shared" si="131"/>
        <v/>
      </c>
      <c r="E1383" s="67" t="str">
        <f t="shared" si="129"/>
        <v/>
      </c>
      <c r="F1383" s="67" t="str">
        <f t="shared" si="130"/>
        <v/>
      </c>
      <c r="G1383" s="67" t="str">
        <f t="shared" si="132"/>
        <v/>
      </c>
      <c r="H1383" s="159" t="str">
        <f>IF(AND(M1383&gt;0,M1383&lt;=STATS!$C$22),1,"")</f>
        <v/>
      </c>
      <c r="J1383" s="29">
        <v>1382</v>
      </c>
      <c r="R1383" s="16"/>
      <c r="S1383" s="16"/>
      <c r="T1383" s="16"/>
      <c r="U1383" s="16"/>
      <c r="V1383" s="16"/>
      <c r="W1383" s="16"/>
      <c r="FD1383" s="156"/>
      <c r="FE1383" s="156"/>
      <c r="FF1383" s="156"/>
      <c r="FG1383" s="156"/>
      <c r="FH1383" s="156"/>
    </row>
    <row r="1384" spans="2:164" x14ac:dyDescent="0.25">
      <c r="B1384" s="67">
        <f t="shared" si="127"/>
        <v>0</v>
      </c>
      <c r="C1384" s="67" t="str">
        <f t="shared" si="128"/>
        <v/>
      </c>
      <c r="D1384" s="67" t="str">
        <f t="shared" si="131"/>
        <v/>
      </c>
      <c r="E1384" s="67" t="str">
        <f t="shared" si="129"/>
        <v/>
      </c>
      <c r="F1384" s="67" t="str">
        <f t="shared" si="130"/>
        <v/>
      </c>
      <c r="G1384" s="67" t="str">
        <f t="shared" si="132"/>
        <v/>
      </c>
      <c r="H1384" s="159" t="str">
        <f>IF(AND(M1384&gt;0,M1384&lt;=STATS!$C$22),1,"")</f>
        <v/>
      </c>
      <c r="J1384" s="29">
        <v>1383</v>
      </c>
      <c r="R1384" s="16"/>
      <c r="S1384" s="16"/>
      <c r="T1384" s="16"/>
      <c r="U1384" s="16"/>
      <c r="V1384" s="16"/>
      <c r="W1384" s="16"/>
      <c r="FD1384" s="156"/>
      <c r="FE1384" s="156"/>
      <c r="FF1384" s="156"/>
      <c r="FG1384" s="156"/>
      <c r="FH1384" s="156"/>
    </row>
    <row r="1385" spans="2:164" x14ac:dyDescent="0.25">
      <c r="B1385" s="67">
        <f t="shared" si="127"/>
        <v>0</v>
      </c>
      <c r="C1385" s="67" t="str">
        <f t="shared" si="128"/>
        <v/>
      </c>
      <c r="D1385" s="67" t="str">
        <f t="shared" si="131"/>
        <v/>
      </c>
      <c r="E1385" s="67" t="str">
        <f t="shared" si="129"/>
        <v/>
      </c>
      <c r="F1385" s="67" t="str">
        <f t="shared" si="130"/>
        <v/>
      </c>
      <c r="G1385" s="67" t="str">
        <f t="shared" si="132"/>
        <v/>
      </c>
      <c r="H1385" s="159" t="str">
        <f>IF(AND(M1385&gt;0,M1385&lt;=STATS!$C$22),1,"")</f>
        <v/>
      </c>
      <c r="J1385" s="29">
        <v>1384</v>
      </c>
      <c r="R1385" s="16"/>
      <c r="S1385" s="16"/>
      <c r="T1385" s="16"/>
      <c r="U1385" s="16"/>
      <c r="V1385" s="16"/>
      <c r="W1385" s="16"/>
      <c r="FD1385" s="156"/>
      <c r="FE1385" s="156"/>
      <c r="FF1385" s="156"/>
      <c r="FG1385" s="156"/>
      <c r="FH1385" s="156"/>
    </row>
    <row r="1386" spans="2:164" x14ac:dyDescent="0.25">
      <c r="B1386" s="67">
        <f t="shared" si="127"/>
        <v>0</v>
      </c>
      <c r="C1386" s="67" t="str">
        <f t="shared" si="128"/>
        <v/>
      </c>
      <c r="D1386" s="67" t="str">
        <f t="shared" si="131"/>
        <v/>
      </c>
      <c r="E1386" s="67" t="str">
        <f t="shared" si="129"/>
        <v/>
      </c>
      <c r="F1386" s="67" t="str">
        <f t="shared" si="130"/>
        <v/>
      </c>
      <c r="G1386" s="67" t="str">
        <f t="shared" si="132"/>
        <v/>
      </c>
      <c r="H1386" s="159" t="str">
        <f>IF(AND(M1386&gt;0,M1386&lt;=STATS!$C$22),1,"")</f>
        <v/>
      </c>
      <c r="J1386" s="29">
        <v>1385</v>
      </c>
      <c r="R1386" s="16"/>
      <c r="S1386" s="16"/>
      <c r="T1386" s="16"/>
      <c r="U1386" s="16"/>
      <c r="V1386" s="16"/>
      <c r="W1386" s="16"/>
      <c r="FD1386" s="156"/>
      <c r="FE1386" s="156"/>
      <c r="FF1386" s="156"/>
      <c r="FG1386" s="156"/>
      <c r="FH1386" s="156"/>
    </row>
    <row r="1387" spans="2:164" x14ac:dyDescent="0.25">
      <c r="B1387" s="67">
        <f t="shared" si="127"/>
        <v>0</v>
      </c>
      <c r="C1387" s="67" t="str">
        <f t="shared" si="128"/>
        <v/>
      </c>
      <c r="D1387" s="67" t="str">
        <f t="shared" si="131"/>
        <v/>
      </c>
      <c r="E1387" s="67" t="str">
        <f t="shared" si="129"/>
        <v/>
      </c>
      <c r="F1387" s="67" t="str">
        <f t="shared" si="130"/>
        <v/>
      </c>
      <c r="G1387" s="67" t="str">
        <f t="shared" si="132"/>
        <v/>
      </c>
      <c r="H1387" s="159" t="str">
        <f>IF(AND(M1387&gt;0,M1387&lt;=STATS!$C$22),1,"")</f>
        <v/>
      </c>
      <c r="J1387" s="29">
        <v>1386</v>
      </c>
      <c r="R1387" s="16"/>
      <c r="S1387" s="16"/>
      <c r="T1387" s="16"/>
      <c r="U1387" s="16"/>
      <c r="V1387" s="16"/>
      <c r="W1387" s="16"/>
      <c r="FD1387" s="156"/>
      <c r="FE1387" s="156"/>
      <c r="FF1387" s="156"/>
      <c r="FG1387" s="156"/>
      <c r="FH1387" s="156"/>
    </row>
    <row r="1388" spans="2:164" x14ac:dyDescent="0.25">
      <c r="B1388" s="67">
        <f t="shared" si="127"/>
        <v>0</v>
      </c>
      <c r="C1388" s="67" t="str">
        <f t="shared" si="128"/>
        <v/>
      </c>
      <c r="D1388" s="67" t="str">
        <f t="shared" si="131"/>
        <v/>
      </c>
      <c r="E1388" s="67" t="str">
        <f t="shared" si="129"/>
        <v/>
      </c>
      <c r="F1388" s="67" t="str">
        <f t="shared" si="130"/>
        <v/>
      </c>
      <c r="G1388" s="67" t="str">
        <f t="shared" si="132"/>
        <v/>
      </c>
      <c r="H1388" s="159" t="str">
        <f>IF(AND(M1388&gt;0,M1388&lt;=STATS!$C$22),1,"")</f>
        <v/>
      </c>
      <c r="J1388" s="29">
        <v>1387</v>
      </c>
      <c r="R1388" s="16"/>
      <c r="S1388" s="16"/>
      <c r="T1388" s="16"/>
      <c r="U1388" s="16"/>
      <c r="V1388" s="16"/>
      <c r="W1388" s="16"/>
      <c r="FD1388" s="156"/>
      <c r="FE1388" s="156"/>
      <c r="FF1388" s="156"/>
      <c r="FG1388" s="156"/>
      <c r="FH1388" s="156"/>
    </row>
    <row r="1389" spans="2:164" x14ac:dyDescent="0.25">
      <c r="B1389" s="67">
        <f t="shared" si="127"/>
        <v>0</v>
      </c>
      <c r="C1389" s="67" t="str">
        <f t="shared" si="128"/>
        <v/>
      </c>
      <c r="D1389" s="67" t="str">
        <f t="shared" si="131"/>
        <v/>
      </c>
      <c r="E1389" s="67" t="str">
        <f t="shared" si="129"/>
        <v/>
      </c>
      <c r="F1389" s="67" t="str">
        <f t="shared" si="130"/>
        <v/>
      </c>
      <c r="G1389" s="67" t="str">
        <f t="shared" si="132"/>
        <v/>
      </c>
      <c r="H1389" s="159" t="str">
        <f>IF(AND(M1389&gt;0,M1389&lt;=STATS!$C$22),1,"")</f>
        <v/>
      </c>
      <c r="J1389" s="29">
        <v>1388</v>
      </c>
      <c r="R1389" s="16"/>
      <c r="S1389" s="16"/>
      <c r="T1389" s="16"/>
      <c r="U1389" s="16"/>
      <c r="V1389" s="16"/>
      <c r="W1389" s="16"/>
      <c r="FD1389" s="156"/>
      <c r="FE1389" s="156"/>
      <c r="FF1389" s="156"/>
      <c r="FG1389" s="156"/>
      <c r="FH1389" s="156"/>
    </row>
    <row r="1390" spans="2:164" x14ac:dyDescent="0.25">
      <c r="B1390" s="67">
        <f t="shared" si="127"/>
        <v>0</v>
      </c>
      <c r="C1390" s="67" t="str">
        <f t="shared" si="128"/>
        <v/>
      </c>
      <c r="D1390" s="67" t="str">
        <f t="shared" si="131"/>
        <v/>
      </c>
      <c r="E1390" s="67" t="str">
        <f t="shared" si="129"/>
        <v/>
      </c>
      <c r="F1390" s="67" t="str">
        <f t="shared" si="130"/>
        <v/>
      </c>
      <c r="G1390" s="67" t="str">
        <f t="shared" si="132"/>
        <v/>
      </c>
      <c r="H1390" s="159" t="str">
        <f>IF(AND(M1390&gt;0,M1390&lt;=STATS!$C$22),1,"")</f>
        <v/>
      </c>
      <c r="J1390" s="29">
        <v>1389</v>
      </c>
      <c r="R1390" s="16"/>
      <c r="S1390" s="16"/>
      <c r="T1390" s="16"/>
      <c r="U1390" s="16"/>
      <c r="V1390" s="16"/>
      <c r="W1390" s="16"/>
      <c r="FD1390" s="156"/>
      <c r="FE1390" s="156"/>
      <c r="FF1390" s="156"/>
      <c r="FG1390" s="156"/>
      <c r="FH1390" s="156"/>
    </row>
    <row r="1391" spans="2:164" x14ac:dyDescent="0.25">
      <c r="B1391" s="67">
        <f t="shared" si="127"/>
        <v>0</v>
      </c>
      <c r="C1391" s="67" t="str">
        <f t="shared" si="128"/>
        <v/>
      </c>
      <c r="D1391" s="67" t="str">
        <f t="shared" si="131"/>
        <v/>
      </c>
      <c r="E1391" s="67" t="str">
        <f t="shared" si="129"/>
        <v/>
      </c>
      <c r="F1391" s="67" t="str">
        <f t="shared" si="130"/>
        <v/>
      </c>
      <c r="G1391" s="67" t="str">
        <f t="shared" si="132"/>
        <v/>
      </c>
      <c r="H1391" s="159" t="str">
        <f>IF(AND(M1391&gt;0,M1391&lt;=STATS!$C$22),1,"")</f>
        <v/>
      </c>
      <c r="J1391" s="29">
        <v>1390</v>
      </c>
      <c r="R1391" s="16"/>
      <c r="S1391" s="16"/>
      <c r="T1391" s="16"/>
      <c r="U1391" s="16"/>
      <c r="V1391" s="16"/>
      <c r="W1391" s="16"/>
      <c r="FD1391" s="156"/>
      <c r="FE1391" s="156"/>
      <c r="FF1391" s="156"/>
      <c r="FG1391" s="156"/>
      <c r="FH1391" s="156"/>
    </row>
    <row r="1392" spans="2:164" x14ac:dyDescent="0.25">
      <c r="B1392" s="67">
        <f t="shared" si="127"/>
        <v>0</v>
      </c>
      <c r="C1392" s="67" t="str">
        <f t="shared" si="128"/>
        <v/>
      </c>
      <c r="D1392" s="67" t="str">
        <f t="shared" si="131"/>
        <v/>
      </c>
      <c r="E1392" s="67" t="str">
        <f t="shared" si="129"/>
        <v/>
      </c>
      <c r="F1392" s="67" t="str">
        <f t="shared" si="130"/>
        <v/>
      </c>
      <c r="G1392" s="67" t="str">
        <f t="shared" si="132"/>
        <v/>
      </c>
      <c r="H1392" s="159" t="str">
        <f>IF(AND(M1392&gt;0,M1392&lt;=STATS!$C$22),1,"")</f>
        <v/>
      </c>
      <c r="J1392" s="29">
        <v>1391</v>
      </c>
      <c r="R1392" s="16"/>
      <c r="S1392" s="16"/>
      <c r="T1392" s="16"/>
      <c r="U1392" s="16"/>
      <c r="V1392" s="16"/>
      <c r="W1392" s="16"/>
      <c r="FD1392" s="156"/>
      <c r="FE1392" s="156"/>
      <c r="FF1392" s="156"/>
      <c r="FG1392" s="156"/>
      <c r="FH1392" s="156"/>
    </row>
    <row r="1393" spans="2:164" x14ac:dyDescent="0.25">
      <c r="B1393" s="67">
        <f t="shared" si="127"/>
        <v>0</v>
      </c>
      <c r="C1393" s="67" t="str">
        <f t="shared" si="128"/>
        <v/>
      </c>
      <c r="D1393" s="67" t="str">
        <f t="shared" si="131"/>
        <v/>
      </c>
      <c r="E1393" s="67" t="str">
        <f t="shared" si="129"/>
        <v/>
      </c>
      <c r="F1393" s="67" t="str">
        <f t="shared" si="130"/>
        <v/>
      </c>
      <c r="G1393" s="67" t="str">
        <f t="shared" si="132"/>
        <v/>
      </c>
      <c r="H1393" s="159" t="str">
        <f>IF(AND(M1393&gt;0,M1393&lt;=STATS!$C$22),1,"")</f>
        <v/>
      </c>
      <c r="J1393" s="29">
        <v>1392</v>
      </c>
      <c r="R1393" s="16"/>
      <c r="S1393" s="16"/>
      <c r="T1393" s="16"/>
      <c r="U1393" s="16"/>
      <c r="V1393" s="16"/>
      <c r="W1393" s="16"/>
      <c r="FD1393" s="156"/>
      <c r="FE1393" s="156"/>
      <c r="FF1393" s="156"/>
      <c r="FG1393" s="156"/>
      <c r="FH1393" s="156"/>
    </row>
    <row r="1394" spans="2:164" x14ac:dyDescent="0.25">
      <c r="B1394" s="67">
        <f t="shared" si="127"/>
        <v>0</v>
      </c>
      <c r="C1394" s="67" t="str">
        <f t="shared" si="128"/>
        <v/>
      </c>
      <c r="D1394" s="67" t="str">
        <f t="shared" si="131"/>
        <v/>
      </c>
      <c r="E1394" s="67" t="str">
        <f t="shared" si="129"/>
        <v/>
      </c>
      <c r="F1394" s="67" t="str">
        <f t="shared" si="130"/>
        <v/>
      </c>
      <c r="G1394" s="67" t="str">
        <f t="shared" si="132"/>
        <v/>
      </c>
      <c r="H1394" s="159" t="str">
        <f>IF(AND(M1394&gt;0,M1394&lt;=STATS!$C$22),1,"")</f>
        <v/>
      </c>
      <c r="J1394" s="29">
        <v>1393</v>
      </c>
      <c r="R1394" s="16"/>
      <c r="S1394" s="16"/>
      <c r="T1394" s="16"/>
      <c r="U1394" s="16"/>
      <c r="V1394" s="16"/>
      <c r="W1394" s="16"/>
      <c r="FD1394" s="156"/>
      <c r="FE1394" s="156"/>
      <c r="FF1394" s="156"/>
      <c r="FG1394" s="156"/>
      <c r="FH1394" s="156"/>
    </row>
    <row r="1395" spans="2:164" x14ac:dyDescent="0.25">
      <c r="B1395" s="67">
        <f t="shared" si="127"/>
        <v>0</v>
      </c>
      <c r="C1395" s="67" t="str">
        <f t="shared" si="128"/>
        <v/>
      </c>
      <c r="D1395" s="67" t="str">
        <f t="shared" si="131"/>
        <v/>
      </c>
      <c r="E1395" s="67" t="str">
        <f t="shared" si="129"/>
        <v/>
      </c>
      <c r="F1395" s="67" t="str">
        <f t="shared" si="130"/>
        <v/>
      </c>
      <c r="G1395" s="67" t="str">
        <f t="shared" si="132"/>
        <v/>
      </c>
      <c r="H1395" s="159" t="str">
        <f>IF(AND(M1395&gt;0,M1395&lt;=STATS!$C$22),1,"")</f>
        <v/>
      </c>
      <c r="J1395" s="29">
        <v>1394</v>
      </c>
      <c r="R1395" s="16"/>
      <c r="S1395" s="16"/>
      <c r="T1395" s="16"/>
      <c r="U1395" s="16"/>
      <c r="V1395" s="16"/>
      <c r="W1395" s="16"/>
      <c r="FD1395" s="156"/>
      <c r="FE1395" s="156"/>
      <c r="FF1395" s="156"/>
      <c r="FG1395" s="156"/>
      <c r="FH1395" s="156"/>
    </row>
    <row r="1396" spans="2:164" x14ac:dyDescent="0.25">
      <c r="B1396" s="67">
        <f t="shared" si="127"/>
        <v>0</v>
      </c>
      <c r="C1396" s="67" t="str">
        <f t="shared" si="128"/>
        <v/>
      </c>
      <c r="D1396" s="67" t="str">
        <f t="shared" si="131"/>
        <v/>
      </c>
      <c r="E1396" s="67" t="str">
        <f t="shared" si="129"/>
        <v/>
      </c>
      <c r="F1396" s="67" t="str">
        <f t="shared" si="130"/>
        <v/>
      </c>
      <c r="G1396" s="67" t="str">
        <f t="shared" si="132"/>
        <v/>
      </c>
      <c r="H1396" s="159" t="str">
        <f>IF(AND(M1396&gt;0,M1396&lt;=STATS!$C$22),1,"")</f>
        <v/>
      </c>
      <c r="J1396" s="29">
        <v>1395</v>
      </c>
      <c r="R1396" s="16"/>
      <c r="S1396" s="16"/>
      <c r="T1396" s="16"/>
      <c r="U1396" s="16"/>
      <c r="V1396" s="16"/>
      <c r="W1396" s="16"/>
      <c r="FD1396" s="156"/>
      <c r="FE1396" s="156"/>
      <c r="FF1396" s="156"/>
      <c r="FG1396" s="156"/>
      <c r="FH1396" s="156"/>
    </row>
    <row r="1397" spans="2:164" x14ac:dyDescent="0.25">
      <c r="B1397" s="67">
        <f t="shared" si="127"/>
        <v>0</v>
      </c>
      <c r="C1397" s="67" t="str">
        <f t="shared" si="128"/>
        <v/>
      </c>
      <c r="D1397" s="67" t="str">
        <f t="shared" si="131"/>
        <v/>
      </c>
      <c r="E1397" s="67" t="str">
        <f t="shared" si="129"/>
        <v/>
      </c>
      <c r="F1397" s="67" t="str">
        <f t="shared" si="130"/>
        <v/>
      </c>
      <c r="G1397" s="67" t="str">
        <f t="shared" si="132"/>
        <v/>
      </c>
      <c r="H1397" s="159" t="str">
        <f>IF(AND(M1397&gt;0,M1397&lt;=STATS!$C$22),1,"")</f>
        <v/>
      </c>
      <c r="J1397" s="29">
        <v>1396</v>
      </c>
      <c r="R1397" s="16"/>
      <c r="S1397" s="16"/>
      <c r="T1397" s="16"/>
      <c r="U1397" s="16"/>
      <c r="V1397" s="16"/>
      <c r="W1397" s="16"/>
      <c r="FD1397" s="156"/>
      <c r="FE1397" s="156"/>
      <c r="FF1397" s="156"/>
      <c r="FG1397" s="156"/>
      <c r="FH1397" s="156"/>
    </row>
    <row r="1398" spans="2:164" x14ac:dyDescent="0.25">
      <c r="B1398" s="67">
        <f t="shared" si="127"/>
        <v>0</v>
      </c>
      <c r="C1398" s="67" t="str">
        <f t="shared" si="128"/>
        <v/>
      </c>
      <c r="D1398" s="67" t="str">
        <f t="shared" si="131"/>
        <v/>
      </c>
      <c r="E1398" s="67" t="str">
        <f t="shared" si="129"/>
        <v/>
      </c>
      <c r="F1398" s="67" t="str">
        <f t="shared" si="130"/>
        <v/>
      </c>
      <c r="G1398" s="67" t="str">
        <f t="shared" si="132"/>
        <v/>
      </c>
      <c r="H1398" s="159" t="str">
        <f>IF(AND(M1398&gt;0,M1398&lt;=STATS!$C$22),1,"")</f>
        <v/>
      </c>
      <c r="J1398" s="29">
        <v>1397</v>
      </c>
      <c r="R1398" s="16"/>
      <c r="S1398" s="16"/>
      <c r="T1398" s="16"/>
      <c r="U1398" s="16"/>
      <c r="V1398" s="16"/>
      <c r="W1398" s="16"/>
      <c r="FD1398" s="156"/>
      <c r="FE1398" s="156"/>
      <c r="FF1398" s="156"/>
      <c r="FG1398" s="156"/>
      <c r="FH1398" s="156"/>
    </row>
    <row r="1399" spans="2:164" x14ac:dyDescent="0.25">
      <c r="B1399" s="67">
        <f t="shared" si="127"/>
        <v>0</v>
      </c>
      <c r="C1399" s="67" t="str">
        <f t="shared" si="128"/>
        <v/>
      </c>
      <c r="D1399" s="67" t="str">
        <f t="shared" si="131"/>
        <v/>
      </c>
      <c r="E1399" s="67" t="str">
        <f t="shared" si="129"/>
        <v/>
      </c>
      <c r="F1399" s="67" t="str">
        <f t="shared" si="130"/>
        <v/>
      </c>
      <c r="G1399" s="67" t="str">
        <f t="shared" si="132"/>
        <v/>
      </c>
      <c r="H1399" s="159" t="str">
        <f>IF(AND(M1399&gt;0,M1399&lt;=STATS!$C$22),1,"")</f>
        <v/>
      </c>
      <c r="J1399" s="29">
        <v>1398</v>
      </c>
      <c r="R1399" s="16"/>
      <c r="S1399" s="16"/>
      <c r="T1399" s="16"/>
      <c r="U1399" s="16"/>
      <c r="V1399" s="16"/>
      <c r="W1399" s="16"/>
      <c r="FD1399" s="156"/>
      <c r="FE1399" s="156"/>
      <c r="FF1399" s="156"/>
      <c r="FG1399" s="156"/>
      <c r="FH1399" s="156"/>
    </row>
    <row r="1400" spans="2:164" x14ac:dyDescent="0.25">
      <c r="B1400" s="67">
        <f t="shared" si="127"/>
        <v>0</v>
      </c>
      <c r="C1400" s="67" t="str">
        <f t="shared" si="128"/>
        <v/>
      </c>
      <c r="D1400" s="67" t="str">
        <f t="shared" si="131"/>
        <v/>
      </c>
      <c r="E1400" s="67" t="str">
        <f t="shared" si="129"/>
        <v/>
      </c>
      <c r="F1400" s="67" t="str">
        <f t="shared" si="130"/>
        <v/>
      </c>
      <c r="G1400" s="67" t="str">
        <f t="shared" si="132"/>
        <v/>
      </c>
      <c r="H1400" s="159" t="str">
        <f>IF(AND(M1400&gt;0,M1400&lt;=STATS!$C$22),1,"")</f>
        <v/>
      </c>
      <c r="J1400" s="29">
        <v>1399</v>
      </c>
      <c r="R1400" s="16"/>
      <c r="S1400" s="16"/>
      <c r="T1400" s="16"/>
      <c r="U1400" s="16"/>
      <c r="V1400" s="16"/>
      <c r="W1400" s="16"/>
      <c r="FD1400" s="156"/>
      <c r="FE1400" s="156"/>
      <c r="FF1400" s="156"/>
      <c r="FG1400" s="156"/>
      <c r="FH1400" s="156"/>
    </row>
    <row r="1401" spans="2:164" x14ac:dyDescent="0.25">
      <c r="B1401" s="67">
        <f t="shared" si="127"/>
        <v>0</v>
      </c>
      <c r="C1401" s="67" t="str">
        <f t="shared" si="128"/>
        <v/>
      </c>
      <c r="D1401" s="67" t="str">
        <f t="shared" si="131"/>
        <v/>
      </c>
      <c r="E1401" s="67" t="str">
        <f t="shared" si="129"/>
        <v/>
      </c>
      <c r="F1401" s="67" t="str">
        <f t="shared" si="130"/>
        <v/>
      </c>
      <c r="G1401" s="67" t="str">
        <f t="shared" si="132"/>
        <v/>
      </c>
      <c r="H1401" s="159" t="str">
        <f>IF(AND(M1401&gt;0,M1401&lt;=STATS!$C$22),1,"")</f>
        <v/>
      </c>
      <c r="J1401" s="29">
        <v>1400</v>
      </c>
      <c r="R1401" s="16"/>
      <c r="S1401" s="16"/>
      <c r="T1401" s="16"/>
      <c r="U1401" s="16"/>
      <c r="V1401" s="16"/>
      <c r="W1401" s="16"/>
      <c r="FD1401" s="156"/>
      <c r="FE1401" s="156"/>
      <c r="FF1401" s="156"/>
      <c r="FG1401" s="156"/>
      <c r="FH1401" s="156"/>
    </row>
    <row r="1402" spans="2:164" x14ac:dyDescent="0.25">
      <c r="B1402" s="67">
        <f t="shared" si="127"/>
        <v>0</v>
      </c>
      <c r="C1402" s="67" t="str">
        <f t="shared" si="128"/>
        <v/>
      </c>
      <c r="D1402" s="67" t="str">
        <f t="shared" si="131"/>
        <v/>
      </c>
      <c r="E1402" s="67" t="str">
        <f t="shared" si="129"/>
        <v/>
      </c>
      <c r="F1402" s="67" t="str">
        <f t="shared" si="130"/>
        <v/>
      </c>
      <c r="G1402" s="67" t="str">
        <f t="shared" si="132"/>
        <v/>
      </c>
      <c r="H1402" s="159" t="str">
        <f>IF(AND(M1402&gt;0,M1402&lt;=STATS!$C$22),1,"")</f>
        <v/>
      </c>
      <c r="J1402" s="29">
        <v>1401</v>
      </c>
      <c r="R1402" s="16"/>
      <c r="S1402" s="16"/>
      <c r="T1402" s="16"/>
      <c r="U1402" s="16"/>
      <c r="V1402" s="16"/>
      <c r="W1402" s="16"/>
      <c r="FD1402" s="156"/>
      <c r="FE1402" s="156"/>
      <c r="FF1402" s="156"/>
      <c r="FG1402" s="156"/>
      <c r="FH1402" s="156"/>
    </row>
    <row r="1403" spans="2:164" x14ac:dyDescent="0.25">
      <c r="B1403" s="67">
        <f t="shared" si="127"/>
        <v>0</v>
      </c>
      <c r="C1403" s="67" t="str">
        <f t="shared" si="128"/>
        <v/>
      </c>
      <c r="D1403" s="67" t="str">
        <f t="shared" si="131"/>
        <v/>
      </c>
      <c r="E1403" s="67" t="str">
        <f t="shared" si="129"/>
        <v/>
      </c>
      <c r="F1403" s="67" t="str">
        <f t="shared" si="130"/>
        <v/>
      </c>
      <c r="G1403" s="67" t="str">
        <f t="shared" si="132"/>
        <v/>
      </c>
      <c r="H1403" s="159" t="str">
        <f>IF(AND(M1403&gt;0,M1403&lt;=STATS!$C$22),1,"")</f>
        <v/>
      </c>
      <c r="J1403" s="29">
        <v>1402</v>
      </c>
      <c r="R1403" s="16"/>
      <c r="S1403" s="16"/>
      <c r="T1403" s="16"/>
      <c r="U1403" s="16"/>
      <c r="V1403" s="16"/>
      <c r="W1403" s="16"/>
      <c r="FD1403" s="156"/>
      <c r="FE1403" s="156"/>
      <c r="FF1403" s="156"/>
      <c r="FG1403" s="156"/>
      <c r="FH1403" s="156"/>
    </row>
    <row r="1404" spans="2:164" x14ac:dyDescent="0.25">
      <c r="B1404" s="67">
        <f t="shared" si="127"/>
        <v>0</v>
      </c>
      <c r="C1404" s="67" t="str">
        <f t="shared" si="128"/>
        <v/>
      </c>
      <c r="D1404" s="67" t="str">
        <f t="shared" si="131"/>
        <v/>
      </c>
      <c r="E1404" s="67" t="str">
        <f t="shared" si="129"/>
        <v/>
      </c>
      <c r="F1404" s="67" t="str">
        <f t="shared" si="130"/>
        <v/>
      </c>
      <c r="G1404" s="67" t="str">
        <f t="shared" si="132"/>
        <v/>
      </c>
      <c r="H1404" s="159" t="str">
        <f>IF(AND(M1404&gt;0,M1404&lt;=STATS!$C$22),1,"")</f>
        <v/>
      </c>
      <c r="J1404" s="29">
        <v>1403</v>
      </c>
      <c r="R1404" s="16"/>
      <c r="S1404" s="16"/>
      <c r="T1404" s="16"/>
      <c r="U1404" s="16"/>
      <c r="V1404" s="16"/>
      <c r="W1404" s="16"/>
      <c r="FD1404" s="156"/>
      <c r="FE1404" s="156"/>
      <c r="FF1404" s="156"/>
      <c r="FG1404" s="156"/>
      <c r="FH1404" s="156"/>
    </row>
    <row r="1405" spans="2:164" x14ac:dyDescent="0.25">
      <c r="B1405" s="67">
        <f t="shared" si="127"/>
        <v>0</v>
      </c>
      <c r="C1405" s="67" t="str">
        <f t="shared" si="128"/>
        <v/>
      </c>
      <c r="D1405" s="67" t="str">
        <f t="shared" si="131"/>
        <v/>
      </c>
      <c r="E1405" s="67" t="str">
        <f t="shared" si="129"/>
        <v/>
      </c>
      <c r="F1405" s="67" t="str">
        <f t="shared" si="130"/>
        <v/>
      </c>
      <c r="G1405" s="67" t="str">
        <f t="shared" si="132"/>
        <v/>
      </c>
      <c r="H1405" s="159" t="str">
        <f>IF(AND(M1405&gt;0,M1405&lt;=STATS!$C$22),1,"")</f>
        <v/>
      </c>
      <c r="J1405" s="29">
        <v>1404</v>
      </c>
      <c r="R1405" s="16"/>
      <c r="S1405" s="16"/>
      <c r="T1405" s="16"/>
      <c r="U1405" s="16"/>
      <c r="V1405" s="16"/>
      <c r="W1405" s="16"/>
      <c r="FD1405" s="156"/>
      <c r="FE1405" s="156"/>
      <c r="FF1405" s="156"/>
      <c r="FG1405" s="156"/>
      <c r="FH1405" s="156"/>
    </row>
    <row r="1406" spans="2:164" x14ac:dyDescent="0.25">
      <c r="B1406" s="67">
        <f t="shared" si="127"/>
        <v>0</v>
      </c>
      <c r="C1406" s="67" t="str">
        <f t="shared" si="128"/>
        <v/>
      </c>
      <c r="D1406" s="67" t="str">
        <f t="shared" si="131"/>
        <v/>
      </c>
      <c r="E1406" s="67" t="str">
        <f t="shared" si="129"/>
        <v/>
      </c>
      <c r="F1406" s="67" t="str">
        <f t="shared" si="130"/>
        <v/>
      </c>
      <c r="G1406" s="67" t="str">
        <f t="shared" si="132"/>
        <v/>
      </c>
      <c r="H1406" s="159" t="str">
        <f>IF(AND(M1406&gt;0,M1406&lt;=STATS!$C$22),1,"")</f>
        <v/>
      </c>
      <c r="J1406" s="29">
        <v>1405</v>
      </c>
      <c r="R1406" s="16"/>
      <c r="S1406" s="16"/>
      <c r="T1406" s="16"/>
      <c r="U1406" s="16"/>
      <c r="V1406" s="16"/>
      <c r="W1406" s="16"/>
      <c r="FD1406" s="156"/>
      <c r="FE1406" s="156"/>
      <c r="FF1406" s="156"/>
      <c r="FG1406" s="156"/>
      <c r="FH1406" s="156"/>
    </row>
    <row r="1407" spans="2:164" x14ac:dyDescent="0.25">
      <c r="B1407" s="67">
        <f t="shared" si="127"/>
        <v>0</v>
      </c>
      <c r="C1407" s="67" t="str">
        <f t="shared" si="128"/>
        <v/>
      </c>
      <c r="D1407" s="67" t="str">
        <f t="shared" si="131"/>
        <v/>
      </c>
      <c r="E1407" s="67" t="str">
        <f t="shared" si="129"/>
        <v/>
      </c>
      <c r="F1407" s="67" t="str">
        <f t="shared" si="130"/>
        <v/>
      </c>
      <c r="G1407" s="67" t="str">
        <f t="shared" si="132"/>
        <v/>
      </c>
      <c r="H1407" s="159" t="str">
        <f>IF(AND(M1407&gt;0,M1407&lt;=STATS!$C$22),1,"")</f>
        <v/>
      </c>
      <c r="J1407" s="29">
        <v>1406</v>
      </c>
      <c r="R1407" s="16"/>
      <c r="S1407" s="16"/>
      <c r="T1407" s="16"/>
      <c r="U1407" s="16"/>
      <c r="V1407" s="16"/>
      <c r="W1407" s="16"/>
      <c r="FD1407" s="156"/>
      <c r="FE1407" s="156"/>
      <c r="FF1407" s="156"/>
      <c r="FG1407" s="156"/>
      <c r="FH1407" s="156"/>
    </row>
    <row r="1408" spans="2:164" x14ac:dyDescent="0.25">
      <c r="B1408" s="67">
        <f t="shared" si="127"/>
        <v>0</v>
      </c>
      <c r="C1408" s="67" t="str">
        <f t="shared" si="128"/>
        <v/>
      </c>
      <c r="D1408" s="67" t="str">
        <f t="shared" si="131"/>
        <v/>
      </c>
      <c r="E1408" s="67" t="str">
        <f t="shared" si="129"/>
        <v/>
      </c>
      <c r="F1408" s="67" t="str">
        <f t="shared" si="130"/>
        <v/>
      </c>
      <c r="G1408" s="67" t="str">
        <f t="shared" si="132"/>
        <v/>
      </c>
      <c r="H1408" s="159" t="str">
        <f>IF(AND(M1408&gt;0,M1408&lt;=STATS!$C$22),1,"")</f>
        <v/>
      </c>
      <c r="J1408" s="29">
        <v>1407</v>
      </c>
      <c r="R1408" s="16"/>
      <c r="S1408" s="16"/>
      <c r="T1408" s="16"/>
      <c r="U1408" s="16"/>
      <c r="V1408" s="16"/>
      <c r="W1408" s="16"/>
      <c r="FD1408" s="156"/>
      <c r="FE1408" s="156"/>
      <c r="FF1408" s="156"/>
      <c r="FG1408" s="156"/>
      <c r="FH1408" s="156"/>
    </row>
    <row r="1409" spans="2:164" x14ac:dyDescent="0.25">
      <c r="B1409" s="67">
        <f t="shared" si="127"/>
        <v>0</v>
      </c>
      <c r="C1409" s="67" t="str">
        <f t="shared" si="128"/>
        <v/>
      </c>
      <c r="D1409" s="67" t="str">
        <f t="shared" si="131"/>
        <v/>
      </c>
      <c r="E1409" s="67" t="str">
        <f t="shared" si="129"/>
        <v/>
      </c>
      <c r="F1409" s="67" t="str">
        <f t="shared" si="130"/>
        <v/>
      </c>
      <c r="G1409" s="67" t="str">
        <f t="shared" si="132"/>
        <v/>
      </c>
      <c r="H1409" s="159" t="str">
        <f>IF(AND(M1409&gt;0,M1409&lt;=STATS!$C$22),1,"")</f>
        <v/>
      </c>
      <c r="J1409" s="29">
        <v>1408</v>
      </c>
      <c r="R1409" s="16"/>
      <c r="S1409" s="16"/>
      <c r="T1409" s="16"/>
      <c r="U1409" s="16"/>
      <c r="V1409" s="16"/>
      <c r="W1409" s="16"/>
      <c r="FD1409" s="156"/>
      <c r="FE1409" s="156"/>
      <c r="FF1409" s="156"/>
      <c r="FG1409" s="156"/>
      <c r="FH1409" s="156"/>
    </row>
    <row r="1410" spans="2:164" x14ac:dyDescent="0.25">
      <c r="B1410" s="67">
        <f t="shared" ref="B1410:B1473" si="133">COUNT(R1410:FC1410,FI1410:FQ1410)</f>
        <v>0</v>
      </c>
      <c r="C1410" s="67" t="str">
        <f t="shared" ref="C1410:C1473" si="134">IF(COUNT(R1410:FC1410,FI1410:FQ1410)&gt;0,COUNT(R1410:FC1410,FI1410:FQ1410),"")</f>
        <v/>
      </c>
      <c r="D1410" s="67" t="str">
        <f t="shared" si="131"/>
        <v/>
      </c>
      <c r="E1410" s="67" t="str">
        <f t="shared" ref="E1410:E1473" si="135">IF(H1410=1,COUNT(R1410:FC1410,FI1410:FQ1410),"")</f>
        <v/>
      </c>
      <c r="F1410" s="67" t="str">
        <f t="shared" ref="F1410:F1473" si="136">IF(H1410=1,COUNT(X1410:BN1410,BP1410:BX1410,BZ1410:CF1410,CH1410:FC1410,FI1410:FQ1410),"")</f>
        <v/>
      </c>
      <c r="G1410" s="67" t="str">
        <f t="shared" si="132"/>
        <v/>
      </c>
      <c r="H1410" s="159" t="str">
        <f>IF(AND(M1410&gt;0,M1410&lt;=STATS!$C$22),1,"")</f>
        <v/>
      </c>
      <c r="J1410" s="29">
        <v>1409</v>
      </c>
      <c r="R1410" s="16"/>
      <c r="S1410" s="16"/>
      <c r="T1410" s="16"/>
      <c r="U1410" s="16"/>
      <c r="V1410" s="16"/>
      <c r="W1410" s="16"/>
      <c r="FD1410" s="156"/>
      <c r="FE1410" s="156"/>
      <c r="FF1410" s="156"/>
      <c r="FG1410" s="156"/>
      <c r="FH1410" s="156"/>
    </row>
    <row r="1411" spans="2:164" x14ac:dyDescent="0.25">
      <c r="B1411" s="67">
        <f t="shared" si="133"/>
        <v>0</v>
      </c>
      <c r="C1411" s="67" t="str">
        <f t="shared" si="134"/>
        <v/>
      </c>
      <c r="D1411" s="67" t="str">
        <f t="shared" ref="D1411:D1474" si="137">IF(COUNT(R1411:FC1411,FI1411:FQ1411)&gt;0,COUNT(X1411:BN1411,BP1411:BX1411,BZ1411:CF1411,CH1411:FC1411,FI1411:FQ1411),"")</f>
        <v/>
      </c>
      <c r="E1411" s="67" t="str">
        <f t="shared" si="135"/>
        <v/>
      </c>
      <c r="F1411" s="67" t="str">
        <f t="shared" si="136"/>
        <v/>
      </c>
      <c r="G1411" s="67" t="str">
        <f t="shared" si="132"/>
        <v/>
      </c>
      <c r="H1411" s="159" t="str">
        <f>IF(AND(M1411&gt;0,M1411&lt;=STATS!$C$22),1,"")</f>
        <v/>
      </c>
      <c r="J1411" s="29">
        <v>1410</v>
      </c>
      <c r="R1411" s="16"/>
      <c r="S1411" s="16"/>
      <c r="T1411" s="16"/>
      <c r="U1411" s="16"/>
      <c r="V1411" s="16"/>
      <c r="W1411" s="16"/>
      <c r="FD1411" s="156"/>
      <c r="FE1411" s="156"/>
      <c r="FF1411" s="156"/>
      <c r="FG1411" s="156"/>
      <c r="FH1411" s="156"/>
    </row>
    <row r="1412" spans="2:164" x14ac:dyDescent="0.25">
      <c r="B1412" s="67">
        <f t="shared" si="133"/>
        <v>0</v>
      </c>
      <c r="C1412" s="67" t="str">
        <f t="shared" si="134"/>
        <v/>
      </c>
      <c r="D1412" s="67" t="str">
        <f t="shared" si="137"/>
        <v/>
      </c>
      <c r="E1412" s="67" t="str">
        <f t="shared" si="135"/>
        <v/>
      </c>
      <c r="F1412" s="67" t="str">
        <f t="shared" si="136"/>
        <v/>
      </c>
      <c r="G1412" s="67" t="str">
        <f t="shared" si="132"/>
        <v/>
      </c>
      <c r="H1412" s="159" t="str">
        <f>IF(AND(M1412&gt;0,M1412&lt;=STATS!$C$22),1,"")</f>
        <v/>
      </c>
      <c r="J1412" s="29">
        <v>1411</v>
      </c>
      <c r="R1412" s="16"/>
      <c r="S1412" s="16"/>
      <c r="T1412" s="16"/>
      <c r="U1412" s="16"/>
      <c r="V1412" s="16"/>
      <c r="W1412" s="16"/>
      <c r="FD1412" s="156"/>
      <c r="FE1412" s="156"/>
      <c r="FF1412" s="156"/>
      <c r="FG1412" s="156"/>
      <c r="FH1412" s="156"/>
    </row>
    <row r="1413" spans="2:164" x14ac:dyDescent="0.25">
      <c r="B1413" s="67">
        <f t="shared" si="133"/>
        <v>0</v>
      </c>
      <c r="C1413" s="67" t="str">
        <f t="shared" si="134"/>
        <v/>
      </c>
      <c r="D1413" s="67" t="str">
        <f t="shared" si="137"/>
        <v/>
      </c>
      <c r="E1413" s="67" t="str">
        <f t="shared" si="135"/>
        <v/>
      </c>
      <c r="F1413" s="67" t="str">
        <f t="shared" si="136"/>
        <v/>
      </c>
      <c r="G1413" s="67" t="str">
        <f t="shared" si="132"/>
        <v/>
      </c>
      <c r="H1413" s="159" t="str">
        <f>IF(AND(M1413&gt;0,M1413&lt;=STATS!$C$22),1,"")</f>
        <v/>
      </c>
      <c r="J1413" s="29">
        <v>1412</v>
      </c>
      <c r="R1413" s="16"/>
      <c r="S1413" s="16"/>
      <c r="T1413" s="16"/>
      <c r="U1413" s="16"/>
      <c r="V1413" s="16"/>
      <c r="W1413" s="16"/>
      <c r="FD1413" s="156"/>
      <c r="FE1413" s="156"/>
      <c r="FF1413" s="156"/>
      <c r="FG1413" s="156"/>
      <c r="FH1413" s="156"/>
    </row>
    <row r="1414" spans="2:164" x14ac:dyDescent="0.25">
      <c r="B1414" s="67">
        <f t="shared" si="133"/>
        <v>0</v>
      </c>
      <c r="C1414" s="67" t="str">
        <f t="shared" si="134"/>
        <v/>
      </c>
      <c r="D1414" s="67" t="str">
        <f t="shared" si="137"/>
        <v/>
      </c>
      <c r="E1414" s="67" t="str">
        <f t="shared" si="135"/>
        <v/>
      </c>
      <c r="F1414" s="67" t="str">
        <f t="shared" si="136"/>
        <v/>
      </c>
      <c r="G1414" s="67" t="str">
        <f t="shared" si="132"/>
        <v/>
      </c>
      <c r="H1414" s="159" t="str">
        <f>IF(AND(M1414&gt;0,M1414&lt;=STATS!$C$22),1,"")</f>
        <v/>
      </c>
      <c r="J1414" s="29">
        <v>1413</v>
      </c>
      <c r="R1414" s="16"/>
      <c r="S1414" s="16"/>
      <c r="T1414" s="16"/>
      <c r="U1414" s="16"/>
      <c r="V1414" s="16"/>
      <c r="W1414" s="16"/>
      <c r="FD1414" s="156"/>
      <c r="FE1414" s="156"/>
      <c r="FF1414" s="156"/>
      <c r="FG1414" s="156"/>
      <c r="FH1414" s="156"/>
    </row>
    <row r="1415" spans="2:164" x14ac:dyDescent="0.25">
      <c r="B1415" s="67">
        <f t="shared" si="133"/>
        <v>0</v>
      </c>
      <c r="C1415" s="67" t="str">
        <f t="shared" si="134"/>
        <v/>
      </c>
      <c r="D1415" s="67" t="str">
        <f t="shared" si="137"/>
        <v/>
      </c>
      <c r="E1415" s="67" t="str">
        <f t="shared" si="135"/>
        <v/>
      </c>
      <c r="F1415" s="67" t="str">
        <f t="shared" si="136"/>
        <v/>
      </c>
      <c r="G1415" s="67" t="str">
        <f t="shared" si="132"/>
        <v/>
      </c>
      <c r="H1415" s="159" t="str">
        <f>IF(AND(M1415&gt;0,M1415&lt;=STATS!$C$22),1,"")</f>
        <v/>
      </c>
      <c r="J1415" s="29">
        <v>1414</v>
      </c>
      <c r="R1415" s="16"/>
      <c r="S1415" s="16"/>
      <c r="T1415" s="16"/>
      <c r="U1415" s="16"/>
      <c r="V1415" s="16"/>
      <c r="W1415" s="16"/>
      <c r="FD1415" s="156"/>
      <c r="FE1415" s="156"/>
      <c r="FF1415" s="156"/>
      <c r="FG1415" s="156"/>
      <c r="FH1415" s="156"/>
    </row>
    <row r="1416" spans="2:164" x14ac:dyDescent="0.25">
      <c r="B1416" s="67">
        <f t="shared" si="133"/>
        <v>0</v>
      </c>
      <c r="C1416" s="67" t="str">
        <f t="shared" si="134"/>
        <v/>
      </c>
      <c r="D1416" s="67" t="str">
        <f t="shared" si="137"/>
        <v/>
      </c>
      <c r="E1416" s="67" t="str">
        <f t="shared" si="135"/>
        <v/>
      </c>
      <c r="F1416" s="67" t="str">
        <f t="shared" si="136"/>
        <v/>
      </c>
      <c r="G1416" s="67" t="str">
        <f t="shared" si="132"/>
        <v/>
      </c>
      <c r="H1416" s="159" t="str">
        <f>IF(AND(M1416&gt;0,M1416&lt;=STATS!$C$22),1,"")</f>
        <v/>
      </c>
      <c r="J1416" s="29">
        <v>1415</v>
      </c>
      <c r="R1416" s="16"/>
      <c r="S1416" s="16"/>
      <c r="T1416" s="16"/>
      <c r="U1416" s="16"/>
      <c r="V1416" s="16"/>
      <c r="W1416" s="16"/>
      <c r="FD1416" s="156"/>
      <c r="FE1416" s="156"/>
      <c r="FF1416" s="156"/>
      <c r="FG1416" s="156"/>
      <c r="FH1416" s="156"/>
    </row>
    <row r="1417" spans="2:164" x14ac:dyDescent="0.25">
      <c r="B1417" s="67">
        <f t="shared" si="133"/>
        <v>0</v>
      </c>
      <c r="C1417" s="67" t="str">
        <f t="shared" si="134"/>
        <v/>
      </c>
      <c r="D1417" s="67" t="str">
        <f t="shared" si="137"/>
        <v/>
      </c>
      <c r="E1417" s="67" t="str">
        <f t="shared" si="135"/>
        <v/>
      </c>
      <c r="F1417" s="67" t="str">
        <f t="shared" si="136"/>
        <v/>
      </c>
      <c r="G1417" s="67" t="str">
        <f t="shared" si="132"/>
        <v/>
      </c>
      <c r="H1417" s="159" t="str">
        <f>IF(AND(M1417&gt;0,M1417&lt;=STATS!$C$22),1,"")</f>
        <v/>
      </c>
      <c r="J1417" s="29">
        <v>1416</v>
      </c>
      <c r="R1417" s="16"/>
      <c r="S1417" s="16"/>
      <c r="T1417" s="16"/>
      <c r="U1417" s="16"/>
      <c r="V1417" s="16"/>
      <c r="W1417" s="16"/>
      <c r="FD1417" s="156"/>
      <c r="FE1417" s="156"/>
      <c r="FF1417" s="156"/>
      <c r="FG1417" s="156"/>
      <c r="FH1417" s="156"/>
    </row>
    <row r="1418" spans="2:164" x14ac:dyDescent="0.25">
      <c r="B1418" s="67">
        <f t="shared" si="133"/>
        <v>0</v>
      </c>
      <c r="C1418" s="67" t="str">
        <f t="shared" si="134"/>
        <v/>
      </c>
      <c r="D1418" s="67" t="str">
        <f t="shared" si="137"/>
        <v/>
      </c>
      <c r="E1418" s="67" t="str">
        <f t="shared" si="135"/>
        <v/>
      </c>
      <c r="F1418" s="67" t="str">
        <f t="shared" si="136"/>
        <v/>
      </c>
      <c r="G1418" s="67" t="str">
        <f t="shared" si="132"/>
        <v/>
      </c>
      <c r="H1418" s="159" t="str">
        <f>IF(AND(M1418&gt;0,M1418&lt;=STATS!$C$22),1,"")</f>
        <v/>
      </c>
      <c r="J1418" s="29">
        <v>1417</v>
      </c>
      <c r="R1418" s="16"/>
      <c r="S1418" s="16"/>
      <c r="T1418" s="16"/>
      <c r="U1418" s="16"/>
      <c r="V1418" s="16"/>
      <c r="W1418" s="16"/>
      <c r="FD1418" s="156"/>
      <c r="FE1418" s="156"/>
      <c r="FF1418" s="156"/>
      <c r="FG1418" s="156"/>
      <c r="FH1418" s="156"/>
    </row>
    <row r="1419" spans="2:164" x14ac:dyDescent="0.25">
      <c r="B1419" s="67">
        <f t="shared" si="133"/>
        <v>0</v>
      </c>
      <c r="C1419" s="67" t="str">
        <f t="shared" si="134"/>
        <v/>
      </c>
      <c r="D1419" s="67" t="str">
        <f t="shared" si="137"/>
        <v/>
      </c>
      <c r="E1419" s="67" t="str">
        <f t="shared" si="135"/>
        <v/>
      </c>
      <c r="F1419" s="67" t="str">
        <f t="shared" si="136"/>
        <v/>
      </c>
      <c r="G1419" s="67" t="str">
        <f t="shared" si="132"/>
        <v/>
      </c>
      <c r="H1419" s="159" t="str">
        <f>IF(AND(M1419&gt;0,M1419&lt;=STATS!$C$22),1,"")</f>
        <v/>
      </c>
      <c r="J1419" s="29">
        <v>1418</v>
      </c>
      <c r="R1419" s="16"/>
      <c r="S1419" s="16"/>
      <c r="T1419" s="16"/>
      <c r="U1419" s="16"/>
      <c r="V1419" s="16"/>
      <c r="W1419" s="16"/>
      <c r="FD1419" s="156"/>
      <c r="FE1419" s="156"/>
      <c r="FF1419" s="156"/>
      <c r="FG1419" s="156"/>
      <c r="FH1419" s="156"/>
    </row>
    <row r="1420" spans="2:164" x14ac:dyDescent="0.25">
      <c r="B1420" s="67">
        <f t="shared" si="133"/>
        <v>0</v>
      </c>
      <c r="C1420" s="67" t="str">
        <f t="shared" si="134"/>
        <v/>
      </c>
      <c r="D1420" s="67" t="str">
        <f t="shared" si="137"/>
        <v/>
      </c>
      <c r="E1420" s="67" t="str">
        <f t="shared" si="135"/>
        <v/>
      </c>
      <c r="F1420" s="67" t="str">
        <f t="shared" si="136"/>
        <v/>
      </c>
      <c r="G1420" s="67" t="str">
        <f t="shared" si="132"/>
        <v/>
      </c>
      <c r="H1420" s="159" t="str">
        <f>IF(AND(M1420&gt;0,M1420&lt;=STATS!$C$22),1,"")</f>
        <v/>
      </c>
      <c r="J1420" s="29">
        <v>1419</v>
      </c>
      <c r="R1420" s="16"/>
      <c r="S1420" s="16"/>
      <c r="T1420" s="16"/>
      <c r="U1420" s="16"/>
      <c r="V1420" s="16"/>
      <c r="W1420" s="16"/>
      <c r="FD1420" s="156"/>
      <c r="FE1420" s="156"/>
      <c r="FF1420" s="156"/>
      <c r="FG1420" s="156"/>
      <c r="FH1420" s="156"/>
    </row>
    <row r="1421" spans="2:164" x14ac:dyDescent="0.25">
      <c r="B1421" s="67">
        <f t="shared" si="133"/>
        <v>0</v>
      </c>
      <c r="C1421" s="67" t="str">
        <f t="shared" si="134"/>
        <v/>
      </c>
      <c r="D1421" s="67" t="str">
        <f t="shared" si="137"/>
        <v/>
      </c>
      <c r="E1421" s="67" t="str">
        <f t="shared" si="135"/>
        <v/>
      </c>
      <c r="F1421" s="67" t="str">
        <f t="shared" si="136"/>
        <v/>
      </c>
      <c r="G1421" s="67" t="str">
        <f t="shared" si="132"/>
        <v/>
      </c>
      <c r="H1421" s="159" t="str">
        <f>IF(AND(M1421&gt;0,M1421&lt;=STATS!$C$22),1,"")</f>
        <v/>
      </c>
      <c r="J1421" s="29">
        <v>1420</v>
      </c>
      <c r="R1421" s="16"/>
      <c r="S1421" s="16"/>
      <c r="T1421" s="16"/>
      <c r="U1421" s="16"/>
      <c r="V1421" s="16"/>
      <c r="W1421" s="16"/>
      <c r="FD1421" s="156"/>
      <c r="FE1421" s="156"/>
      <c r="FF1421" s="156"/>
      <c r="FG1421" s="156"/>
      <c r="FH1421" s="156"/>
    </row>
    <row r="1422" spans="2:164" x14ac:dyDescent="0.25">
      <c r="B1422" s="67">
        <f t="shared" si="133"/>
        <v>0</v>
      </c>
      <c r="C1422" s="67" t="str">
        <f t="shared" si="134"/>
        <v/>
      </c>
      <c r="D1422" s="67" t="str">
        <f t="shared" si="137"/>
        <v/>
      </c>
      <c r="E1422" s="67" t="str">
        <f t="shared" si="135"/>
        <v/>
      </c>
      <c r="F1422" s="67" t="str">
        <f t="shared" si="136"/>
        <v/>
      </c>
      <c r="G1422" s="67" t="str">
        <f t="shared" si="132"/>
        <v/>
      </c>
      <c r="H1422" s="159" t="str">
        <f>IF(AND(M1422&gt;0,M1422&lt;=STATS!$C$22),1,"")</f>
        <v/>
      </c>
      <c r="J1422" s="29">
        <v>1421</v>
      </c>
      <c r="R1422" s="16"/>
      <c r="S1422" s="16"/>
      <c r="T1422" s="16"/>
      <c r="U1422" s="16"/>
      <c r="V1422" s="16"/>
      <c r="W1422" s="16"/>
      <c r="FD1422" s="156"/>
      <c r="FE1422" s="156"/>
      <c r="FF1422" s="156"/>
      <c r="FG1422" s="156"/>
      <c r="FH1422" s="156"/>
    </row>
    <row r="1423" spans="2:164" x14ac:dyDescent="0.25">
      <c r="B1423" s="67">
        <f t="shared" si="133"/>
        <v>0</v>
      </c>
      <c r="C1423" s="67" t="str">
        <f t="shared" si="134"/>
        <v/>
      </c>
      <c r="D1423" s="67" t="str">
        <f t="shared" si="137"/>
        <v/>
      </c>
      <c r="E1423" s="67" t="str">
        <f t="shared" si="135"/>
        <v/>
      </c>
      <c r="F1423" s="67" t="str">
        <f t="shared" si="136"/>
        <v/>
      </c>
      <c r="G1423" s="67" t="str">
        <f t="shared" si="132"/>
        <v/>
      </c>
      <c r="H1423" s="159" t="str">
        <f>IF(AND(M1423&gt;0,M1423&lt;=STATS!$C$22),1,"")</f>
        <v/>
      </c>
      <c r="J1423" s="29">
        <v>1422</v>
      </c>
      <c r="R1423" s="16"/>
      <c r="S1423" s="16"/>
      <c r="T1423" s="16"/>
      <c r="U1423" s="16"/>
      <c r="V1423" s="16"/>
      <c r="W1423" s="16"/>
      <c r="FD1423" s="156"/>
      <c r="FE1423" s="156"/>
      <c r="FF1423" s="156"/>
      <c r="FG1423" s="156"/>
      <c r="FH1423" s="156"/>
    </row>
    <row r="1424" spans="2:164" x14ac:dyDescent="0.25">
      <c r="B1424" s="67">
        <f t="shared" si="133"/>
        <v>0</v>
      </c>
      <c r="C1424" s="67" t="str">
        <f t="shared" si="134"/>
        <v/>
      </c>
      <c r="D1424" s="67" t="str">
        <f t="shared" si="137"/>
        <v/>
      </c>
      <c r="E1424" s="67" t="str">
        <f t="shared" si="135"/>
        <v/>
      </c>
      <c r="F1424" s="67" t="str">
        <f t="shared" si="136"/>
        <v/>
      </c>
      <c r="G1424" s="67" t="str">
        <f t="shared" si="132"/>
        <v/>
      </c>
      <c r="H1424" s="159" t="str">
        <f>IF(AND(M1424&gt;0,M1424&lt;=STATS!$C$22),1,"")</f>
        <v/>
      </c>
      <c r="J1424" s="29">
        <v>1423</v>
      </c>
      <c r="R1424" s="16"/>
      <c r="S1424" s="16"/>
      <c r="T1424" s="16"/>
      <c r="U1424" s="16"/>
      <c r="V1424" s="16"/>
      <c r="W1424" s="16"/>
      <c r="FD1424" s="156"/>
      <c r="FE1424" s="156"/>
      <c r="FF1424" s="156"/>
      <c r="FG1424" s="156"/>
      <c r="FH1424" s="156"/>
    </row>
    <row r="1425" spans="2:164" x14ac:dyDescent="0.25">
      <c r="B1425" s="67">
        <f t="shared" si="133"/>
        <v>0</v>
      </c>
      <c r="C1425" s="67" t="str">
        <f t="shared" si="134"/>
        <v/>
      </c>
      <c r="D1425" s="67" t="str">
        <f t="shared" si="137"/>
        <v/>
      </c>
      <c r="E1425" s="67" t="str">
        <f t="shared" si="135"/>
        <v/>
      </c>
      <c r="F1425" s="67" t="str">
        <f t="shared" si="136"/>
        <v/>
      </c>
      <c r="G1425" s="67" t="str">
        <f t="shared" si="132"/>
        <v/>
      </c>
      <c r="H1425" s="159" t="str">
        <f>IF(AND(M1425&gt;0,M1425&lt;=STATS!$C$22),1,"")</f>
        <v/>
      </c>
      <c r="J1425" s="29">
        <v>1424</v>
      </c>
      <c r="R1425" s="16"/>
      <c r="S1425" s="16"/>
      <c r="T1425" s="16"/>
      <c r="U1425" s="16"/>
      <c r="V1425" s="16"/>
      <c r="W1425" s="16"/>
      <c r="FD1425" s="156"/>
      <c r="FE1425" s="156"/>
      <c r="FF1425" s="156"/>
      <c r="FG1425" s="156"/>
      <c r="FH1425" s="156"/>
    </row>
    <row r="1426" spans="2:164" x14ac:dyDescent="0.25">
      <c r="B1426" s="67">
        <f t="shared" si="133"/>
        <v>0</v>
      </c>
      <c r="C1426" s="67" t="str">
        <f t="shared" si="134"/>
        <v/>
      </c>
      <c r="D1426" s="67" t="str">
        <f t="shared" si="137"/>
        <v/>
      </c>
      <c r="E1426" s="67" t="str">
        <f t="shared" si="135"/>
        <v/>
      </c>
      <c r="F1426" s="67" t="str">
        <f t="shared" si="136"/>
        <v/>
      </c>
      <c r="G1426" s="67" t="str">
        <f t="shared" si="132"/>
        <v/>
      </c>
      <c r="H1426" s="159" t="str">
        <f>IF(AND(M1426&gt;0,M1426&lt;=STATS!$C$22),1,"")</f>
        <v/>
      </c>
      <c r="J1426" s="29">
        <v>1425</v>
      </c>
      <c r="R1426" s="16"/>
      <c r="S1426" s="16"/>
      <c r="T1426" s="16"/>
      <c r="U1426" s="16"/>
      <c r="V1426" s="16"/>
      <c r="W1426" s="16"/>
      <c r="FD1426" s="156"/>
      <c r="FE1426" s="156"/>
      <c r="FF1426" s="156"/>
      <c r="FG1426" s="156"/>
      <c r="FH1426" s="156"/>
    </row>
    <row r="1427" spans="2:164" x14ac:dyDescent="0.25">
      <c r="B1427" s="67">
        <f t="shared" si="133"/>
        <v>0</v>
      </c>
      <c r="C1427" s="67" t="str">
        <f t="shared" si="134"/>
        <v/>
      </c>
      <c r="D1427" s="67" t="str">
        <f t="shared" si="137"/>
        <v/>
      </c>
      <c r="E1427" s="67" t="str">
        <f t="shared" si="135"/>
        <v/>
      </c>
      <c r="F1427" s="67" t="str">
        <f t="shared" si="136"/>
        <v/>
      </c>
      <c r="G1427" s="67" t="str">
        <f t="shared" si="132"/>
        <v/>
      </c>
      <c r="H1427" s="159" t="str">
        <f>IF(AND(M1427&gt;0,M1427&lt;=STATS!$C$22),1,"")</f>
        <v/>
      </c>
      <c r="J1427" s="29">
        <v>1426</v>
      </c>
      <c r="R1427" s="16"/>
      <c r="S1427" s="16"/>
      <c r="T1427" s="16"/>
      <c r="U1427" s="16"/>
      <c r="V1427" s="16"/>
      <c r="W1427" s="16"/>
      <c r="FD1427" s="156"/>
      <c r="FE1427" s="156"/>
      <c r="FF1427" s="156"/>
      <c r="FG1427" s="156"/>
      <c r="FH1427" s="156"/>
    </row>
    <row r="1428" spans="2:164" x14ac:dyDescent="0.25">
      <c r="B1428" s="67">
        <f t="shared" si="133"/>
        <v>0</v>
      </c>
      <c r="C1428" s="67" t="str">
        <f t="shared" si="134"/>
        <v/>
      </c>
      <c r="D1428" s="67" t="str">
        <f t="shared" si="137"/>
        <v/>
      </c>
      <c r="E1428" s="67" t="str">
        <f t="shared" si="135"/>
        <v/>
      </c>
      <c r="F1428" s="67" t="str">
        <f t="shared" si="136"/>
        <v/>
      </c>
      <c r="G1428" s="67" t="str">
        <f t="shared" si="132"/>
        <v/>
      </c>
      <c r="H1428" s="159" t="str">
        <f>IF(AND(M1428&gt;0,M1428&lt;=STATS!$C$22),1,"")</f>
        <v/>
      </c>
      <c r="J1428" s="29">
        <v>1427</v>
      </c>
      <c r="R1428" s="16"/>
      <c r="S1428" s="16"/>
      <c r="T1428" s="16"/>
      <c r="U1428" s="16"/>
      <c r="V1428" s="16"/>
      <c r="W1428" s="16"/>
      <c r="FD1428" s="156"/>
      <c r="FE1428" s="156"/>
      <c r="FF1428" s="156"/>
      <c r="FG1428" s="156"/>
      <c r="FH1428" s="156"/>
    </row>
    <row r="1429" spans="2:164" x14ac:dyDescent="0.25">
      <c r="B1429" s="67">
        <f t="shared" si="133"/>
        <v>0</v>
      </c>
      <c r="C1429" s="67" t="str">
        <f t="shared" si="134"/>
        <v/>
      </c>
      <c r="D1429" s="67" t="str">
        <f t="shared" si="137"/>
        <v/>
      </c>
      <c r="E1429" s="67" t="str">
        <f t="shared" si="135"/>
        <v/>
      </c>
      <c r="F1429" s="67" t="str">
        <f t="shared" si="136"/>
        <v/>
      </c>
      <c r="G1429" s="67" t="str">
        <f t="shared" si="132"/>
        <v/>
      </c>
      <c r="H1429" s="159" t="str">
        <f>IF(AND(M1429&gt;0,M1429&lt;=STATS!$C$22),1,"")</f>
        <v/>
      </c>
      <c r="J1429" s="29">
        <v>1428</v>
      </c>
      <c r="R1429" s="16"/>
      <c r="S1429" s="16"/>
      <c r="T1429" s="16"/>
      <c r="U1429" s="16"/>
      <c r="V1429" s="16"/>
      <c r="W1429" s="16"/>
      <c r="FD1429" s="156"/>
      <c r="FE1429" s="156"/>
      <c r="FF1429" s="156"/>
      <c r="FG1429" s="156"/>
      <c r="FH1429" s="156"/>
    </row>
    <row r="1430" spans="2:164" x14ac:dyDescent="0.25">
      <c r="B1430" s="67">
        <f t="shared" si="133"/>
        <v>0</v>
      </c>
      <c r="C1430" s="67" t="str">
        <f t="shared" si="134"/>
        <v/>
      </c>
      <c r="D1430" s="67" t="str">
        <f t="shared" si="137"/>
        <v/>
      </c>
      <c r="E1430" s="67" t="str">
        <f t="shared" si="135"/>
        <v/>
      </c>
      <c r="F1430" s="67" t="str">
        <f t="shared" si="136"/>
        <v/>
      </c>
      <c r="G1430" s="67" t="str">
        <f t="shared" si="132"/>
        <v/>
      </c>
      <c r="H1430" s="159" t="str">
        <f>IF(AND(M1430&gt;0,M1430&lt;=STATS!$C$22),1,"")</f>
        <v/>
      </c>
      <c r="J1430" s="29">
        <v>1429</v>
      </c>
      <c r="R1430" s="16"/>
      <c r="S1430" s="16"/>
      <c r="T1430" s="16"/>
      <c r="U1430" s="16"/>
      <c r="V1430" s="16"/>
      <c r="W1430" s="16"/>
      <c r="FD1430" s="156"/>
      <c r="FE1430" s="156"/>
      <c r="FF1430" s="156"/>
      <c r="FG1430" s="156"/>
      <c r="FH1430" s="156"/>
    </row>
    <row r="1431" spans="2:164" x14ac:dyDescent="0.25">
      <c r="B1431" s="67">
        <f t="shared" si="133"/>
        <v>0</v>
      </c>
      <c r="C1431" s="67" t="str">
        <f t="shared" si="134"/>
        <v/>
      </c>
      <c r="D1431" s="67" t="str">
        <f t="shared" si="137"/>
        <v/>
      </c>
      <c r="E1431" s="67" t="str">
        <f t="shared" si="135"/>
        <v/>
      </c>
      <c r="F1431" s="67" t="str">
        <f t="shared" si="136"/>
        <v/>
      </c>
      <c r="G1431" s="67" t="str">
        <f t="shared" si="132"/>
        <v/>
      </c>
      <c r="H1431" s="159" t="str">
        <f>IF(AND(M1431&gt;0,M1431&lt;=STATS!$C$22),1,"")</f>
        <v/>
      </c>
      <c r="J1431" s="29">
        <v>1430</v>
      </c>
      <c r="R1431" s="16"/>
      <c r="S1431" s="16"/>
      <c r="T1431" s="16"/>
      <c r="U1431" s="16"/>
      <c r="V1431" s="16"/>
      <c r="W1431" s="16"/>
      <c r="FD1431" s="156"/>
      <c r="FE1431" s="156"/>
      <c r="FF1431" s="156"/>
      <c r="FG1431" s="156"/>
      <c r="FH1431" s="156"/>
    </row>
    <row r="1432" spans="2:164" x14ac:dyDescent="0.25">
      <c r="B1432" s="67">
        <f t="shared" si="133"/>
        <v>0</v>
      </c>
      <c r="C1432" s="67" t="str">
        <f t="shared" si="134"/>
        <v/>
      </c>
      <c r="D1432" s="67" t="str">
        <f t="shared" si="137"/>
        <v/>
      </c>
      <c r="E1432" s="67" t="str">
        <f t="shared" si="135"/>
        <v/>
      </c>
      <c r="F1432" s="67" t="str">
        <f t="shared" si="136"/>
        <v/>
      </c>
      <c r="G1432" s="67" t="str">
        <f t="shared" si="132"/>
        <v/>
      </c>
      <c r="H1432" s="159" t="str">
        <f>IF(AND(M1432&gt;0,M1432&lt;=STATS!$C$22),1,"")</f>
        <v/>
      </c>
      <c r="J1432" s="29">
        <v>1431</v>
      </c>
      <c r="R1432" s="16"/>
      <c r="S1432" s="16"/>
      <c r="T1432" s="16"/>
      <c r="U1432" s="16"/>
      <c r="V1432" s="16"/>
      <c r="W1432" s="16"/>
      <c r="FD1432" s="156"/>
      <c r="FE1432" s="156"/>
      <c r="FF1432" s="156"/>
      <c r="FG1432" s="156"/>
      <c r="FH1432" s="156"/>
    </row>
    <row r="1433" spans="2:164" x14ac:dyDescent="0.25">
      <c r="B1433" s="67">
        <f t="shared" si="133"/>
        <v>0</v>
      </c>
      <c r="C1433" s="67" t="str">
        <f t="shared" si="134"/>
        <v/>
      </c>
      <c r="D1433" s="67" t="str">
        <f t="shared" si="137"/>
        <v/>
      </c>
      <c r="E1433" s="67" t="str">
        <f t="shared" si="135"/>
        <v/>
      </c>
      <c r="F1433" s="67" t="str">
        <f t="shared" si="136"/>
        <v/>
      </c>
      <c r="G1433" s="67" t="str">
        <f t="shared" si="132"/>
        <v/>
      </c>
      <c r="H1433" s="159" t="str">
        <f>IF(AND(M1433&gt;0,M1433&lt;=STATS!$C$22),1,"")</f>
        <v/>
      </c>
      <c r="J1433" s="29">
        <v>1432</v>
      </c>
      <c r="R1433" s="16"/>
      <c r="S1433" s="16"/>
      <c r="T1433" s="16"/>
      <c r="U1433" s="16"/>
      <c r="V1433" s="16"/>
      <c r="W1433" s="16"/>
      <c r="FD1433" s="156"/>
      <c r="FE1433" s="156"/>
      <c r="FF1433" s="156"/>
      <c r="FG1433" s="156"/>
      <c r="FH1433" s="156"/>
    </row>
    <row r="1434" spans="2:164" x14ac:dyDescent="0.25">
      <c r="B1434" s="67">
        <f t="shared" si="133"/>
        <v>0</v>
      </c>
      <c r="C1434" s="67" t="str">
        <f t="shared" si="134"/>
        <v/>
      </c>
      <c r="D1434" s="67" t="str">
        <f t="shared" si="137"/>
        <v/>
      </c>
      <c r="E1434" s="67" t="str">
        <f t="shared" si="135"/>
        <v/>
      </c>
      <c r="F1434" s="67" t="str">
        <f t="shared" si="136"/>
        <v/>
      </c>
      <c r="G1434" s="67" t="str">
        <f t="shared" ref="G1434:G1497" si="138">IF($B1434&gt;=1,$M1434,"")</f>
        <v/>
      </c>
      <c r="H1434" s="159" t="str">
        <f>IF(AND(M1434&gt;0,M1434&lt;=STATS!$C$22),1,"")</f>
        <v/>
      </c>
      <c r="J1434" s="29">
        <v>1433</v>
      </c>
      <c r="R1434" s="16"/>
      <c r="S1434" s="16"/>
      <c r="T1434" s="16"/>
      <c r="U1434" s="16"/>
      <c r="V1434" s="16"/>
      <c r="W1434" s="16"/>
      <c r="FD1434" s="156"/>
      <c r="FE1434" s="156"/>
      <c r="FF1434" s="156"/>
      <c r="FG1434" s="156"/>
      <c r="FH1434" s="156"/>
    </row>
    <row r="1435" spans="2:164" x14ac:dyDescent="0.25">
      <c r="B1435" s="67">
        <f t="shared" si="133"/>
        <v>0</v>
      </c>
      <c r="C1435" s="67" t="str">
        <f t="shared" si="134"/>
        <v/>
      </c>
      <c r="D1435" s="67" t="str">
        <f t="shared" si="137"/>
        <v/>
      </c>
      <c r="E1435" s="67" t="str">
        <f t="shared" si="135"/>
        <v/>
      </c>
      <c r="F1435" s="67" t="str">
        <f t="shared" si="136"/>
        <v/>
      </c>
      <c r="G1435" s="67" t="str">
        <f t="shared" si="138"/>
        <v/>
      </c>
      <c r="H1435" s="159" t="str">
        <f>IF(AND(M1435&gt;0,M1435&lt;=STATS!$C$22),1,"")</f>
        <v/>
      </c>
      <c r="J1435" s="29">
        <v>1434</v>
      </c>
      <c r="R1435" s="16"/>
      <c r="S1435" s="16"/>
      <c r="T1435" s="16"/>
      <c r="U1435" s="16"/>
      <c r="V1435" s="16"/>
      <c r="W1435" s="16"/>
      <c r="FD1435" s="156"/>
      <c r="FE1435" s="156"/>
      <c r="FF1435" s="156"/>
      <c r="FG1435" s="156"/>
      <c r="FH1435" s="156"/>
    </row>
    <row r="1436" spans="2:164" x14ac:dyDescent="0.25">
      <c r="B1436" s="67">
        <f t="shared" si="133"/>
        <v>0</v>
      </c>
      <c r="C1436" s="67" t="str">
        <f t="shared" si="134"/>
        <v/>
      </c>
      <c r="D1436" s="67" t="str">
        <f t="shared" si="137"/>
        <v/>
      </c>
      <c r="E1436" s="67" t="str">
        <f t="shared" si="135"/>
        <v/>
      </c>
      <c r="F1436" s="67" t="str">
        <f t="shared" si="136"/>
        <v/>
      </c>
      <c r="G1436" s="67" t="str">
        <f t="shared" si="138"/>
        <v/>
      </c>
      <c r="H1436" s="159" t="str">
        <f>IF(AND(M1436&gt;0,M1436&lt;=STATS!$C$22),1,"")</f>
        <v/>
      </c>
      <c r="J1436" s="29">
        <v>1435</v>
      </c>
      <c r="R1436" s="16"/>
      <c r="S1436" s="16"/>
      <c r="T1436" s="16"/>
      <c r="U1436" s="16"/>
      <c r="V1436" s="16"/>
      <c r="W1436" s="16"/>
      <c r="FD1436" s="156"/>
      <c r="FE1436" s="156"/>
      <c r="FF1436" s="156"/>
      <c r="FG1436" s="156"/>
      <c r="FH1436" s="156"/>
    </row>
    <row r="1437" spans="2:164" x14ac:dyDescent="0.25">
      <c r="B1437" s="67">
        <f t="shared" si="133"/>
        <v>0</v>
      </c>
      <c r="C1437" s="67" t="str">
        <f t="shared" si="134"/>
        <v/>
      </c>
      <c r="D1437" s="67" t="str">
        <f t="shared" si="137"/>
        <v/>
      </c>
      <c r="E1437" s="67" t="str">
        <f t="shared" si="135"/>
        <v/>
      </c>
      <c r="F1437" s="67" t="str">
        <f t="shared" si="136"/>
        <v/>
      </c>
      <c r="G1437" s="67" t="str">
        <f t="shared" si="138"/>
        <v/>
      </c>
      <c r="H1437" s="159" t="str">
        <f>IF(AND(M1437&gt;0,M1437&lt;=STATS!$C$22),1,"")</f>
        <v/>
      </c>
      <c r="J1437" s="29">
        <v>1436</v>
      </c>
      <c r="R1437" s="16"/>
      <c r="S1437" s="16"/>
      <c r="T1437" s="16"/>
      <c r="U1437" s="16"/>
      <c r="V1437" s="16"/>
      <c r="W1437" s="16"/>
      <c r="FD1437" s="156"/>
      <c r="FE1437" s="156"/>
      <c r="FF1437" s="156"/>
      <c r="FG1437" s="156"/>
      <c r="FH1437" s="156"/>
    </row>
    <row r="1438" spans="2:164" x14ac:dyDescent="0.25">
      <c r="B1438" s="67">
        <f t="shared" si="133"/>
        <v>0</v>
      </c>
      <c r="C1438" s="67" t="str">
        <f t="shared" si="134"/>
        <v/>
      </c>
      <c r="D1438" s="67" t="str">
        <f t="shared" si="137"/>
        <v/>
      </c>
      <c r="E1438" s="67" t="str">
        <f t="shared" si="135"/>
        <v/>
      </c>
      <c r="F1438" s="67" t="str">
        <f t="shared" si="136"/>
        <v/>
      </c>
      <c r="G1438" s="67" t="str">
        <f t="shared" si="138"/>
        <v/>
      </c>
      <c r="H1438" s="159" t="str">
        <f>IF(AND(M1438&gt;0,M1438&lt;=STATS!$C$22),1,"")</f>
        <v/>
      </c>
      <c r="J1438" s="29">
        <v>1437</v>
      </c>
      <c r="R1438" s="16"/>
      <c r="S1438" s="16"/>
      <c r="T1438" s="16"/>
      <c r="U1438" s="16"/>
      <c r="V1438" s="16"/>
      <c r="W1438" s="16"/>
      <c r="FD1438" s="156"/>
      <c r="FE1438" s="156"/>
      <c r="FF1438" s="156"/>
      <c r="FG1438" s="156"/>
      <c r="FH1438" s="156"/>
    </row>
    <row r="1439" spans="2:164" x14ac:dyDescent="0.25">
      <c r="B1439" s="67">
        <f t="shared" si="133"/>
        <v>0</v>
      </c>
      <c r="C1439" s="67" t="str">
        <f t="shared" si="134"/>
        <v/>
      </c>
      <c r="D1439" s="67" t="str">
        <f t="shared" si="137"/>
        <v/>
      </c>
      <c r="E1439" s="67" t="str">
        <f t="shared" si="135"/>
        <v/>
      </c>
      <c r="F1439" s="67" t="str">
        <f t="shared" si="136"/>
        <v/>
      </c>
      <c r="G1439" s="67" t="str">
        <f t="shared" si="138"/>
        <v/>
      </c>
      <c r="H1439" s="159" t="str">
        <f>IF(AND(M1439&gt;0,M1439&lt;=STATS!$C$22),1,"")</f>
        <v/>
      </c>
      <c r="J1439" s="29">
        <v>1438</v>
      </c>
      <c r="R1439" s="16"/>
      <c r="S1439" s="16"/>
      <c r="T1439" s="16"/>
      <c r="U1439" s="16"/>
      <c r="V1439" s="16"/>
      <c r="W1439" s="16"/>
      <c r="FD1439" s="156"/>
      <c r="FE1439" s="156"/>
      <c r="FF1439" s="156"/>
      <c r="FG1439" s="156"/>
      <c r="FH1439" s="156"/>
    </row>
    <row r="1440" spans="2:164" x14ac:dyDescent="0.25">
      <c r="B1440" s="67">
        <f t="shared" si="133"/>
        <v>0</v>
      </c>
      <c r="C1440" s="67" t="str">
        <f t="shared" si="134"/>
        <v/>
      </c>
      <c r="D1440" s="67" t="str">
        <f t="shared" si="137"/>
        <v/>
      </c>
      <c r="E1440" s="67" t="str">
        <f t="shared" si="135"/>
        <v/>
      </c>
      <c r="F1440" s="67" t="str">
        <f t="shared" si="136"/>
        <v/>
      </c>
      <c r="G1440" s="67" t="str">
        <f t="shared" si="138"/>
        <v/>
      </c>
      <c r="H1440" s="159" t="str">
        <f>IF(AND(M1440&gt;0,M1440&lt;=STATS!$C$22),1,"")</f>
        <v/>
      </c>
      <c r="J1440" s="29">
        <v>1439</v>
      </c>
      <c r="R1440" s="16"/>
      <c r="S1440" s="16"/>
      <c r="T1440" s="16"/>
      <c r="U1440" s="16"/>
      <c r="V1440" s="16"/>
      <c r="W1440" s="16"/>
      <c r="FD1440" s="156"/>
      <c r="FE1440" s="156"/>
      <c r="FF1440" s="156"/>
      <c r="FG1440" s="156"/>
      <c r="FH1440" s="156"/>
    </row>
    <row r="1441" spans="2:164" x14ac:dyDescent="0.25">
      <c r="B1441" s="67">
        <f t="shared" si="133"/>
        <v>0</v>
      </c>
      <c r="C1441" s="67" t="str">
        <f t="shared" si="134"/>
        <v/>
      </c>
      <c r="D1441" s="67" t="str">
        <f t="shared" si="137"/>
        <v/>
      </c>
      <c r="E1441" s="67" t="str">
        <f t="shared" si="135"/>
        <v/>
      </c>
      <c r="F1441" s="67" t="str">
        <f t="shared" si="136"/>
        <v/>
      </c>
      <c r="G1441" s="67" t="str">
        <f t="shared" si="138"/>
        <v/>
      </c>
      <c r="H1441" s="159" t="str">
        <f>IF(AND(M1441&gt;0,M1441&lt;=STATS!$C$22),1,"")</f>
        <v/>
      </c>
      <c r="J1441" s="29">
        <v>1440</v>
      </c>
      <c r="R1441" s="16"/>
      <c r="S1441" s="16"/>
      <c r="T1441" s="16"/>
      <c r="U1441" s="16"/>
      <c r="V1441" s="16"/>
      <c r="W1441" s="16"/>
      <c r="FD1441" s="156"/>
      <c r="FE1441" s="156"/>
      <c r="FF1441" s="156"/>
      <c r="FG1441" s="156"/>
      <c r="FH1441" s="156"/>
    </row>
    <row r="1442" spans="2:164" x14ac:dyDescent="0.25">
      <c r="B1442" s="67">
        <f t="shared" si="133"/>
        <v>0</v>
      </c>
      <c r="C1442" s="67" t="str">
        <f t="shared" si="134"/>
        <v/>
      </c>
      <c r="D1442" s="67" t="str">
        <f t="shared" si="137"/>
        <v/>
      </c>
      <c r="E1442" s="67" t="str">
        <f t="shared" si="135"/>
        <v/>
      </c>
      <c r="F1442" s="67" t="str">
        <f t="shared" si="136"/>
        <v/>
      </c>
      <c r="G1442" s="67" t="str">
        <f t="shared" si="138"/>
        <v/>
      </c>
      <c r="H1442" s="159" t="str">
        <f>IF(AND(M1442&gt;0,M1442&lt;=STATS!$C$22),1,"")</f>
        <v/>
      </c>
      <c r="J1442" s="29">
        <v>1441</v>
      </c>
      <c r="R1442" s="16"/>
      <c r="S1442" s="16"/>
      <c r="T1442" s="16"/>
      <c r="U1442" s="16"/>
      <c r="V1442" s="16"/>
      <c r="W1442" s="16"/>
      <c r="FD1442" s="156"/>
      <c r="FE1442" s="156"/>
      <c r="FF1442" s="156"/>
      <c r="FG1442" s="156"/>
      <c r="FH1442" s="156"/>
    </row>
    <row r="1443" spans="2:164" x14ac:dyDescent="0.25">
      <c r="B1443" s="67">
        <f t="shared" si="133"/>
        <v>0</v>
      </c>
      <c r="C1443" s="67" t="str">
        <f t="shared" si="134"/>
        <v/>
      </c>
      <c r="D1443" s="67" t="str">
        <f t="shared" si="137"/>
        <v/>
      </c>
      <c r="E1443" s="67" t="str">
        <f t="shared" si="135"/>
        <v/>
      </c>
      <c r="F1443" s="67" t="str">
        <f t="shared" si="136"/>
        <v/>
      </c>
      <c r="G1443" s="67" t="str">
        <f t="shared" si="138"/>
        <v/>
      </c>
      <c r="H1443" s="159" t="str">
        <f>IF(AND(M1443&gt;0,M1443&lt;=STATS!$C$22),1,"")</f>
        <v/>
      </c>
      <c r="J1443" s="29">
        <v>1442</v>
      </c>
      <c r="R1443" s="16"/>
      <c r="S1443" s="16"/>
      <c r="T1443" s="16"/>
      <c r="U1443" s="16"/>
      <c r="V1443" s="16"/>
      <c r="W1443" s="16"/>
      <c r="FD1443" s="156"/>
      <c r="FE1443" s="156"/>
      <c r="FF1443" s="156"/>
      <c r="FG1443" s="156"/>
      <c r="FH1443" s="156"/>
    </row>
    <row r="1444" spans="2:164" x14ac:dyDescent="0.25">
      <c r="B1444" s="67">
        <f t="shared" si="133"/>
        <v>0</v>
      </c>
      <c r="C1444" s="67" t="str">
        <f t="shared" si="134"/>
        <v/>
      </c>
      <c r="D1444" s="67" t="str">
        <f t="shared" si="137"/>
        <v/>
      </c>
      <c r="E1444" s="67" t="str">
        <f t="shared" si="135"/>
        <v/>
      </c>
      <c r="F1444" s="67" t="str">
        <f t="shared" si="136"/>
        <v/>
      </c>
      <c r="G1444" s="67" t="str">
        <f t="shared" si="138"/>
        <v/>
      </c>
      <c r="H1444" s="159" t="str">
        <f>IF(AND(M1444&gt;0,M1444&lt;=STATS!$C$22),1,"")</f>
        <v/>
      </c>
      <c r="J1444" s="29">
        <v>1443</v>
      </c>
      <c r="R1444" s="16"/>
      <c r="S1444" s="16"/>
      <c r="T1444" s="16"/>
      <c r="U1444" s="16"/>
      <c r="V1444" s="16"/>
      <c r="W1444" s="16"/>
      <c r="FD1444" s="156"/>
      <c r="FE1444" s="156"/>
      <c r="FF1444" s="156"/>
      <c r="FG1444" s="156"/>
      <c r="FH1444" s="156"/>
    </row>
    <row r="1445" spans="2:164" x14ac:dyDescent="0.25">
      <c r="B1445" s="67">
        <f t="shared" si="133"/>
        <v>0</v>
      </c>
      <c r="C1445" s="67" t="str">
        <f t="shared" si="134"/>
        <v/>
      </c>
      <c r="D1445" s="67" t="str">
        <f t="shared" si="137"/>
        <v/>
      </c>
      <c r="E1445" s="67" t="str">
        <f t="shared" si="135"/>
        <v/>
      </c>
      <c r="F1445" s="67" t="str">
        <f t="shared" si="136"/>
        <v/>
      </c>
      <c r="G1445" s="67" t="str">
        <f t="shared" si="138"/>
        <v/>
      </c>
      <c r="H1445" s="159" t="str">
        <f>IF(AND(M1445&gt;0,M1445&lt;=STATS!$C$22),1,"")</f>
        <v/>
      </c>
      <c r="J1445" s="29">
        <v>1444</v>
      </c>
      <c r="R1445" s="16"/>
      <c r="S1445" s="16"/>
      <c r="T1445" s="16"/>
      <c r="U1445" s="16"/>
      <c r="V1445" s="16"/>
      <c r="W1445" s="16"/>
      <c r="FD1445" s="156"/>
      <c r="FE1445" s="156"/>
      <c r="FF1445" s="156"/>
      <c r="FG1445" s="156"/>
      <c r="FH1445" s="156"/>
    </row>
    <row r="1446" spans="2:164" x14ac:dyDescent="0.25">
      <c r="B1446" s="67">
        <f t="shared" si="133"/>
        <v>0</v>
      </c>
      <c r="C1446" s="67" t="str">
        <f t="shared" si="134"/>
        <v/>
      </c>
      <c r="D1446" s="67" t="str">
        <f t="shared" si="137"/>
        <v/>
      </c>
      <c r="E1446" s="67" t="str">
        <f t="shared" si="135"/>
        <v/>
      </c>
      <c r="F1446" s="67" t="str">
        <f t="shared" si="136"/>
        <v/>
      </c>
      <c r="G1446" s="67" t="str">
        <f t="shared" si="138"/>
        <v/>
      </c>
      <c r="H1446" s="159" t="str">
        <f>IF(AND(M1446&gt;0,M1446&lt;=STATS!$C$22),1,"")</f>
        <v/>
      </c>
      <c r="J1446" s="29">
        <v>1445</v>
      </c>
      <c r="R1446" s="16"/>
      <c r="S1446" s="16"/>
      <c r="T1446" s="16"/>
      <c r="U1446" s="16"/>
      <c r="V1446" s="16"/>
      <c r="W1446" s="16"/>
      <c r="FD1446" s="156"/>
      <c r="FE1446" s="156"/>
      <c r="FF1446" s="156"/>
      <c r="FG1446" s="156"/>
      <c r="FH1446" s="156"/>
    </row>
    <row r="1447" spans="2:164" x14ac:dyDescent="0.25">
      <c r="B1447" s="67">
        <f t="shared" si="133"/>
        <v>0</v>
      </c>
      <c r="C1447" s="67" t="str">
        <f t="shared" si="134"/>
        <v/>
      </c>
      <c r="D1447" s="67" t="str">
        <f t="shared" si="137"/>
        <v/>
      </c>
      <c r="E1447" s="67" t="str">
        <f t="shared" si="135"/>
        <v/>
      </c>
      <c r="F1447" s="67" t="str">
        <f t="shared" si="136"/>
        <v/>
      </c>
      <c r="G1447" s="67" t="str">
        <f t="shared" si="138"/>
        <v/>
      </c>
      <c r="H1447" s="159" t="str">
        <f>IF(AND(M1447&gt;0,M1447&lt;=STATS!$C$22),1,"")</f>
        <v/>
      </c>
      <c r="J1447" s="29">
        <v>1446</v>
      </c>
      <c r="R1447" s="16"/>
      <c r="S1447" s="16"/>
      <c r="T1447" s="16"/>
      <c r="U1447" s="16"/>
      <c r="V1447" s="16"/>
      <c r="W1447" s="16"/>
      <c r="FD1447" s="156"/>
      <c r="FE1447" s="156"/>
      <c r="FF1447" s="156"/>
      <c r="FG1447" s="156"/>
      <c r="FH1447" s="156"/>
    </row>
    <row r="1448" spans="2:164" x14ac:dyDescent="0.25">
      <c r="B1448" s="67">
        <f t="shared" si="133"/>
        <v>0</v>
      </c>
      <c r="C1448" s="67" t="str">
        <f t="shared" si="134"/>
        <v/>
      </c>
      <c r="D1448" s="67" t="str">
        <f t="shared" si="137"/>
        <v/>
      </c>
      <c r="E1448" s="67" t="str">
        <f t="shared" si="135"/>
        <v/>
      </c>
      <c r="F1448" s="67" t="str">
        <f t="shared" si="136"/>
        <v/>
      </c>
      <c r="G1448" s="67" t="str">
        <f t="shared" si="138"/>
        <v/>
      </c>
      <c r="H1448" s="159" t="str">
        <f>IF(AND(M1448&gt;0,M1448&lt;=STATS!$C$22),1,"")</f>
        <v/>
      </c>
      <c r="J1448" s="29">
        <v>1447</v>
      </c>
      <c r="R1448" s="16"/>
      <c r="S1448" s="16"/>
      <c r="T1448" s="16"/>
      <c r="U1448" s="16"/>
      <c r="V1448" s="16"/>
      <c r="W1448" s="16"/>
      <c r="FD1448" s="156"/>
      <c r="FE1448" s="156"/>
      <c r="FF1448" s="156"/>
      <c r="FG1448" s="156"/>
      <c r="FH1448" s="156"/>
    </row>
    <row r="1449" spans="2:164" x14ac:dyDescent="0.25">
      <c r="B1449" s="67">
        <f t="shared" si="133"/>
        <v>0</v>
      </c>
      <c r="C1449" s="67" t="str">
        <f t="shared" si="134"/>
        <v/>
      </c>
      <c r="D1449" s="67" t="str">
        <f t="shared" si="137"/>
        <v/>
      </c>
      <c r="E1449" s="67" t="str">
        <f t="shared" si="135"/>
        <v/>
      </c>
      <c r="F1449" s="67" t="str">
        <f t="shared" si="136"/>
        <v/>
      </c>
      <c r="G1449" s="67" t="str">
        <f t="shared" si="138"/>
        <v/>
      </c>
      <c r="H1449" s="159" t="str">
        <f>IF(AND(M1449&gt;0,M1449&lt;=STATS!$C$22),1,"")</f>
        <v/>
      </c>
      <c r="J1449" s="29">
        <v>1448</v>
      </c>
      <c r="R1449" s="16"/>
      <c r="S1449" s="16"/>
      <c r="T1449" s="16"/>
      <c r="U1449" s="16"/>
      <c r="V1449" s="16"/>
      <c r="W1449" s="16"/>
      <c r="FD1449" s="156"/>
      <c r="FE1449" s="156"/>
      <c r="FF1449" s="156"/>
      <c r="FG1449" s="156"/>
      <c r="FH1449" s="156"/>
    </row>
    <row r="1450" spans="2:164" x14ac:dyDescent="0.25">
      <c r="B1450" s="67">
        <f t="shared" si="133"/>
        <v>0</v>
      </c>
      <c r="C1450" s="67" t="str">
        <f t="shared" si="134"/>
        <v/>
      </c>
      <c r="D1450" s="67" t="str">
        <f t="shared" si="137"/>
        <v/>
      </c>
      <c r="E1450" s="67" t="str">
        <f t="shared" si="135"/>
        <v/>
      </c>
      <c r="F1450" s="67" t="str">
        <f t="shared" si="136"/>
        <v/>
      </c>
      <c r="G1450" s="67" t="str">
        <f t="shared" si="138"/>
        <v/>
      </c>
      <c r="H1450" s="159" t="str">
        <f>IF(AND(M1450&gt;0,M1450&lt;=STATS!$C$22),1,"")</f>
        <v/>
      </c>
      <c r="J1450" s="29">
        <v>1449</v>
      </c>
      <c r="R1450" s="16"/>
      <c r="S1450" s="16"/>
      <c r="T1450" s="16"/>
      <c r="U1450" s="16"/>
      <c r="V1450" s="16"/>
      <c r="W1450" s="16"/>
      <c r="FD1450" s="156"/>
      <c r="FE1450" s="156"/>
      <c r="FF1450" s="156"/>
      <c r="FG1450" s="156"/>
      <c r="FH1450" s="156"/>
    </row>
    <row r="1451" spans="2:164" x14ac:dyDescent="0.25">
      <c r="B1451" s="67">
        <f t="shared" si="133"/>
        <v>0</v>
      </c>
      <c r="C1451" s="67" t="str">
        <f t="shared" si="134"/>
        <v/>
      </c>
      <c r="D1451" s="67" t="str">
        <f t="shared" si="137"/>
        <v/>
      </c>
      <c r="E1451" s="67" t="str">
        <f t="shared" si="135"/>
        <v/>
      </c>
      <c r="F1451" s="67" t="str">
        <f t="shared" si="136"/>
        <v/>
      </c>
      <c r="G1451" s="67" t="str">
        <f t="shared" si="138"/>
        <v/>
      </c>
      <c r="H1451" s="159" t="str">
        <f>IF(AND(M1451&gt;0,M1451&lt;=STATS!$C$22),1,"")</f>
        <v/>
      </c>
      <c r="J1451" s="29">
        <v>1450</v>
      </c>
      <c r="R1451" s="16"/>
      <c r="S1451" s="16"/>
      <c r="T1451" s="16"/>
      <c r="U1451" s="16"/>
      <c r="V1451" s="16"/>
      <c r="W1451" s="16"/>
      <c r="FD1451" s="156"/>
      <c r="FE1451" s="156"/>
      <c r="FF1451" s="156"/>
      <c r="FG1451" s="156"/>
      <c r="FH1451" s="156"/>
    </row>
    <row r="1452" spans="2:164" x14ac:dyDescent="0.25">
      <c r="B1452" s="67">
        <f t="shared" si="133"/>
        <v>0</v>
      </c>
      <c r="C1452" s="67" t="str">
        <f t="shared" si="134"/>
        <v/>
      </c>
      <c r="D1452" s="67" t="str">
        <f t="shared" si="137"/>
        <v/>
      </c>
      <c r="E1452" s="67" t="str">
        <f t="shared" si="135"/>
        <v/>
      </c>
      <c r="F1452" s="67" t="str">
        <f t="shared" si="136"/>
        <v/>
      </c>
      <c r="G1452" s="67" t="str">
        <f t="shared" si="138"/>
        <v/>
      </c>
      <c r="H1452" s="159" t="str">
        <f>IF(AND(M1452&gt;0,M1452&lt;=STATS!$C$22),1,"")</f>
        <v/>
      </c>
      <c r="J1452" s="29">
        <v>1451</v>
      </c>
      <c r="R1452" s="16"/>
      <c r="S1452" s="16"/>
      <c r="T1452" s="16"/>
      <c r="U1452" s="16"/>
      <c r="V1452" s="16"/>
      <c r="W1452" s="16"/>
      <c r="FD1452" s="156"/>
      <c r="FE1452" s="156"/>
      <c r="FF1452" s="156"/>
      <c r="FG1452" s="156"/>
      <c r="FH1452" s="156"/>
    </row>
    <row r="1453" spans="2:164" x14ac:dyDescent="0.25">
      <c r="B1453" s="67">
        <f t="shared" si="133"/>
        <v>0</v>
      </c>
      <c r="C1453" s="67" t="str">
        <f t="shared" si="134"/>
        <v/>
      </c>
      <c r="D1453" s="67" t="str">
        <f t="shared" si="137"/>
        <v/>
      </c>
      <c r="E1453" s="67" t="str">
        <f t="shared" si="135"/>
        <v/>
      </c>
      <c r="F1453" s="67" t="str">
        <f t="shared" si="136"/>
        <v/>
      </c>
      <c r="G1453" s="67" t="str">
        <f t="shared" si="138"/>
        <v/>
      </c>
      <c r="H1453" s="159" t="str">
        <f>IF(AND(M1453&gt;0,M1453&lt;=STATS!$C$22),1,"")</f>
        <v/>
      </c>
      <c r="J1453" s="29">
        <v>1452</v>
      </c>
      <c r="R1453" s="16"/>
      <c r="S1453" s="16"/>
      <c r="T1453" s="16"/>
      <c r="U1453" s="16"/>
      <c r="V1453" s="16"/>
      <c r="W1453" s="16"/>
      <c r="FD1453" s="156"/>
      <c r="FE1453" s="156"/>
      <c r="FF1453" s="156"/>
      <c r="FG1453" s="156"/>
      <c r="FH1453" s="156"/>
    </row>
    <row r="1454" spans="2:164" x14ac:dyDescent="0.25">
      <c r="B1454" s="67">
        <f t="shared" si="133"/>
        <v>0</v>
      </c>
      <c r="C1454" s="67" t="str">
        <f t="shared" si="134"/>
        <v/>
      </c>
      <c r="D1454" s="67" t="str">
        <f t="shared" si="137"/>
        <v/>
      </c>
      <c r="E1454" s="67" t="str">
        <f t="shared" si="135"/>
        <v/>
      </c>
      <c r="F1454" s="67" t="str">
        <f t="shared" si="136"/>
        <v/>
      </c>
      <c r="G1454" s="67" t="str">
        <f t="shared" si="138"/>
        <v/>
      </c>
      <c r="H1454" s="159" t="str">
        <f>IF(AND(M1454&gt;0,M1454&lt;=STATS!$C$22),1,"")</f>
        <v/>
      </c>
      <c r="J1454" s="29">
        <v>1453</v>
      </c>
      <c r="R1454" s="16"/>
      <c r="S1454" s="16"/>
      <c r="T1454" s="16"/>
      <c r="U1454" s="16"/>
      <c r="V1454" s="16"/>
      <c r="W1454" s="16"/>
      <c r="FD1454" s="156"/>
      <c r="FE1454" s="156"/>
      <c r="FF1454" s="156"/>
      <c r="FG1454" s="156"/>
      <c r="FH1454" s="156"/>
    </row>
    <row r="1455" spans="2:164" x14ac:dyDescent="0.25">
      <c r="B1455" s="67">
        <f t="shared" si="133"/>
        <v>0</v>
      </c>
      <c r="C1455" s="67" t="str">
        <f t="shared" si="134"/>
        <v/>
      </c>
      <c r="D1455" s="67" t="str">
        <f t="shared" si="137"/>
        <v/>
      </c>
      <c r="E1455" s="67" t="str">
        <f t="shared" si="135"/>
        <v/>
      </c>
      <c r="F1455" s="67" t="str">
        <f t="shared" si="136"/>
        <v/>
      </c>
      <c r="G1455" s="67" t="str">
        <f t="shared" si="138"/>
        <v/>
      </c>
      <c r="H1455" s="159" t="str">
        <f>IF(AND(M1455&gt;0,M1455&lt;=STATS!$C$22),1,"")</f>
        <v/>
      </c>
      <c r="J1455" s="29">
        <v>1454</v>
      </c>
      <c r="R1455" s="16"/>
      <c r="S1455" s="16"/>
      <c r="T1455" s="16"/>
      <c r="U1455" s="16"/>
      <c r="V1455" s="16"/>
      <c r="W1455" s="16"/>
      <c r="FD1455" s="156"/>
      <c r="FE1455" s="156"/>
      <c r="FF1455" s="156"/>
      <c r="FG1455" s="156"/>
      <c r="FH1455" s="156"/>
    </row>
    <row r="1456" spans="2:164" x14ac:dyDescent="0.25">
      <c r="B1456" s="67">
        <f t="shared" si="133"/>
        <v>0</v>
      </c>
      <c r="C1456" s="67" t="str">
        <f t="shared" si="134"/>
        <v/>
      </c>
      <c r="D1456" s="67" t="str">
        <f t="shared" si="137"/>
        <v/>
      </c>
      <c r="E1456" s="67" t="str">
        <f t="shared" si="135"/>
        <v/>
      </c>
      <c r="F1456" s="67" t="str">
        <f t="shared" si="136"/>
        <v/>
      </c>
      <c r="G1456" s="67" t="str">
        <f t="shared" si="138"/>
        <v/>
      </c>
      <c r="H1456" s="159" t="str">
        <f>IF(AND(M1456&gt;0,M1456&lt;=STATS!$C$22),1,"")</f>
        <v/>
      </c>
      <c r="J1456" s="29">
        <v>1455</v>
      </c>
      <c r="R1456" s="16"/>
      <c r="S1456" s="16"/>
      <c r="T1456" s="16"/>
      <c r="U1456" s="16"/>
      <c r="V1456" s="16"/>
      <c r="W1456" s="16"/>
      <c r="FD1456" s="156"/>
      <c r="FE1456" s="156"/>
      <c r="FF1456" s="156"/>
      <c r="FG1456" s="156"/>
      <c r="FH1456" s="156"/>
    </row>
    <row r="1457" spans="2:164" x14ac:dyDescent="0.25">
      <c r="B1457" s="67">
        <f t="shared" si="133"/>
        <v>0</v>
      </c>
      <c r="C1457" s="67" t="str">
        <f t="shared" si="134"/>
        <v/>
      </c>
      <c r="D1457" s="67" t="str">
        <f t="shared" si="137"/>
        <v/>
      </c>
      <c r="E1457" s="67" t="str">
        <f t="shared" si="135"/>
        <v/>
      </c>
      <c r="F1457" s="67" t="str">
        <f t="shared" si="136"/>
        <v/>
      </c>
      <c r="G1457" s="67" t="str">
        <f t="shared" si="138"/>
        <v/>
      </c>
      <c r="H1457" s="159" t="str">
        <f>IF(AND(M1457&gt;0,M1457&lt;=STATS!$C$22),1,"")</f>
        <v/>
      </c>
      <c r="J1457" s="29">
        <v>1456</v>
      </c>
      <c r="R1457" s="16"/>
      <c r="S1457" s="16"/>
      <c r="T1457" s="16"/>
      <c r="U1457" s="16"/>
      <c r="V1457" s="16"/>
      <c r="W1457" s="16"/>
      <c r="FD1457" s="156"/>
      <c r="FE1457" s="156"/>
      <c r="FF1457" s="156"/>
      <c r="FG1457" s="156"/>
      <c r="FH1457" s="156"/>
    </row>
    <row r="1458" spans="2:164" x14ac:dyDescent="0.25">
      <c r="B1458" s="67">
        <f t="shared" si="133"/>
        <v>0</v>
      </c>
      <c r="C1458" s="67" t="str">
        <f t="shared" si="134"/>
        <v/>
      </c>
      <c r="D1458" s="67" t="str">
        <f t="shared" si="137"/>
        <v/>
      </c>
      <c r="E1458" s="67" t="str">
        <f t="shared" si="135"/>
        <v/>
      </c>
      <c r="F1458" s="67" t="str">
        <f t="shared" si="136"/>
        <v/>
      </c>
      <c r="G1458" s="67" t="str">
        <f t="shared" si="138"/>
        <v/>
      </c>
      <c r="H1458" s="159" t="str">
        <f>IF(AND(M1458&gt;0,M1458&lt;=STATS!$C$22),1,"")</f>
        <v/>
      </c>
      <c r="J1458" s="29">
        <v>1457</v>
      </c>
      <c r="R1458" s="16"/>
      <c r="S1458" s="16"/>
      <c r="T1458" s="16"/>
      <c r="U1458" s="16"/>
      <c r="V1458" s="16"/>
      <c r="W1458" s="16"/>
      <c r="FD1458" s="156"/>
      <c r="FE1458" s="156"/>
      <c r="FF1458" s="156"/>
      <c r="FG1458" s="156"/>
      <c r="FH1458" s="156"/>
    </row>
    <row r="1459" spans="2:164" x14ac:dyDescent="0.25">
      <c r="B1459" s="67">
        <f t="shared" si="133"/>
        <v>0</v>
      </c>
      <c r="C1459" s="67" t="str">
        <f t="shared" si="134"/>
        <v/>
      </c>
      <c r="D1459" s="67" t="str">
        <f t="shared" si="137"/>
        <v/>
      </c>
      <c r="E1459" s="67" t="str">
        <f t="shared" si="135"/>
        <v/>
      </c>
      <c r="F1459" s="67" t="str">
        <f t="shared" si="136"/>
        <v/>
      </c>
      <c r="G1459" s="67" t="str">
        <f t="shared" si="138"/>
        <v/>
      </c>
      <c r="H1459" s="159" t="str">
        <f>IF(AND(M1459&gt;0,M1459&lt;=STATS!$C$22),1,"")</f>
        <v/>
      </c>
      <c r="J1459" s="29">
        <v>1458</v>
      </c>
      <c r="R1459" s="16"/>
      <c r="S1459" s="16"/>
      <c r="T1459" s="16"/>
      <c r="U1459" s="16"/>
      <c r="V1459" s="16"/>
      <c r="W1459" s="16"/>
      <c r="FD1459" s="156"/>
      <c r="FE1459" s="156"/>
      <c r="FF1459" s="156"/>
      <c r="FG1459" s="156"/>
      <c r="FH1459" s="156"/>
    </row>
    <row r="1460" spans="2:164" x14ac:dyDescent="0.25">
      <c r="B1460" s="67">
        <f t="shared" si="133"/>
        <v>0</v>
      </c>
      <c r="C1460" s="67" t="str">
        <f t="shared" si="134"/>
        <v/>
      </c>
      <c r="D1460" s="67" t="str">
        <f t="shared" si="137"/>
        <v/>
      </c>
      <c r="E1460" s="67" t="str">
        <f t="shared" si="135"/>
        <v/>
      </c>
      <c r="F1460" s="67" t="str">
        <f t="shared" si="136"/>
        <v/>
      </c>
      <c r="G1460" s="67" t="str">
        <f t="shared" si="138"/>
        <v/>
      </c>
      <c r="H1460" s="159" t="str">
        <f>IF(AND(M1460&gt;0,M1460&lt;=STATS!$C$22),1,"")</f>
        <v/>
      </c>
      <c r="J1460" s="29">
        <v>1459</v>
      </c>
      <c r="R1460" s="16"/>
      <c r="S1460" s="16"/>
      <c r="T1460" s="16"/>
      <c r="U1460" s="16"/>
      <c r="V1460" s="16"/>
      <c r="W1460" s="16"/>
      <c r="FD1460" s="156"/>
      <c r="FE1460" s="156"/>
      <c r="FF1460" s="156"/>
      <c r="FG1460" s="156"/>
      <c r="FH1460" s="156"/>
    </row>
    <row r="1461" spans="2:164" x14ac:dyDescent="0.25">
      <c r="B1461" s="67">
        <f t="shared" si="133"/>
        <v>0</v>
      </c>
      <c r="C1461" s="67" t="str">
        <f t="shared" si="134"/>
        <v/>
      </c>
      <c r="D1461" s="67" t="str">
        <f t="shared" si="137"/>
        <v/>
      </c>
      <c r="E1461" s="67" t="str">
        <f t="shared" si="135"/>
        <v/>
      </c>
      <c r="F1461" s="67" t="str">
        <f t="shared" si="136"/>
        <v/>
      </c>
      <c r="G1461" s="67" t="str">
        <f t="shared" si="138"/>
        <v/>
      </c>
      <c r="H1461" s="159" t="str">
        <f>IF(AND(M1461&gt;0,M1461&lt;=STATS!$C$22),1,"")</f>
        <v/>
      </c>
      <c r="J1461" s="29">
        <v>1460</v>
      </c>
      <c r="R1461" s="16"/>
      <c r="S1461" s="16"/>
      <c r="T1461" s="16"/>
      <c r="U1461" s="16"/>
      <c r="V1461" s="16"/>
      <c r="W1461" s="16"/>
      <c r="FD1461" s="156"/>
      <c r="FE1461" s="156"/>
      <c r="FF1461" s="156"/>
      <c r="FG1461" s="156"/>
      <c r="FH1461" s="156"/>
    </row>
    <row r="1462" spans="2:164" x14ac:dyDescent="0.25">
      <c r="B1462" s="67">
        <f t="shared" si="133"/>
        <v>0</v>
      </c>
      <c r="C1462" s="67" t="str">
        <f t="shared" si="134"/>
        <v/>
      </c>
      <c r="D1462" s="67" t="str">
        <f t="shared" si="137"/>
        <v/>
      </c>
      <c r="E1462" s="67" t="str">
        <f t="shared" si="135"/>
        <v/>
      </c>
      <c r="F1462" s="67" t="str">
        <f t="shared" si="136"/>
        <v/>
      </c>
      <c r="G1462" s="67" t="str">
        <f t="shared" si="138"/>
        <v/>
      </c>
      <c r="H1462" s="159" t="str">
        <f>IF(AND(M1462&gt;0,M1462&lt;=STATS!$C$22),1,"")</f>
        <v/>
      </c>
      <c r="J1462" s="29">
        <v>1461</v>
      </c>
      <c r="R1462" s="16"/>
      <c r="S1462" s="16"/>
      <c r="T1462" s="16"/>
      <c r="U1462" s="16"/>
      <c r="V1462" s="16"/>
      <c r="W1462" s="16"/>
      <c r="FD1462" s="156"/>
      <c r="FE1462" s="156"/>
      <c r="FF1462" s="156"/>
      <c r="FG1462" s="156"/>
      <c r="FH1462" s="156"/>
    </row>
    <row r="1463" spans="2:164" x14ac:dyDescent="0.25">
      <c r="B1463" s="67">
        <f t="shared" si="133"/>
        <v>0</v>
      </c>
      <c r="C1463" s="67" t="str">
        <f t="shared" si="134"/>
        <v/>
      </c>
      <c r="D1463" s="67" t="str">
        <f t="shared" si="137"/>
        <v/>
      </c>
      <c r="E1463" s="67" t="str">
        <f t="shared" si="135"/>
        <v/>
      </c>
      <c r="F1463" s="67" t="str">
        <f t="shared" si="136"/>
        <v/>
      </c>
      <c r="G1463" s="67" t="str">
        <f t="shared" si="138"/>
        <v/>
      </c>
      <c r="H1463" s="159" t="str">
        <f>IF(AND(M1463&gt;0,M1463&lt;=STATS!$C$22),1,"")</f>
        <v/>
      </c>
      <c r="J1463" s="29">
        <v>1462</v>
      </c>
      <c r="R1463" s="16"/>
      <c r="S1463" s="16"/>
      <c r="T1463" s="16"/>
      <c r="U1463" s="16"/>
      <c r="V1463" s="16"/>
      <c r="W1463" s="16"/>
      <c r="FD1463" s="156"/>
      <c r="FE1463" s="156"/>
      <c r="FF1463" s="156"/>
      <c r="FG1463" s="156"/>
      <c r="FH1463" s="156"/>
    </row>
    <row r="1464" spans="2:164" x14ac:dyDescent="0.25">
      <c r="B1464" s="67">
        <f t="shared" si="133"/>
        <v>0</v>
      </c>
      <c r="C1464" s="67" t="str">
        <f t="shared" si="134"/>
        <v/>
      </c>
      <c r="D1464" s="67" t="str">
        <f t="shared" si="137"/>
        <v/>
      </c>
      <c r="E1464" s="67" t="str">
        <f t="shared" si="135"/>
        <v/>
      </c>
      <c r="F1464" s="67" t="str">
        <f t="shared" si="136"/>
        <v/>
      </c>
      <c r="G1464" s="67" t="str">
        <f t="shared" si="138"/>
        <v/>
      </c>
      <c r="H1464" s="159" t="str">
        <f>IF(AND(M1464&gt;0,M1464&lt;=STATS!$C$22),1,"")</f>
        <v/>
      </c>
      <c r="J1464" s="29">
        <v>1463</v>
      </c>
      <c r="R1464" s="16"/>
      <c r="S1464" s="16"/>
      <c r="T1464" s="16"/>
      <c r="U1464" s="16"/>
      <c r="V1464" s="16"/>
      <c r="W1464" s="16"/>
      <c r="FD1464" s="156"/>
      <c r="FE1464" s="156"/>
      <c r="FF1464" s="156"/>
      <c r="FG1464" s="156"/>
      <c r="FH1464" s="156"/>
    </row>
    <row r="1465" spans="2:164" x14ac:dyDescent="0.25">
      <c r="B1465" s="67">
        <f t="shared" si="133"/>
        <v>0</v>
      </c>
      <c r="C1465" s="67" t="str">
        <f t="shared" si="134"/>
        <v/>
      </c>
      <c r="D1465" s="67" t="str">
        <f t="shared" si="137"/>
        <v/>
      </c>
      <c r="E1465" s="67" t="str">
        <f t="shared" si="135"/>
        <v/>
      </c>
      <c r="F1465" s="67" t="str">
        <f t="shared" si="136"/>
        <v/>
      </c>
      <c r="G1465" s="67" t="str">
        <f t="shared" si="138"/>
        <v/>
      </c>
      <c r="H1465" s="159" t="str">
        <f>IF(AND(M1465&gt;0,M1465&lt;=STATS!$C$22),1,"")</f>
        <v/>
      </c>
      <c r="J1465" s="29">
        <v>1464</v>
      </c>
      <c r="R1465" s="16"/>
      <c r="S1465" s="16"/>
      <c r="T1465" s="16"/>
      <c r="U1465" s="16"/>
      <c r="V1465" s="16"/>
      <c r="W1465" s="16"/>
      <c r="FD1465" s="156"/>
      <c r="FE1465" s="156"/>
      <c r="FF1465" s="156"/>
      <c r="FG1465" s="156"/>
      <c r="FH1465" s="156"/>
    </row>
    <row r="1466" spans="2:164" x14ac:dyDescent="0.25">
      <c r="B1466" s="67">
        <f t="shared" si="133"/>
        <v>0</v>
      </c>
      <c r="C1466" s="67" t="str">
        <f t="shared" si="134"/>
        <v/>
      </c>
      <c r="D1466" s="67" t="str">
        <f t="shared" si="137"/>
        <v/>
      </c>
      <c r="E1466" s="67" t="str">
        <f t="shared" si="135"/>
        <v/>
      </c>
      <c r="F1466" s="67" t="str">
        <f t="shared" si="136"/>
        <v/>
      </c>
      <c r="G1466" s="67" t="str">
        <f t="shared" si="138"/>
        <v/>
      </c>
      <c r="H1466" s="159" t="str">
        <f>IF(AND(M1466&gt;0,M1466&lt;=STATS!$C$22),1,"")</f>
        <v/>
      </c>
      <c r="J1466" s="29">
        <v>1465</v>
      </c>
      <c r="R1466" s="16"/>
      <c r="S1466" s="16"/>
      <c r="T1466" s="16"/>
      <c r="U1466" s="16"/>
      <c r="V1466" s="16"/>
      <c r="W1466" s="16"/>
      <c r="FD1466" s="156"/>
      <c r="FE1466" s="156"/>
      <c r="FF1466" s="156"/>
      <c r="FG1466" s="156"/>
      <c r="FH1466" s="156"/>
    </row>
    <row r="1467" spans="2:164" x14ac:dyDescent="0.25">
      <c r="B1467" s="67">
        <f t="shared" si="133"/>
        <v>0</v>
      </c>
      <c r="C1467" s="67" t="str">
        <f t="shared" si="134"/>
        <v/>
      </c>
      <c r="D1467" s="67" t="str">
        <f t="shared" si="137"/>
        <v/>
      </c>
      <c r="E1467" s="67" t="str">
        <f t="shared" si="135"/>
        <v/>
      </c>
      <c r="F1467" s="67" t="str">
        <f t="shared" si="136"/>
        <v/>
      </c>
      <c r="G1467" s="67" t="str">
        <f t="shared" si="138"/>
        <v/>
      </c>
      <c r="H1467" s="159" t="str">
        <f>IF(AND(M1467&gt;0,M1467&lt;=STATS!$C$22),1,"")</f>
        <v/>
      </c>
      <c r="J1467" s="29">
        <v>1466</v>
      </c>
      <c r="R1467" s="16"/>
      <c r="S1467" s="16"/>
      <c r="T1467" s="16"/>
      <c r="U1467" s="16"/>
      <c r="V1467" s="16"/>
      <c r="W1467" s="16"/>
      <c r="FD1467" s="156"/>
      <c r="FE1467" s="156"/>
      <c r="FF1467" s="156"/>
      <c r="FG1467" s="156"/>
      <c r="FH1467" s="156"/>
    </row>
    <row r="1468" spans="2:164" x14ac:dyDescent="0.25">
      <c r="B1468" s="67">
        <f t="shared" si="133"/>
        <v>0</v>
      </c>
      <c r="C1468" s="67" t="str">
        <f t="shared" si="134"/>
        <v/>
      </c>
      <c r="D1468" s="67" t="str">
        <f t="shared" si="137"/>
        <v/>
      </c>
      <c r="E1468" s="67" t="str">
        <f t="shared" si="135"/>
        <v/>
      </c>
      <c r="F1468" s="67" t="str">
        <f t="shared" si="136"/>
        <v/>
      </c>
      <c r="G1468" s="67" t="str">
        <f t="shared" si="138"/>
        <v/>
      </c>
      <c r="H1468" s="159" t="str">
        <f>IF(AND(M1468&gt;0,M1468&lt;=STATS!$C$22),1,"")</f>
        <v/>
      </c>
      <c r="J1468" s="29">
        <v>1467</v>
      </c>
      <c r="R1468" s="16"/>
      <c r="S1468" s="16"/>
      <c r="T1468" s="16"/>
      <c r="U1468" s="16"/>
      <c r="V1468" s="16"/>
      <c r="W1468" s="16"/>
      <c r="FD1468" s="156"/>
      <c r="FE1468" s="156"/>
      <c r="FF1468" s="156"/>
      <c r="FG1468" s="156"/>
      <c r="FH1468" s="156"/>
    </row>
    <row r="1469" spans="2:164" x14ac:dyDescent="0.25">
      <c r="B1469" s="67">
        <f t="shared" si="133"/>
        <v>0</v>
      </c>
      <c r="C1469" s="67" t="str">
        <f t="shared" si="134"/>
        <v/>
      </c>
      <c r="D1469" s="67" t="str">
        <f t="shared" si="137"/>
        <v/>
      </c>
      <c r="E1469" s="67" t="str">
        <f t="shared" si="135"/>
        <v/>
      </c>
      <c r="F1469" s="67" t="str">
        <f t="shared" si="136"/>
        <v/>
      </c>
      <c r="G1469" s="67" t="str">
        <f t="shared" si="138"/>
        <v/>
      </c>
      <c r="H1469" s="159" t="str">
        <f>IF(AND(M1469&gt;0,M1469&lt;=STATS!$C$22),1,"")</f>
        <v/>
      </c>
      <c r="J1469" s="29">
        <v>1468</v>
      </c>
      <c r="R1469" s="16"/>
      <c r="S1469" s="16"/>
      <c r="T1469" s="16"/>
      <c r="U1469" s="16"/>
      <c r="V1469" s="16"/>
      <c r="W1469" s="16"/>
      <c r="FD1469" s="156"/>
      <c r="FE1469" s="156"/>
      <c r="FF1469" s="156"/>
      <c r="FG1469" s="156"/>
      <c r="FH1469" s="156"/>
    </row>
    <row r="1470" spans="2:164" x14ac:dyDescent="0.25">
      <c r="B1470" s="67">
        <f t="shared" si="133"/>
        <v>0</v>
      </c>
      <c r="C1470" s="67" t="str">
        <f t="shared" si="134"/>
        <v/>
      </c>
      <c r="D1470" s="67" t="str">
        <f t="shared" si="137"/>
        <v/>
      </c>
      <c r="E1470" s="67" t="str">
        <f t="shared" si="135"/>
        <v/>
      </c>
      <c r="F1470" s="67" t="str">
        <f t="shared" si="136"/>
        <v/>
      </c>
      <c r="G1470" s="67" t="str">
        <f t="shared" si="138"/>
        <v/>
      </c>
      <c r="H1470" s="159" t="str">
        <f>IF(AND(M1470&gt;0,M1470&lt;=STATS!$C$22),1,"")</f>
        <v/>
      </c>
      <c r="J1470" s="29">
        <v>1469</v>
      </c>
      <c r="R1470" s="16"/>
      <c r="S1470" s="16"/>
      <c r="T1470" s="16"/>
      <c r="U1470" s="16"/>
      <c r="V1470" s="16"/>
      <c r="W1470" s="16"/>
      <c r="FD1470" s="156"/>
      <c r="FE1470" s="156"/>
      <c r="FF1470" s="156"/>
      <c r="FG1470" s="156"/>
      <c r="FH1470" s="156"/>
    </row>
    <row r="1471" spans="2:164" x14ac:dyDescent="0.25">
      <c r="B1471" s="67">
        <f t="shared" si="133"/>
        <v>0</v>
      </c>
      <c r="C1471" s="67" t="str">
        <f t="shared" si="134"/>
        <v/>
      </c>
      <c r="D1471" s="67" t="str">
        <f t="shared" si="137"/>
        <v/>
      </c>
      <c r="E1471" s="67" t="str">
        <f t="shared" si="135"/>
        <v/>
      </c>
      <c r="F1471" s="67" t="str">
        <f t="shared" si="136"/>
        <v/>
      </c>
      <c r="G1471" s="67" t="str">
        <f t="shared" si="138"/>
        <v/>
      </c>
      <c r="H1471" s="159" t="str">
        <f>IF(AND(M1471&gt;0,M1471&lt;=STATS!$C$22),1,"")</f>
        <v/>
      </c>
      <c r="J1471" s="29">
        <v>1470</v>
      </c>
      <c r="R1471" s="16"/>
      <c r="S1471" s="16"/>
      <c r="T1471" s="16"/>
      <c r="U1471" s="16"/>
      <c r="V1471" s="16"/>
      <c r="W1471" s="16"/>
      <c r="FD1471" s="156"/>
      <c r="FE1471" s="156"/>
      <c r="FF1471" s="156"/>
      <c r="FG1471" s="156"/>
      <c r="FH1471" s="156"/>
    </row>
    <row r="1472" spans="2:164" x14ac:dyDescent="0.25">
      <c r="B1472" s="67">
        <f t="shared" si="133"/>
        <v>0</v>
      </c>
      <c r="C1472" s="67" t="str">
        <f t="shared" si="134"/>
        <v/>
      </c>
      <c r="D1472" s="67" t="str">
        <f t="shared" si="137"/>
        <v/>
      </c>
      <c r="E1472" s="67" t="str">
        <f t="shared" si="135"/>
        <v/>
      </c>
      <c r="F1472" s="67" t="str">
        <f t="shared" si="136"/>
        <v/>
      </c>
      <c r="G1472" s="67" t="str">
        <f t="shared" si="138"/>
        <v/>
      </c>
      <c r="H1472" s="159" t="str">
        <f>IF(AND(M1472&gt;0,M1472&lt;=STATS!$C$22),1,"")</f>
        <v/>
      </c>
      <c r="J1472" s="29">
        <v>1471</v>
      </c>
      <c r="R1472" s="16"/>
      <c r="S1472" s="16"/>
      <c r="T1472" s="16"/>
      <c r="U1472" s="16"/>
      <c r="V1472" s="16"/>
      <c r="W1472" s="16"/>
      <c r="FD1472" s="156"/>
      <c r="FE1472" s="156"/>
      <c r="FF1472" s="156"/>
      <c r="FG1472" s="156"/>
      <c r="FH1472" s="156"/>
    </row>
    <row r="1473" spans="2:164" x14ac:dyDescent="0.25">
      <c r="B1473" s="67">
        <f t="shared" si="133"/>
        <v>0</v>
      </c>
      <c r="C1473" s="67" t="str">
        <f t="shared" si="134"/>
        <v/>
      </c>
      <c r="D1473" s="67" t="str">
        <f t="shared" si="137"/>
        <v/>
      </c>
      <c r="E1473" s="67" t="str">
        <f t="shared" si="135"/>
        <v/>
      </c>
      <c r="F1473" s="67" t="str">
        <f t="shared" si="136"/>
        <v/>
      </c>
      <c r="G1473" s="67" t="str">
        <f t="shared" si="138"/>
        <v/>
      </c>
      <c r="H1473" s="159" t="str">
        <f>IF(AND(M1473&gt;0,M1473&lt;=STATS!$C$22),1,"")</f>
        <v/>
      </c>
      <c r="J1473" s="29">
        <v>1472</v>
      </c>
      <c r="R1473" s="16"/>
      <c r="S1473" s="16"/>
      <c r="T1473" s="16"/>
      <c r="U1473" s="16"/>
      <c r="V1473" s="16"/>
      <c r="W1473" s="16"/>
      <c r="FD1473" s="156"/>
      <c r="FE1473" s="156"/>
      <c r="FF1473" s="156"/>
      <c r="FG1473" s="156"/>
      <c r="FH1473" s="156"/>
    </row>
    <row r="1474" spans="2:164" x14ac:dyDescent="0.25">
      <c r="B1474" s="67">
        <f t="shared" ref="B1474:B1537" si="139">COUNT(R1474:FC1474,FI1474:FQ1474)</f>
        <v>0</v>
      </c>
      <c r="C1474" s="67" t="str">
        <f t="shared" ref="C1474:C1537" si="140">IF(COUNT(R1474:FC1474,FI1474:FQ1474)&gt;0,COUNT(R1474:FC1474,FI1474:FQ1474),"")</f>
        <v/>
      </c>
      <c r="D1474" s="67" t="str">
        <f t="shared" si="137"/>
        <v/>
      </c>
      <c r="E1474" s="67" t="str">
        <f t="shared" ref="E1474:E1537" si="141">IF(H1474=1,COUNT(R1474:FC1474,FI1474:FQ1474),"")</f>
        <v/>
      </c>
      <c r="F1474" s="67" t="str">
        <f t="shared" ref="F1474:F1537" si="142">IF(H1474=1,COUNT(X1474:BN1474,BP1474:BX1474,BZ1474:CF1474,CH1474:FC1474,FI1474:FQ1474),"")</f>
        <v/>
      </c>
      <c r="G1474" s="67" t="str">
        <f t="shared" si="138"/>
        <v/>
      </c>
      <c r="H1474" s="159" t="str">
        <f>IF(AND(M1474&gt;0,M1474&lt;=STATS!$C$22),1,"")</f>
        <v/>
      </c>
      <c r="J1474" s="29">
        <v>1473</v>
      </c>
      <c r="R1474" s="16"/>
      <c r="S1474" s="16"/>
      <c r="T1474" s="16"/>
      <c r="U1474" s="16"/>
      <c r="V1474" s="16"/>
      <c r="W1474" s="16"/>
      <c r="FD1474" s="156"/>
      <c r="FE1474" s="156"/>
      <c r="FF1474" s="156"/>
      <c r="FG1474" s="156"/>
      <c r="FH1474" s="156"/>
    </row>
    <row r="1475" spans="2:164" x14ac:dyDescent="0.25">
      <c r="B1475" s="67">
        <f t="shared" si="139"/>
        <v>0</v>
      </c>
      <c r="C1475" s="67" t="str">
        <f t="shared" si="140"/>
        <v/>
      </c>
      <c r="D1475" s="67" t="str">
        <f t="shared" ref="D1475:D1538" si="143">IF(COUNT(R1475:FC1475,FI1475:FQ1475)&gt;0,COUNT(X1475:BN1475,BP1475:BX1475,BZ1475:CF1475,CH1475:FC1475,FI1475:FQ1475),"")</f>
        <v/>
      </c>
      <c r="E1475" s="67" t="str">
        <f t="shared" si="141"/>
        <v/>
      </c>
      <c r="F1475" s="67" t="str">
        <f t="shared" si="142"/>
        <v/>
      </c>
      <c r="G1475" s="67" t="str">
        <f t="shared" si="138"/>
        <v/>
      </c>
      <c r="H1475" s="159" t="str">
        <f>IF(AND(M1475&gt;0,M1475&lt;=STATS!$C$22),1,"")</f>
        <v/>
      </c>
      <c r="J1475" s="29">
        <v>1474</v>
      </c>
      <c r="R1475" s="16"/>
      <c r="S1475" s="16"/>
      <c r="T1475" s="16"/>
      <c r="U1475" s="16"/>
      <c r="V1475" s="16"/>
      <c r="W1475" s="16"/>
      <c r="FD1475" s="156"/>
      <c r="FE1475" s="156"/>
      <c r="FF1475" s="156"/>
      <c r="FG1475" s="156"/>
      <c r="FH1475" s="156"/>
    </row>
    <row r="1476" spans="2:164" x14ac:dyDescent="0.25">
      <c r="B1476" s="67">
        <f t="shared" si="139"/>
        <v>0</v>
      </c>
      <c r="C1476" s="67" t="str">
        <f t="shared" si="140"/>
        <v/>
      </c>
      <c r="D1476" s="67" t="str">
        <f t="shared" si="143"/>
        <v/>
      </c>
      <c r="E1476" s="67" t="str">
        <f t="shared" si="141"/>
        <v/>
      </c>
      <c r="F1476" s="67" t="str">
        <f t="shared" si="142"/>
        <v/>
      </c>
      <c r="G1476" s="67" t="str">
        <f t="shared" si="138"/>
        <v/>
      </c>
      <c r="H1476" s="159" t="str">
        <f>IF(AND(M1476&gt;0,M1476&lt;=STATS!$C$22),1,"")</f>
        <v/>
      </c>
      <c r="J1476" s="29">
        <v>1475</v>
      </c>
      <c r="R1476" s="16"/>
      <c r="S1476" s="16"/>
      <c r="T1476" s="16"/>
      <c r="U1476" s="16"/>
      <c r="V1476" s="16"/>
      <c r="W1476" s="16"/>
      <c r="FD1476" s="156"/>
      <c r="FE1476" s="156"/>
      <c r="FF1476" s="156"/>
      <c r="FG1476" s="156"/>
      <c r="FH1476" s="156"/>
    </row>
    <row r="1477" spans="2:164" x14ac:dyDescent="0.25">
      <c r="B1477" s="67">
        <f t="shared" si="139"/>
        <v>0</v>
      </c>
      <c r="C1477" s="67" t="str">
        <f t="shared" si="140"/>
        <v/>
      </c>
      <c r="D1477" s="67" t="str">
        <f t="shared" si="143"/>
        <v/>
      </c>
      <c r="E1477" s="67" t="str">
        <f t="shared" si="141"/>
        <v/>
      </c>
      <c r="F1477" s="67" t="str">
        <f t="shared" si="142"/>
        <v/>
      </c>
      <c r="G1477" s="67" t="str">
        <f t="shared" si="138"/>
        <v/>
      </c>
      <c r="H1477" s="159" t="str">
        <f>IF(AND(M1477&gt;0,M1477&lt;=STATS!$C$22),1,"")</f>
        <v/>
      </c>
      <c r="J1477" s="29">
        <v>1476</v>
      </c>
      <c r="R1477" s="16"/>
      <c r="S1477" s="16"/>
      <c r="T1477" s="16"/>
      <c r="U1477" s="16"/>
      <c r="V1477" s="16"/>
      <c r="W1477" s="16"/>
      <c r="FD1477" s="156"/>
      <c r="FE1477" s="156"/>
      <c r="FF1477" s="156"/>
      <c r="FG1477" s="156"/>
      <c r="FH1477" s="156"/>
    </row>
    <row r="1478" spans="2:164" x14ac:dyDescent="0.25">
      <c r="B1478" s="67">
        <f t="shared" si="139"/>
        <v>0</v>
      </c>
      <c r="C1478" s="67" t="str">
        <f t="shared" si="140"/>
        <v/>
      </c>
      <c r="D1478" s="67" t="str">
        <f t="shared" si="143"/>
        <v/>
      </c>
      <c r="E1478" s="67" t="str">
        <f t="shared" si="141"/>
        <v/>
      </c>
      <c r="F1478" s="67" t="str">
        <f t="shared" si="142"/>
        <v/>
      </c>
      <c r="G1478" s="67" t="str">
        <f t="shared" si="138"/>
        <v/>
      </c>
      <c r="H1478" s="159" t="str">
        <f>IF(AND(M1478&gt;0,M1478&lt;=STATS!$C$22),1,"")</f>
        <v/>
      </c>
      <c r="J1478" s="29">
        <v>1477</v>
      </c>
      <c r="R1478" s="16"/>
      <c r="S1478" s="16"/>
      <c r="T1478" s="16"/>
      <c r="U1478" s="16"/>
      <c r="V1478" s="16"/>
      <c r="W1478" s="16"/>
      <c r="FD1478" s="156"/>
      <c r="FE1478" s="156"/>
      <c r="FF1478" s="156"/>
      <c r="FG1478" s="156"/>
      <c r="FH1478" s="156"/>
    </row>
    <row r="1479" spans="2:164" x14ac:dyDescent="0.25">
      <c r="B1479" s="67">
        <f t="shared" si="139"/>
        <v>0</v>
      </c>
      <c r="C1479" s="67" t="str">
        <f t="shared" si="140"/>
        <v/>
      </c>
      <c r="D1479" s="67" t="str">
        <f t="shared" si="143"/>
        <v/>
      </c>
      <c r="E1479" s="67" t="str">
        <f t="shared" si="141"/>
        <v/>
      </c>
      <c r="F1479" s="67" t="str">
        <f t="shared" si="142"/>
        <v/>
      </c>
      <c r="G1479" s="67" t="str">
        <f t="shared" si="138"/>
        <v/>
      </c>
      <c r="H1479" s="159" t="str">
        <f>IF(AND(M1479&gt;0,M1479&lt;=STATS!$C$22),1,"")</f>
        <v/>
      </c>
      <c r="J1479" s="29">
        <v>1478</v>
      </c>
      <c r="R1479" s="16"/>
      <c r="S1479" s="16"/>
      <c r="T1479" s="16"/>
      <c r="U1479" s="16"/>
      <c r="V1479" s="16"/>
      <c r="W1479" s="16"/>
      <c r="FD1479" s="156"/>
      <c r="FE1479" s="156"/>
      <c r="FF1479" s="156"/>
      <c r="FG1479" s="156"/>
      <c r="FH1479" s="156"/>
    </row>
    <row r="1480" spans="2:164" x14ac:dyDescent="0.25">
      <c r="B1480" s="67">
        <f t="shared" si="139"/>
        <v>0</v>
      </c>
      <c r="C1480" s="67" t="str">
        <f t="shared" si="140"/>
        <v/>
      </c>
      <c r="D1480" s="67" t="str">
        <f t="shared" si="143"/>
        <v/>
      </c>
      <c r="E1480" s="67" t="str">
        <f t="shared" si="141"/>
        <v/>
      </c>
      <c r="F1480" s="67" t="str">
        <f t="shared" si="142"/>
        <v/>
      </c>
      <c r="G1480" s="67" t="str">
        <f t="shared" si="138"/>
        <v/>
      </c>
      <c r="H1480" s="159" t="str">
        <f>IF(AND(M1480&gt;0,M1480&lt;=STATS!$C$22),1,"")</f>
        <v/>
      </c>
      <c r="J1480" s="29">
        <v>1479</v>
      </c>
      <c r="R1480" s="16"/>
      <c r="S1480" s="16"/>
      <c r="T1480" s="16"/>
      <c r="U1480" s="16"/>
      <c r="V1480" s="16"/>
      <c r="W1480" s="16"/>
      <c r="FD1480" s="156"/>
      <c r="FE1480" s="156"/>
      <c r="FF1480" s="156"/>
      <c r="FG1480" s="156"/>
      <c r="FH1480" s="156"/>
    </row>
    <row r="1481" spans="2:164" x14ac:dyDescent="0.25">
      <c r="B1481" s="67">
        <f t="shared" si="139"/>
        <v>0</v>
      </c>
      <c r="C1481" s="67" t="str">
        <f t="shared" si="140"/>
        <v/>
      </c>
      <c r="D1481" s="67" t="str">
        <f t="shared" si="143"/>
        <v/>
      </c>
      <c r="E1481" s="67" t="str">
        <f t="shared" si="141"/>
        <v/>
      </c>
      <c r="F1481" s="67" t="str">
        <f t="shared" si="142"/>
        <v/>
      </c>
      <c r="G1481" s="67" t="str">
        <f t="shared" si="138"/>
        <v/>
      </c>
      <c r="H1481" s="159" t="str">
        <f>IF(AND(M1481&gt;0,M1481&lt;=STATS!$C$22),1,"")</f>
        <v/>
      </c>
      <c r="J1481" s="29">
        <v>1480</v>
      </c>
      <c r="R1481" s="16"/>
      <c r="S1481" s="16"/>
      <c r="T1481" s="16"/>
      <c r="U1481" s="16"/>
      <c r="V1481" s="16"/>
      <c r="W1481" s="16"/>
      <c r="FD1481" s="156"/>
      <c r="FE1481" s="156"/>
      <c r="FF1481" s="156"/>
      <c r="FG1481" s="156"/>
      <c r="FH1481" s="156"/>
    </row>
    <row r="1482" spans="2:164" x14ac:dyDescent="0.25">
      <c r="B1482" s="67">
        <f t="shared" si="139"/>
        <v>0</v>
      </c>
      <c r="C1482" s="67" t="str">
        <f t="shared" si="140"/>
        <v/>
      </c>
      <c r="D1482" s="67" t="str">
        <f t="shared" si="143"/>
        <v/>
      </c>
      <c r="E1482" s="67" t="str">
        <f t="shared" si="141"/>
        <v/>
      </c>
      <c r="F1482" s="67" t="str">
        <f t="shared" si="142"/>
        <v/>
      </c>
      <c r="G1482" s="67" t="str">
        <f t="shared" si="138"/>
        <v/>
      </c>
      <c r="H1482" s="159" t="str">
        <f>IF(AND(M1482&gt;0,M1482&lt;=STATS!$C$22),1,"")</f>
        <v/>
      </c>
      <c r="J1482" s="29">
        <v>1481</v>
      </c>
      <c r="R1482" s="16"/>
      <c r="S1482" s="16"/>
      <c r="T1482" s="16"/>
      <c r="U1482" s="16"/>
      <c r="V1482" s="16"/>
      <c r="W1482" s="16"/>
      <c r="FD1482" s="156"/>
      <c r="FE1482" s="156"/>
      <c r="FF1482" s="156"/>
      <c r="FG1482" s="156"/>
      <c r="FH1482" s="156"/>
    </row>
    <row r="1483" spans="2:164" x14ac:dyDescent="0.25">
      <c r="B1483" s="67">
        <f t="shared" si="139"/>
        <v>0</v>
      </c>
      <c r="C1483" s="67" t="str">
        <f t="shared" si="140"/>
        <v/>
      </c>
      <c r="D1483" s="67" t="str">
        <f t="shared" si="143"/>
        <v/>
      </c>
      <c r="E1483" s="67" t="str">
        <f t="shared" si="141"/>
        <v/>
      </c>
      <c r="F1483" s="67" t="str">
        <f t="shared" si="142"/>
        <v/>
      </c>
      <c r="G1483" s="67" t="str">
        <f t="shared" si="138"/>
        <v/>
      </c>
      <c r="H1483" s="159" t="str">
        <f>IF(AND(M1483&gt;0,M1483&lt;=STATS!$C$22),1,"")</f>
        <v/>
      </c>
      <c r="J1483" s="29">
        <v>1482</v>
      </c>
      <c r="R1483" s="16"/>
      <c r="S1483" s="16"/>
      <c r="T1483" s="16"/>
      <c r="U1483" s="16"/>
      <c r="V1483" s="16"/>
      <c r="W1483" s="16"/>
      <c r="FD1483" s="156"/>
      <c r="FE1483" s="156"/>
      <c r="FF1483" s="156"/>
      <c r="FG1483" s="156"/>
      <c r="FH1483" s="156"/>
    </row>
    <row r="1484" spans="2:164" x14ac:dyDescent="0.25">
      <c r="B1484" s="67">
        <f t="shared" si="139"/>
        <v>0</v>
      </c>
      <c r="C1484" s="67" t="str">
        <f t="shared" si="140"/>
        <v/>
      </c>
      <c r="D1484" s="67" t="str">
        <f t="shared" si="143"/>
        <v/>
      </c>
      <c r="E1484" s="67" t="str">
        <f t="shared" si="141"/>
        <v/>
      </c>
      <c r="F1484" s="67" t="str">
        <f t="shared" si="142"/>
        <v/>
      </c>
      <c r="G1484" s="67" t="str">
        <f t="shared" si="138"/>
        <v/>
      </c>
      <c r="H1484" s="159" t="str">
        <f>IF(AND(M1484&gt;0,M1484&lt;=STATS!$C$22),1,"")</f>
        <v/>
      </c>
      <c r="J1484" s="29">
        <v>1483</v>
      </c>
      <c r="R1484" s="16"/>
      <c r="S1484" s="16"/>
      <c r="T1484" s="16"/>
      <c r="U1484" s="16"/>
      <c r="V1484" s="16"/>
      <c r="W1484" s="16"/>
      <c r="FD1484" s="156"/>
      <c r="FE1484" s="156"/>
      <c r="FF1484" s="156"/>
      <c r="FG1484" s="156"/>
      <c r="FH1484" s="156"/>
    </row>
    <row r="1485" spans="2:164" x14ac:dyDescent="0.25">
      <c r="B1485" s="67">
        <f t="shared" si="139"/>
        <v>0</v>
      </c>
      <c r="C1485" s="67" t="str">
        <f t="shared" si="140"/>
        <v/>
      </c>
      <c r="D1485" s="67" t="str">
        <f t="shared" si="143"/>
        <v/>
      </c>
      <c r="E1485" s="67" t="str">
        <f t="shared" si="141"/>
        <v/>
      </c>
      <c r="F1485" s="67" t="str">
        <f t="shared" si="142"/>
        <v/>
      </c>
      <c r="G1485" s="67" t="str">
        <f t="shared" si="138"/>
        <v/>
      </c>
      <c r="H1485" s="159" t="str">
        <f>IF(AND(M1485&gt;0,M1485&lt;=STATS!$C$22),1,"")</f>
        <v/>
      </c>
      <c r="J1485" s="29">
        <v>1484</v>
      </c>
      <c r="R1485" s="16"/>
      <c r="S1485" s="16"/>
      <c r="T1485" s="16"/>
      <c r="U1485" s="16"/>
      <c r="V1485" s="16"/>
      <c r="W1485" s="16"/>
      <c r="FD1485" s="156"/>
      <c r="FE1485" s="156"/>
      <c r="FF1485" s="156"/>
      <c r="FG1485" s="156"/>
      <c r="FH1485" s="156"/>
    </row>
    <row r="1486" spans="2:164" x14ac:dyDescent="0.25">
      <c r="B1486" s="67">
        <f t="shared" si="139"/>
        <v>0</v>
      </c>
      <c r="C1486" s="67" t="str">
        <f t="shared" si="140"/>
        <v/>
      </c>
      <c r="D1486" s="67" t="str">
        <f t="shared" si="143"/>
        <v/>
      </c>
      <c r="E1486" s="67" t="str">
        <f t="shared" si="141"/>
        <v/>
      </c>
      <c r="F1486" s="67" t="str">
        <f t="shared" si="142"/>
        <v/>
      </c>
      <c r="G1486" s="67" t="str">
        <f t="shared" si="138"/>
        <v/>
      </c>
      <c r="H1486" s="159" t="str">
        <f>IF(AND(M1486&gt;0,M1486&lt;=STATS!$C$22),1,"")</f>
        <v/>
      </c>
      <c r="J1486" s="29">
        <v>1485</v>
      </c>
      <c r="R1486" s="16"/>
      <c r="S1486" s="16"/>
      <c r="T1486" s="16"/>
      <c r="U1486" s="16"/>
      <c r="V1486" s="16"/>
      <c r="W1486" s="16"/>
      <c r="FD1486" s="156"/>
      <c r="FE1486" s="156"/>
      <c r="FF1486" s="156"/>
      <c r="FG1486" s="156"/>
      <c r="FH1486" s="156"/>
    </row>
    <row r="1487" spans="2:164" x14ac:dyDescent="0.25">
      <c r="B1487" s="67">
        <f t="shared" si="139"/>
        <v>0</v>
      </c>
      <c r="C1487" s="67" t="str">
        <f t="shared" si="140"/>
        <v/>
      </c>
      <c r="D1487" s="67" t="str">
        <f t="shared" si="143"/>
        <v/>
      </c>
      <c r="E1487" s="67" t="str">
        <f t="shared" si="141"/>
        <v/>
      </c>
      <c r="F1487" s="67" t="str">
        <f t="shared" si="142"/>
        <v/>
      </c>
      <c r="G1487" s="67" t="str">
        <f t="shared" si="138"/>
        <v/>
      </c>
      <c r="H1487" s="159" t="str">
        <f>IF(AND(M1487&gt;0,M1487&lt;=STATS!$C$22),1,"")</f>
        <v/>
      </c>
      <c r="J1487" s="29">
        <v>1486</v>
      </c>
      <c r="R1487" s="16"/>
      <c r="S1487" s="16"/>
      <c r="T1487" s="16"/>
      <c r="U1487" s="16"/>
      <c r="V1487" s="16"/>
      <c r="W1487" s="16"/>
      <c r="FD1487" s="156"/>
      <c r="FE1487" s="156"/>
      <c r="FF1487" s="156"/>
      <c r="FG1487" s="156"/>
      <c r="FH1487" s="156"/>
    </row>
    <row r="1488" spans="2:164" x14ac:dyDescent="0.25">
      <c r="B1488" s="67">
        <f t="shared" si="139"/>
        <v>0</v>
      </c>
      <c r="C1488" s="67" t="str">
        <f t="shared" si="140"/>
        <v/>
      </c>
      <c r="D1488" s="67" t="str">
        <f t="shared" si="143"/>
        <v/>
      </c>
      <c r="E1488" s="67" t="str">
        <f t="shared" si="141"/>
        <v/>
      </c>
      <c r="F1488" s="67" t="str">
        <f t="shared" si="142"/>
        <v/>
      </c>
      <c r="G1488" s="67" t="str">
        <f t="shared" si="138"/>
        <v/>
      </c>
      <c r="H1488" s="159" t="str">
        <f>IF(AND(M1488&gt;0,M1488&lt;=STATS!$C$22),1,"")</f>
        <v/>
      </c>
      <c r="J1488" s="29">
        <v>1487</v>
      </c>
      <c r="R1488" s="16"/>
      <c r="S1488" s="16"/>
      <c r="T1488" s="16"/>
      <c r="U1488" s="16"/>
      <c r="V1488" s="16"/>
      <c r="W1488" s="16"/>
      <c r="FD1488" s="156"/>
      <c r="FE1488" s="156"/>
      <c r="FF1488" s="156"/>
      <c r="FG1488" s="156"/>
      <c r="FH1488" s="156"/>
    </row>
    <row r="1489" spans="2:164" x14ac:dyDescent="0.25">
      <c r="B1489" s="67">
        <f t="shared" si="139"/>
        <v>0</v>
      </c>
      <c r="C1489" s="67" t="str">
        <f t="shared" si="140"/>
        <v/>
      </c>
      <c r="D1489" s="67" t="str">
        <f t="shared" si="143"/>
        <v/>
      </c>
      <c r="E1489" s="67" t="str">
        <f t="shared" si="141"/>
        <v/>
      </c>
      <c r="F1489" s="67" t="str">
        <f t="shared" si="142"/>
        <v/>
      </c>
      <c r="G1489" s="67" t="str">
        <f t="shared" si="138"/>
        <v/>
      </c>
      <c r="H1489" s="159" t="str">
        <f>IF(AND(M1489&gt;0,M1489&lt;=STATS!$C$22),1,"")</f>
        <v/>
      </c>
      <c r="J1489" s="29">
        <v>1488</v>
      </c>
      <c r="R1489" s="16"/>
      <c r="S1489" s="16"/>
      <c r="T1489" s="16"/>
      <c r="U1489" s="16"/>
      <c r="V1489" s="16"/>
      <c r="W1489" s="16"/>
      <c r="FD1489" s="156"/>
      <c r="FE1489" s="156"/>
      <c r="FF1489" s="156"/>
      <c r="FG1489" s="156"/>
      <c r="FH1489" s="156"/>
    </row>
    <row r="1490" spans="2:164" x14ac:dyDescent="0.25">
      <c r="B1490" s="67">
        <f t="shared" si="139"/>
        <v>0</v>
      </c>
      <c r="C1490" s="67" t="str">
        <f t="shared" si="140"/>
        <v/>
      </c>
      <c r="D1490" s="67" t="str">
        <f t="shared" si="143"/>
        <v/>
      </c>
      <c r="E1490" s="67" t="str">
        <f t="shared" si="141"/>
        <v/>
      </c>
      <c r="F1490" s="67" t="str">
        <f t="shared" si="142"/>
        <v/>
      </c>
      <c r="G1490" s="67" t="str">
        <f t="shared" si="138"/>
        <v/>
      </c>
      <c r="H1490" s="159" t="str">
        <f>IF(AND(M1490&gt;0,M1490&lt;=STATS!$C$22),1,"")</f>
        <v/>
      </c>
      <c r="J1490" s="29">
        <v>1489</v>
      </c>
      <c r="R1490" s="16"/>
      <c r="S1490" s="16"/>
      <c r="T1490" s="16"/>
      <c r="U1490" s="16"/>
      <c r="V1490" s="16"/>
      <c r="W1490" s="16"/>
      <c r="FD1490" s="156"/>
      <c r="FE1490" s="156"/>
      <c r="FF1490" s="156"/>
      <c r="FG1490" s="156"/>
      <c r="FH1490" s="156"/>
    </row>
    <row r="1491" spans="2:164" x14ac:dyDescent="0.25">
      <c r="B1491" s="67">
        <f t="shared" si="139"/>
        <v>0</v>
      </c>
      <c r="C1491" s="67" t="str">
        <f t="shared" si="140"/>
        <v/>
      </c>
      <c r="D1491" s="67" t="str">
        <f t="shared" si="143"/>
        <v/>
      </c>
      <c r="E1491" s="67" t="str">
        <f t="shared" si="141"/>
        <v/>
      </c>
      <c r="F1491" s="67" t="str">
        <f t="shared" si="142"/>
        <v/>
      </c>
      <c r="G1491" s="67" t="str">
        <f t="shared" si="138"/>
        <v/>
      </c>
      <c r="H1491" s="159" t="str">
        <f>IF(AND(M1491&gt;0,M1491&lt;=STATS!$C$22),1,"")</f>
        <v/>
      </c>
      <c r="J1491" s="29">
        <v>1490</v>
      </c>
      <c r="R1491" s="16"/>
      <c r="S1491" s="16"/>
      <c r="T1491" s="16"/>
      <c r="U1491" s="16"/>
      <c r="V1491" s="16"/>
      <c r="W1491" s="16"/>
      <c r="FD1491" s="156"/>
      <c r="FE1491" s="156"/>
      <c r="FF1491" s="156"/>
      <c r="FG1491" s="156"/>
      <c r="FH1491" s="156"/>
    </row>
    <row r="1492" spans="2:164" x14ac:dyDescent="0.25">
      <c r="B1492" s="67">
        <f t="shared" si="139"/>
        <v>0</v>
      </c>
      <c r="C1492" s="67" t="str">
        <f t="shared" si="140"/>
        <v/>
      </c>
      <c r="D1492" s="67" t="str">
        <f t="shared" si="143"/>
        <v/>
      </c>
      <c r="E1492" s="67" t="str">
        <f t="shared" si="141"/>
        <v/>
      </c>
      <c r="F1492" s="67" t="str">
        <f t="shared" si="142"/>
        <v/>
      </c>
      <c r="G1492" s="67" t="str">
        <f t="shared" si="138"/>
        <v/>
      </c>
      <c r="H1492" s="159" t="str">
        <f>IF(AND(M1492&gt;0,M1492&lt;=STATS!$C$22),1,"")</f>
        <v/>
      </c>
      <c r="J1492" s="29">
        <v>1491</v>
      </c>
      <c r="R1492" s="16"/>
      <c r="S1492" s="16"/>
      <c r="T1492" s="16"/>
      <c r="U1492" s="16"/>
      <c r="V1492" s="16"/>
      <c r="W1492" s="16"/>
      <c r="FD1492" s="156"/>
      <c r="FE1492" s="156"/>
      <c r="FF1492" s="156"/>
      <c r="FG1492" s="156"/>
      <c r="FH1492" s="156"/>
    </row>
    <row r="1493" spans="2:164" x14ac:dyDescent="0.25">
      <c r="B1493" s="67">
        <f t="shared" si="139"/>
        <v>0</v>
      </c>
      <c r="C1493" s="67" t="str">
        <f t="shared" si="140"/>
        <v/>
      </c>
      <c r="D1493" s="67" t="str">
        <f t="shared" si="143"/>
        <v/>
      </c>
      <c r="E1493" s="67" t="str">
        <f t="shared" si="141"/>
        <v/>
      </c>
      <c r="F1493" s="67" t="str">
        <f t="shared" si="142"/>
        <v/>
      </c>
      <c r="G1493" s="67" t="str">
        <f t="shared" si="138"/>
        <v/>
      </c>
      <c r="H1493" s="159" t="str">
        <f>IF(AND(M1493&gt;0,M1493&lt;=STATS!$C$22),1,"")</f>
        <v/>
      </c>
      <c r="J1493" s="29">
        <v>1492</v>
      </c>
      <c r="R1493" s="16"/>
      <c r="S1493" s="16"/>
      <c r="T1493" s="16"/>
      <c r="U1493" s="16"/>
      <c r="V1493" s="16"/>
      <c r="W1493" s="16"/>
      <c r="FD1493" s="156"/>
      <c r="FE1493" s="156"/>
      <c r="FF1493" s="156"/>
      <c r="FG1493" s="156"/>
      <c r="FH1493" s="156"/>
    </row>
    <row r="1494" spans="2:164" x14ac:dyDescent="0.25">
      <c r="B1494" s="67">
        <f t="shared" si="139"/>
        <v>0</v>
      </c>
      <c r="C1494" s="67" t="str">
        <f t="shared" si="140"/>
        <v/>
      </c>
      <c r="D1494" s="67" t="str">
        <f t="shared" si="143"/>
        <v/>
      </c>
      <c r="E1494" s="67" t="str">
        <f t="shared" si="141"/>
        <v/>
      </c>
      <c r="F1494" s="67" t="str">
        <f t="shared" si="142"/>
        <v/>
      </c>
      <c r="G1494" s="67" t="str">
        <f t="shared" si="138"/>
        <v/>
      </c>
      <c r="H1494" s="159" t="str">
        <f>IF(AND(M1494&gt;0,M1494&lt;=STATS!$C$22),1,"")</f>
        <v/>
      </c>
      <c r="J1494" s="29">
        <v>1493</v>
      </c>
      <c r="R1494" s="16"/>
      <c r="S1494" s="16"/>
      <c r="T1494" s="16"/>
      <c r="U1494" s="16"/>
      <c r="V1494" s="16"/>
      <c r="W1494" s="16"/>
      <c r="FD1494" s="156"/>
      <c r="FE1494" s="156"/>
      <c r="FF1494" s="156"/>
      <c r="FG1494" s="156"/>
      <c r="FH1494" s="156"/>
    </row>
    <row r="1495" spans="2:164" x14ac:dyDescent="0.25">
      <c r="B1495" s="67">
        <f t="shared" si="139"/>
        <v>0</v>
      </c>
      <c r="C1495" s="67" t="str">
        <f t="shared" si="140"/>
        <v/>
      </c>
      <c r="D1495" s="67" t="str">
        <f t="shared" si="143"/>
        <v/>
      </c>
      <c r="E1495" s="67" t="str">
        <f t="shared" si="141"/>
        <v/>
      </c>
      <c r="F1495" s="67" t="str">
        <f t="shared" si="142"/>
        <v/>
      </c>
      <c r="G1495" s="67" t="str">
        <f t="shared" si="138"/>
        <v/>
      </c>
      <c r="H1495" s="159" t="str">
        <f>IF(AND(M1495&gt;0,M1495&lt;=STATS!$C$22),1,"")</f>
        <v/>
      </c>
      <c r="J1495" s="29">
        <v>1494</v>
      </c>
      <c r="R1495" s="16"/>
      <c r="S1495" s="16"/>
      <c r="T1495" s="16"/>
      <c r="U1495" s="16"/>
      <c r="V1495" s="16"/>
      <c r="W1495" s="16"/>
      <c r="FD1495" s="156"/>
      <c r="FE1495" s="156"/>
      <c r="FF1495" s="156"/>
      <c r="FG1495" s="156"/>
      <c r="FH1495" s="156"/>
    </row>
    <row r="1496" spans="2:164" x14ac:dyDescent="0.25">
      <c r="B1496" s="67">
        <f t="shared" si="139"/>
        <v>0</v>
      </c>
      <c r="C1496" s="67" t="str">
        <f t="shared" si="140"/>
        <v/>
      </c>
      <c r="D1496" s="67" t="str">
        <f t="shared" si="143"/>
        <v/>
      </c>
      <c r="E1496" s="67" t="str">
        <f t="shared" si="141"/>
        <v/>
      </c>
      <c r="F1496" s="67" t="str">
        <f t="shared" si="142"/>
        <v/>
      </c>
      <c r="G1496" s="67" t="str">
        <f t="shared" si="138"/>
        <v/>
      </c>
      <c r="H1496" s="159" t="str">
        <f>IF(AND(M1496&gt;0,M1496&lt;=STATS!$C$22),1,"")</f>
        <v/>
      </c>
      <c r="J1496" s="29">
        <v>1495</v>
      </c>
      <c r="R1496" s="16"/>
      <c r="S1496" s="16"/>
      <c r="T1496" s="16"/>
      <c r="U1496" s="16"/>
      <c r="V1496" s="16"/>
      <c r="W1496" s="16"/>
      <c r="FD1496" s="156"/>
      <c r="FE1496" s="156"/>
      <c r="FF1496" s="156"/>
      <c r="FG1496" s="156"/>
      <c r="FH1496" s="156"/>
    </row>
    <row r="1497" spans="2:164" x14ac:dyDescent="0.25">
      <c r="B1497" s="67">
        <f t="shared" si="139"/>
        <v>0</v>
      </c>
      <c r="C1497" s="67" t="str">
        <f t="shared" si="140"/>
        <v/>
      </c>
      <c r="D1497" s="67" t="str">
        <f t="shared" si="143"/>
        <v/>
      </c>
      <c r="E1497" s="67" t="str">
        <f t="shared" si="141"/>
        <v/>
      </c>
      <c r="F1497" s="67" t="str">
        <f t="shared" si="142"/>
        <v/>
      </c>
      <c r="G1497" s="67" t="str">
        <f t="shared" si="138"/>
        <v/>
      </c>
      <c r="H1497" s="159" t="str">
        <f>IF(AND(M1497&gt;0,M1497&lt;=STATS!$C$22),1,"")</f>
        <v/>
      </c>
      <c r="J1497" s="29">
        <v>1496</v>
      </c>
      <c r="R1497" s="16"/>
      <c r="S1497" s="16"/>
      <c r="T1497" s="16"/>
      <c r="U1497" s="16"/>
      <c r="V1497" s="16"/>
      <c r="W1497" s="16"/>
      <c r="FD1497" s="156"/>
      <c r="FE1497" s="156"/>
      <c r="FF1497" s="156"/>
      <c r="FG1497" s="156"/>
      <c r="FH1497" s="156"/>
    </row>
    <row r="1498" spans="2:164" x14ac:dyDescent="0.25">
      <c r="B1498" s="67">
        <f t="shared" si="139"/>
        <v>0</v>
      </c>
      <c r="C1498" s="67" t="str">
        <f t="shared" si="140"/>
        <v/>
      </c>
      <c r="D1498" s="67" t="str">
        <f t="shared" si="143"/>
        <v/>
      </c>
      <c r="E1498" s="67" t="str">
        <f t="shared" si="141"/>
        <v/>
      </c>
      <c r="F1498" s="67" t="str">
        <f t="shared" si="142"/>
        <v/>
      </c>
      <c r="G1498" s="67" t="str">
        <f t="shared" ref="G1498:G1561" si="144">IF($B1498&gt;=1,$M1498,"")</f>
        <v/>
      </c>
      <c r="H1498" s="159" t="str">
        <f>IF(AND(M1498&gt;0,M1498&lt;=STATS!$C$22),1,"")</f>
        <v/>
      </c>
      <c r="J1498" s="29">
        <v>1497</v>
      </c>
      <c r="R1498" s="16"/>
      <c r="S1498" s="16"/>
      <c r="T1498" s="16"/>
      <c r="U1498" s="16"/>
      <c r="V1498" s="16"/>
      <c r="W1498" s="16"/>
      <c r="FD1498" s="156"/>
      <c r="FE1498" s="156"/>
      <c r="FF1498" s="156"/>
      <c r="FG1498" s="156"/>
      <c r="FH1498" s="156"/>
    </row>
    <row r="1499" spans="2:164" x14ac:dyDescent="0.25">
      <c r="B1499" s="67">
        <f t="shared" si="139"/>
        <v>0</v>
      </c>
      <c r="C1499" s="67" t="str">
        <f t="shared" si="140"/>
        <v/>
      </c>
      <c r="D1499" s="67" t="str">
        <f t="shared" si="143"/>
        <v/>
      </c>
      <c r="E1499" s="67" t="str">
        <f t="shared" si="141"/>
        <v/>
      </c>
      <c r="F1499" s="67" t="str">
        <f t="shared" si="142"/>
        <v/>
      </c>
      <c r="G1499" s="67" t="str">
        <f t="shared" si="144"/>
        <v/>
      </c>
      <c r="H1499" s="159" t="str">
        <f>IF(AND(M1499&gt;0,M1499&lt;=STATS!$C$22),1,"")</f>
        <v/>
      </c>
      <c r="J1499" s="29">
        <v>1498</v>
      </c>
      <c r="R1499" s="16"/>
      <c r="S1499" s="16"/>
      <c r="T1499" s="16"/>
      <c r="U1499" s="16"/>
      <c r="V1499" s="16"/>
      <c r="W1499" s="16"/>
      <c r="FD1499" s="156"/>
      <c r="FE1499" s="156"/>
      <c r="FF1499" s="156"/>
      <c r="FG1499" s="156"/>
      <c r="FH1499" s="156"/>
    </row>
    <row r="1500" spans="2:164" x14ac:dyDescent="0.25">
      <c r="B1500" s="67">
        <f t="shared" si="139"/>
        <v>0</v>
      </c>
      <c r="C1500" s="67" t="str">
        <f t="shared" si="140"/>
        <v/>
      </c>
      <c r="D1500" s="67" t="str">
        <f t="shared" si="143"/>
        <v/>
      </c>
      <c r="E1500" s="67" t="str">
        <f t="shared" si="141"/>
        <v/>
      </c>
      <c r="F1500" s="67" t="str">
        <f t="shared" si="142"/>
        <v/>
      </c>
      <c r="G1500" s="67" t="str">
        <f t="shared" si="144"/>
        <v/>
      </c>
      <c r="H1500" s="159" t="str">
        <f>IF(AND(M1500&gt;0,M1500&lt;=STATS!$C$22),1,"")</f>
        <v/>
      </c>
      <c r="J1500" s="29">
        <v>1499</v>
      </c>
      <c r="R1500" s="16"/>
      <c r="S1500" s="16"/>
      <c r="T1500" s="16"/>
      <c r="U1500" s="16"/>
      <c r="V1500" s="16"/>
      <c r="W1500" s="16"/>
      <c r="FD1500" s="156"/>
      <c r="FE1500" s="156"/>
      <c r="FF1500" s="156"/>
      <c r="FG1500" s="156"/>
      <c r="FH1500" s="156"/>
    </row>
    <row r="1501" spans="2:164" x14ac:dyDescent="0.25">
      <c r="B1501" s="67">
        <f t="shared" si="139"/>
        <v>0</v>
      </c>
      <c r="C1501" s="67" t="str">
        <f t="shared" si="140"/>
        <v/>
      </c>
      <c r="D1501" s="67" t="str">
        <f t="shared" si="143"/>
        <v/>
      </c>
      <c r="E1501" s="67" t="str">
        <f t="shared" si="141"/>
        <v/>
      </c>
      <c r="F1501" s="67" t="str">
        <f t="shared" si="142"/>
        <v/>
      </c>
      <c r="G1501" s="67" t="str">
        <f t="shared" si="144"/>
        <v/>
      </c>
      <c r="H1501" s="159" t="str">
        <f>IF(AND(M1501&gt;0,M1501&lt;=STATS!$C$22),1,"")</f>
        <v/>
      </c>
      <c r="J1501" s="29">
        <v>1500</v>
      </c>
      <c r="R1501" s="16"/>
      <c r="S1501" s="16"/>
      <c r="T1501" s="16"/>
      <c r="U1501" s="16"/>
      <c r="V1501" s="16"/>
      <c r="W1501" s="16"/>
      <c r="FD1501" s="156"/>
      <c r="FE1501" s="156"/>
      <c r="FF1501" s="156"/>
      <c r="FG1501" s="156"/>
      <c r="FH1501" s="156"/>
    </row>
    <row r="1502" spans="2:164" x14ac:dyDescent="0.25">
      <c r="B1502" s="67">
        <f t="shared" si="139"/>
        <v>0</v>
      </c>
      <c r="C1502" s="67" t="str">
        <f t="shared" si="140"/>
        <v/>
      </c>
      <c r="D1502" s="67" t="str">
        <f t="shared" si="143"/>
        <v/>
      </c>
      <c r="E1502" s="67" t="str">
        <f t="shared" si="141"/>
        <v/>
      </c>
      <c r="F1502" s="67" t="str">
        <f t="shared" si="142"/>
        <v/>
      </c>
      <c r="G1502" s="67" t="str">
        <f t="shared" si="144"/>
        <v/>
      </c>
      <c r="H1502" s="159" t="str">
        <f>IF(AND(M1502&gt;0,M1502&lt;=STATS!$C$22),1,"")</f>
        <v/>
      </c>
      <c r="J1502" s="29">
        <v>1501</v>
      </c>
      <c r="R1502" s="16"/>
      <c r="S1502" s="16"/>
      <c r="T1502" s="16"/>
      <c r="U1502" s="16"/>
      <c r="V1502" s="16"/>
      <c r="W1502" s="16"/>
      <c r="FD1502" s="156"/>
      <c r="FE1502" s="156"/>
      <c r="FF1502" s="156"/>
      <c r="FG1502" s="156"/>
      <c r="FH1502" s="156"/>
    </row>
    <row r="1503" spans="2:164" x14ac:dyDescent="0.25">
      <c r="B1503" s="67">
        <f t="shared" si="139"/>
        <v>0</v>
      </c>
      <c r="C1503" s="67" t="str">
        <f t="shared" si="140"/>
        <v/>
      </c>
      <c r="D1503" s="67" t="str">
        <f t="shared" si="143"/>
        <v/>
      </c>
      <c r="E1503" s="67" t="str">
        <f t="shared" si="141"/>
        <v/>
      </c>
      <c r="F1503" s="67" t="str">
        <f t="shared" si="142"/>
        <v/>
      </c>
      <c r="G1503" s="67" t="str">
        <f t="shared" si="144"/>
        <v/>
      </c>
      <c r="H1503" s="159" t="str">
        <f>IF(AND(M1503&gt;0,M1503&lt;=STATS!$C$22),1,"")</f>
        <v/>
      </c>
      <c r="J1503" s="29">
        <v>1502</v>
      </c>
      <c r="R1503" s="16"/>
      <c r="S1503" s="16"/>
      <c r="T1503" s="16"/>
      <c r="U1503" s="16"/>
      <c r="V1503" s="16"/>
      <c r="W1503" s="16"/>
      <c r="FD1503" s="156"/>
      <c r="FE1503" s="156"/>
      <c r="FF1503" s="156"/>
      <c r="FG1503" s="156"/>
      <c r="FH1503" s="156"/>
    </row>
    <row r="1504" spans="2:164" x14ac:dyDescent="0.25">
      <c r="B1504" s="67">
        <f t="shared" si="139"/>
        <v>0</v>
      </c>
      <c r="C1504" s="67" t="str">
        <f t="shared" si="140"/>
        <v/>
      </c>
      <c r="D1504" s="67" t="str">
        <f t="shared" si="143"/>
        <v/>
      </c>
      <c r="E1504" s="67" t="str">
        <f t="shared" si="141"/>
        <v/>
      </c>
      <c r="F1504" s="67" t="str">
        <f t="shared" si="142"/>
        <v/>
      </c>
      <c r="G1504" s="67" t="str">
        <f t="shared" si="144"/>
        <v/>
      </c>
      <c r="H1504" s="159" t="str">
        <f>IF(AND(M1504&gt;0,M1504&lt;=STATS!$C$22),1,"")</f>
        <v/>
      </c>
      <c r="J1504" s="29">
        <v>1503</v>
      </c>
      <c r="R1504" s="16"/>
      <c r="S1504" s="16"/>
      <c r="T1504" s="16"/>
      <c r="U1504" s="16"/>
      <c r="V1504" s="16"/>
      <c r="W1504" s="16"/>
      <c r="FD1504" s="156"/>
      <c r="FE1504" s="156"/>
      <c r="FF1504" s="156"/>
      <c r="FG1504" s="156"/>
      <c r="FH1504" s="156"/>
    </row>
    <row r="1505" spans="2:164" x14ac:dyDescent="0.25">
      <c r="B1505" s="67">
        <f t="shared" si="139"/>
        <v>0</v>
      </c>
      <c r="C1505" s="67" t="str">
        <f t="shared" si="140"/>
        <v/>
      </c>
      <c r="D1505" s="67" t="str">
        <f t="shared" si="143"/>
        <v/>
      </c>
      <c r="E1505" s="67" t="str">
        <f t="shared" si="141"/>
        <v/>
      </c>
      <c r="F1505" s="67" t="str">
        <f t="shared" si="142"/>
        <v/>
      </c>
      <c r="G1505" s="67" t="str">
        <f t="shared" si="144"/>
        <v/>
      </c>
      <c r="H1505" s="159" t="str">
        <f>IF(AND(M1505&gt;0,M1505&lt;=STATS!$C$22),1,"")</f>
        <v/>
      </c>
      <c r="J1505" s="29">
        <v>1504</v>
      </c>
      <c r="R1505" s="16"/>
      <c r="S1505" s="16"/>
      <c r="T1505" s="16"/>
      <c r="U1505" s="16"/>
      <c r="V1505" s="16"/>
      <c r="W1505" s="16"/>
      <c r="FD1505" s="156"/>
      <c r="FE1505" s="156"/>
      <c r="FF1505" s="156"/>
      <c r="FG1505" s="156"/>
      <c r="FH1505" s="156"/>
    </row>
    <row r="1506" spans="2:164" x14ac:dyDescent="0.25">
      <c r="B1506" s="67">
        <f t="shared" si="139"/>
        <v>0</v>
      </c>
      <c r="C1506" s="67" t="str">
        <f t="shared" si="140"/>
        <v/>
      </c>
      <c r="D1506" s="67" t="str">
        <f t="shared" si="143"/>
        <v/>
      </c>
      <c r="E1506" s="67" t="str">
        <f t="shared" si="141"/>
        <v/>
      </c>
      <c r="F1506" s="67" t="str">
        <f t="shared" si="142"/>
        <v/>
      </c>
      <c r="G1506" s="67" t="str">
        <f t="shared" si="144"/>
        <v/>
      </c>
      <c r="H1506" s="159" t="str">
        <f>IF(AND(M1506&gt;0,M1506&lt;=STATS!$C$22),1,"")</f>
        <v/>
      </c>
      <c r="J1506" s="29">
        <v>1505</v>
      </c>
      <c r="R1506" s="16"/>
      <c r="S1506" s="16"/>
      <c r="T1506" s="16"/>
      <c r="U1506" s="16"/>
      <c r="V1506" s="16"/>
      <c r="W1506" s="16"/>
      <c r="FD1506" s="156"/>
      <c r="FE1506" s="156"/>
      <c r="FF1506" s="156"/>
      <c r="FG1506" s="156"/>
      <c r="FH1506" s="156"/>
    </row>
    <row r="1507" spans="2:164" x14ac:dyDescent="0.25">
      <c r="B1507" s="67">
        <f t="shared" si="139"/>
        <v>0</v>
      </c>
      <c r="C1507" s="67" t="str">
        <f t="shared" si="140"/>
        <v/>
      </c>
      <c r="D1507" s="67" t="str">
        <f t="shared" si="143"/>
        <v/>
      </c>
      <c r="E1507" s="67" t="str">
        <f t="shared" si="141"/>
        <v/>
      </c>
      <c r="F1507" s="67" t="str">
        <f t="shared" si="142"/>
        <v/>
      </c>
      <c r="G1507" s="67" t="str">
        <f t="shared" si="144"/>
        <v/>
      </c>
      <c r="H1507" s="159" t="str">
        <f>IF(AND(M1507&gt;0,M1507&lt;=STATS!$C$22),1,"")</f>
        <v/>
      </c>
      <c r="J1507" s="29">
        <v>1506</v>
      </c>
      <c r="R1507" s="16"/>
      <c r="S1507" s="16"/>
      <c r="T1507" s="16"/>
      <c r="U1507" s="16"/>
      <c r="V1507" s="16"/>
      <c r="W1507" s="16"/>
      <c r="FD1507" s="156"/>
      <c r="FE1507" s="156"/>
      <c r="FF1507" s="156"/>
      <c r="FG1507" s="156"/>
      <c r="FH1507" s="156"/>
    </row>
    <row r="1508" spans="2:164" x14ac:dyDescent="0.25">
      <c r="B1508" s="67">
        <f t="shared" si="139"/>
        <v>0</v>
      </c>
      <c r="C1508" s="67" t="str">
        <f t="shared" si="140"/>
        <v/>
      </c>
      <c r="D1508" s="67" t="str">
        <f t="shared" si="143"/>
        <v/>
      </c>
      <c r="E1508" s="67" t="str">
        <f t="shared" si="141"/>
        <v/>
      </c>
      <c r="F1508" s="67" t="str">
        <f t="shared" si="142"/>
        <v/>
      </c>
      <c r="G1508" s="67" t="str">
        <f t="shared" si="144"/>
        <v/>
      </c>
      <c r="H1508" s="159" t="str">
        <f>IF(AND(M1508&gt;0,M1508&lt;=STATS!$C$22),1,"")</f>
        <v/>
      </c>
      <c r="J1508" s="29">
        <v>1507</v>
      </c>
      <c r="R1508" s="16"/>
      <c r="S1508" s="16"/>
      <c r="T1508" s="16"/>
      <c r="U1508" s="16"/>
      <c r="V1508" s="16"/>
      <c r="W1508" s="16"/>
      <c r="FD1508" s="156"/>
      <c r="FE1508" s="156"/>
      <c r="FF1508" s="156"/>
      <c r="FG1508" s="156"/>
      <c r="FH1508" s="156"/>
    </row>
    <row r="1509" spans="2:164" x14ac:dyDescent="0.25">
      <c r="B1509" s="67">
        <f t="shared" si="139"/>
        <v>0</v>
      </c>
      <c r="C1509" s="67" t="str">
        <f t="shared" si="140"/>
        <v/>
      </c>
      <c r="D1509" s="67" t="str">
        <f t="shared" si="143"/>
        <v/>
      </c>
      <c r="E1509" s="67" t="str">
        <f t="shared" si="141"/>
        <v/>
      </c>
      <c r="F1509" s="67" t="str">
        <f t="shared" si="142"/>
        <v/>
      </c>
      <c r="G1509" s="67" t="str">
        <f t="shared" si="144"/>
        <v/>
      </c>
      <c r="H1509" s="159" t="str">
        <f>IF(AND(M1509&gt;0,M1509&lt;=STATS!$C$22),1,"")</f>
        <v/>
      </c>
      <c r="J1509" s="29">
        <v>1508</v>
      </c>
      <c r="R1509" s="16"/>
      <c r="S1509" s="16"/>
      <c r="T1509" s="16"/>
      <c r="U1509" s="16"/>
      <c r="V1509" s="16"/>
      <c r="W1509" s="16"/>
      <c r="FD1509" s="156"/>
      <c r="FE1509" s="156"/>
      <c r="FF1509" s="156"/>
      <c r="FG1509" s="156"/>
      <c r="FH1509" s="156"/>
    </row>
    <row r="1510" spans="2:164" x14ac:dyDescent="0.25">
      <c r="B1510" s="67">
        <f t="shared" si="139"/>
        <v>0</v>
      </c>
      <c r="C1510" s="67" t="str">
        <f t="shared" si="140"/>
        <v/>
      </c>
      <c r="D1510" s="67" t="str">
        <f t="shared" si="143"/>
        <v/>
      </c>
      <c r="E1510" s="67" t="str">
        <f t="shared" si="141"/>
        <v/>
      </c>
      <c r="F1510" s="67" t="str">
        <f t="shared" si="142"/>
        <v/>
      </c>
      <c r="G1510" s="67" t="str">
        <f t="shared" si="144"/>
        <v/>
      </c>
      <c r="H1510" s="159" t="str">
        <f>IF(AND(M1510&gt;0,M1510&lt;=STATS!$C$22),1,"")</f>
        <v/>
      </c>
      <c r="J1510" s="29">
        <v>1509</v>
      </c>
      <c r="R1510" s="16"/>
      <c r="S1510" s="16"/>
      <c r="T1510" s="16"/>
      <c r="U1510" s="16"/>
      <c r="V1510" s="16"/>
      <c r="W1510" s="16"/>
      <c r="FD1510" s="156"/>
      <c r="FE1510" s="156"/>
      <c r="FF1510" s="156"/>
      <c r="FG1510" s="156"/>
      <c r="FH1510" s="156"/>
    </row>
    <row r="1511" spans="2:164" x14ac:dyDescent="0.25">
      <c r="B1511" s="67">
        <f t="shared" si="139"/>
        <v>0</v>
      </c>
      <c r="C1511" s="67" t="str">
        <f t="shared" si="140"/>
        <v/>
      </c>
      <c r="D1511" s="67" t="str">
        <f t="shared" si="143"/>
        <v/>
      </c>
      <c r="E1511" s="67" t="str">
        <f t="shared" si="141"/>
        <v/>
      </c>
      <c r="F1511" s="67" t="str">
        <f t="shared" si="142"/>
        <v/>
      </c>
      <c r="G1511" s="67" t="str">
        <f t="shared" si="144"/>
        <v/>
      </c>
      <c r="H1511" s="159" t="str">
        <f>IF(AND(M1511&gt;0,M1511&lt;=STATS!$C$22),1,"")</f>
        <v/>
      </c>
      <c r="J1511" s="29">
        <v>1510</v>
      </c>
      <c r="R1511" s="16"/>
      <c r="S1511" s="16"/>
      <c r="T1511" s="16"/>
      <c r="U1511" s="16"/>
      <c r="V1511" s="16"/>
      <c r="W1511" s="16"/>
      <c r="FD1511" s="156"/>
      <c r="FE1511" s="156"/>
      <c r="FF1511" s="156"/>
      <c r="FG1511" s="156"/>
      <c r="FH1511" s="156"/>
    </row>
    <row r="1512" spans="2:164" x14ac:dyDescent="0.25">
      <c r="B1512" s="67">
        <f t="shared" si="139"/>
        <v>0</v>
      </c>
      <c r="C1512" s="67" t="str">
        <f t="shared" si="140"/>
        <v/>
      </c>
      <c r="D1512" s="67" t="str">
        <f t="shared" si="143"/>
        <v/>
      </c>
      <c r="E1512" s="67" t="str">
        <f t="shared" si="141"/>
        <v/>
      </c>
      <c r="F1512" s="67" t="str">
        <f t="shared" si="142"/>
        <v/>
      </c>
      <c r="G1512" s="67" t="str">
        <f t="shared" si="144"/>
        <v/>
      </c>
      <c r="H1512" s="159" t="str">
        <f>IF(AND(M1512&gt;0,M1512&lt;=STATS!$C$22),1,"")</f>
        <v/>
      </c>
      <c r="J1512" s="29">
        <v>1511</v>
      </c>
      <c r="R1512" s="16"/>
      <c r="S1512" s="16"/>
      <c r="T1512" s="16"/>
      <c r="U1512" s="16"/>
      <c r="V1512" s="16"/>
      <c r="W1512" s="16"/>
      <c r="FD1512" s="156"/>
      <c r="FE1512" s="156"/>
      <c r="FF1512" s="156"/>
      <c r="FG1512" s="156"/>
      <c r="FH1512" s="156"/>
    </row>
    <row r="1513" spans="2:164" x14ac:dyDescent="0.25">
      <c r="B1513" s="67">
        <f t="shared" si="139"/>
        <v>0</v>
      </c>
      <c r="C1513" s="67" t="str">
        <f t="shared" si="140"/>
        <v/>
      </c>
      <c r="D1513" s="67" t="str">
        <f t="shared" si="143"/>
        <v/>
      </c>
      <c r="E1513" s="67" t="str">
        <f t="shared" si="141"/>
        <v/>
      </c>
      <c r="F1513" s="67" t="str">
        <f t="shared" si="142"/>
        <v/>
      </c>
      <c r="G1513" s="67" t="str">
        <f t="shared" si="144"/>
        <v/>
      </c>
      <c r="H1513" s="159" t="str">
        <f>IF(AND(M1513&gt;0,M1513&lt;=STATS!$C$22),1,"")</f>
        <v/>
      </c>
      <c r="J1513" s="29">
        <v>1512</v>
      </c>
      <c r="R1513" s="16"/>
      <c r="S1513" s="16"/>
      <c r="T1513" s="16"/>
      <c r="U1513" s="16"/>
      <c r="V1513" s="16"/>
      <c r="W1513" s="16"/>
      <c r="FD1513" s="156"/>
      <c r="FE1513" s="156"/>
      <c r="FF1513" s="156"/>
      <c r="FG1513" s="156"/>
      <c r="FH1513" s="156"/>
    </row>
    <row r="1514" spans="2:164" x14ac:dyDescent="0.25">
      <c r="B1514" s="67">
        <f t="shared" si="139"/>
        <v>0</v>
      </c>
      <c r="C1514" s="67" t="str">
        <f t="shared" si="140"/>
        <v/>
      </c>
      <c r="D1514" s="67" t="str">
        <f t="shared" si="143"/>
        <v/>
      </c>
      <c r="E1514" s="67" t="str">
        <f t="shared" si="141"/>
        <v/>
      </c>
      <c r="F1514" s="67" t="str">
        <f t="shared" si="142"/>
        <v/>
      </c>
      <c r="G1514" s="67" t="str">
        <f t="shared" si="144"/>
        <v/>
      </c>
      <c r="H1514" s="159" t="str">
        <f>IF(AND(M1514&gt;0,M1514&lt;=STATS!$C$22),1,"")</f>
        <v/>
      </c>
      <c r="J1514" s="29">
        <v>1513</v>
      </c>
      <c r="R1514" s="16"/>
      <c r="S1514" s="16"/>
      <c r="T1514" s="16"/>
      <c r="U1514" s="16"/>
      <c r="V1514" s="16"/>
      <c r="W1514" s="16"/>
      <c r="FD1514" s="156"/>
      <c r="FE1514" s="156"/>
      <c r="FF1514" s="156"/>
      <c r="FG1514" s="156"/>
      <c r="FH1514" s="156"/>
    </row>
    <row r="1515" spans="2:164" x14ac:dyDescent="0.25">
      <c r="B1515" s="67">
        <f t="shared" si="139"/>
        <v>0</v>
      </c>
      <c r="C1515" s="67" t="str">
        <f t="shared" si="140"/>
        <v/>
      </c>
      <c r="D1515" s="67" t="str">
        <f t="shared" si="143"/>
        <v/>
      </c>
      <c r="E1515" s="67" t="str">
        <f t="shared" si="141"/>
        <v/>
      </c>
      <c r="F1515" s="67" t="str">
        <f t="shared" si="142"/>
        <v/>
      </c>
      <c r="G1515" s="67" t="str">
        <f t="shared" si="144"/>
        <v/>
      </c>
      <c r="H1515" s="159" t="str">
        <f>IF(AND(M1515&gt;0,M1515&lt;=STATS!$C$22),1,"")</f>
        <v/>
      </c>
      <c r="J1515" s="29">
        <v>1514</v>
      </c>
      <c r="R1515" s="16"/>
      <c r="S1515" s="16"/>
      <c r="T1515" s="16"/>
      <c r="U1515" s="16"/>
      <c r="V1515" s="16"/>
      <c r="W1515" s="16"/>
      <c r="FD1515" s="156"/>
      <c r="FE1515" s="156"/>
      <c r="FF1515" s="156"/>
      <c r="FG1515" s="156"/>
      <c r="FH1515" s="156"/>
    </row>
    <row r="1516" spans="2:164" x14ac:dyDescent="0.25">
      <c r="B1516" s="67">
        <f t="shared" si="139"/>
        <v>0</v>
      </c>
      <c r="C1516" s="67" t="str">
        <f t="shared" si="140"/>
        <v/>
      </c>
      <c r="D1516" s="67" t="str">
        <f t="shared" si="143"/>
        <v/>
      </c>
      <c r="E1516" s="67" t="str">
        <f t="shared" si="141"/>
        <v/>
      </c>
      <c r="F1516" s="67" t="str">
        <f t="shared" si="142"/>
        <v/>
      </c>
      <c r="G1516" s="67" t="str">
        <f t="shared" si="144"/>
        <v/>
      </c>
      <c r="H1516" s="159" t="str">
        <f>IF(AND(M1516&gt;0,M1516&lt;=STATS!$C$22),1,"")</f>
        <v/>
      </c>
      <c r="J1516" s="29">
        <v>1515</v>
      </c>
      <c r="R1516" s="16"/>
      <c r="S1516" s="16"/>
      <c r="T1516" s="16"/>
      <c r="U1516" s="16"/>
      <c r="V1516" s="16"/>
      <c r="W1516" s="16"/>
      <c r="FD1516" s="156"/>
      <c r="FE1516" s="156"/>
      <c r="FF1516" s="156"/>
      <c r="FG1516" s="156"/>
      <c r="FH1516" s="156"/>
    </row>
    <row r="1517" spans="2:164" x14ac:dyDescent="0.25">
      <c r="B1517" s="67">
        <f t="shared" si="139"/>
        <v>0</v>
      </c>
      <c r="C1517" s="67" t="str">
        <f t="shared" si="140"/>
        <v/>
      </c>
      <c r="D1517" s="67" t="str">
        <f t="shared" si="143"/>
        <v/>
      </c>
      <c r="E1517" s="67" t="str">
        <f t="shared" si="141"/>
        <v/>
      </c>
      <c r="F1517" s="67" t="str">
        <f t="shared" si="142"/>
        <v/>
      </c>
      <c r="G1517" s="67" t="str">
        <f t="shared" si="144"/>
        <v/>
      </c>
      <c r="H1517" s="159" t="str">
        <f>IF(AND(M1517&gt;0,M1517&lt;=STATS!$C$22),1,"")</f>
        <v/>
      </c>
      <c r="J1517" s="29">
        <v>1516</v>
      </c>
      <c r="R1517" s="16"/>
      <c r="S1517" s="16"/>
      <c r="T1517" s="16"/>
      <c r="U1517" s="16"/>
      <c r="V1517" s="16"/>
      <c r="W1517" s="16"/>
      <c r="FD1517" s="156"/>
      <c r="FE1517" s="156"/>
      <c r="FF1517" s="156"/>
      <c r="FG1517" s="156"/>
      <c r="FH1517" s="156"/>
    </row>
    <row r="1518" spans="2:164" x14ac:dyDescent="0.25">
      <c r="B1518" s="67">
        <f t="shared" si="139"/>
        <v>0</v>
      </c>
      <c r="C1518" s="67" t="str">
        <f t="shared" si="140"/>
        <v/>
      </c>
      <c r="D1518" s="67" t="str">
        <f t="shared" si="143"/>
        <v/>
      </c>
      <c r="E1518" s="67" t="str">
        <f t="shared" si="141"/>
        <v/>
      </c>
      <c r="F1518" s="67" t="str">
        <f t="shared" si="142"/>
        <v/>
      </c>
      <c r="G1518" s="67" t="str">
        <f t="shared" si="144"/>
        <v/>
      </c>
      <c r="H1518" s="159" t="str">
        <f>IF(AND(M1518&gt;0,M1518&lt;=STATS!$C$22),1,"")</f>
        <v/>
      </c>
      <c r="J1518" s="29">
        <v>1517</v>
      </c>
      <c r="R1518" s="16"/>
      <c r="S1518" s="16"/>
      <c r="T1518" s="16"/>
      <c r="U1518" s="16"/>
      <c r="V1518" s="16"/>
      <c r="W1518" s="16"/>
      <c r="FD1518" s="156"/>
      <c r="FE1518" s="156"/>
      <c r="FF1518" s="156"/>
      <c r="FG1518" s="156"/>
      <c r="FH1518" s="156"/>
    </row>
    <row r="1519" spans="2:164" x14ac:dyDescent="0.25">
      <c r="B1519" s="67">
        <f t="shared" si="139"/>
        <v>0</v>
      </c>
      <c r="C1519" s="67" t="str">
        <f t="shared" si="140"/>
        <v/>
      </c>
      <c r="D1519" s="67" t="str">
        <f t="shared" si="143"/>
        <v/>
      </c>
      <c r="E1519" s="67" t="str">
        <f t="shared" si="141"/>
        <v/>
      </c>
      <c r="F1519" s="67" t="str">
        <f t="shared" si="142"/>
        <v/>
      </c>
      <c r="G1519" s="67" t="str">
        <f t="shared" si="144"/>
        <v/>
      </c>
      <c r="H1519" s="159" t="str">
        <f>IF(AND(M1519&gt;0,M1519&lt;=STATS!$C$22),1,"")</f>
        <v/>
      </c>
      <c r="J1519" s="29">
        <v>1518</v>
      </c>
      <c r="R1519" s="16"/>
      <c r="S1519" s="16"/>
      <c r="T1519" s="16"/>
      <c r="U1519" s="16"/>
      <c r="V1519" s="16"/>
      <c r="W1519" s="16"/>
      <c r="FD1519" s="156"/>
      <c r="FE1519" s="156"/>
      <c r="FF1519" s="156"/>
      <c r="FG1519" s="156"/>
      <c r="FH1519" s="156"/>
    </row>
    <row r="1520" spans="2:164" x14ac:dyDescent="0.25">
      <c r="B1520" s="67">
        <f t="shared" si="139"/>
        <v>0</v>
      </c>
      <c r="C1520" s="67" t="str">
        <f t="shared" si="140"/>
        <v/>
      </c>
      <c r="D1520" s="67" t="str">
        <f t="shared" si="143"/>
        <v/>
      </c>
      <c r="E1520" s="67" t="str">
        <f t="shared" si="141"/>
        <v/>
      </c>
      <c r="F1520" s="67" t="str">
        <f t="shared" si="142"/>
        <v/>
      </c>
      <c r="G1520" s="67" t="str">
        <f t="shared" si="144"/>
        <v/>
      </c>
      <c r="H1520" s="159" t="str">
        <f>IF(AND(M1520&gt;0,M1520&lt;=STATS!$C$22),1,"")</f>
        <v/>
      </c>
      <c r="J1520" s="29">
        <v>1519</v>
      </c>
      <c r="R1520" s="16"/>
      <c r="S1520" s="16"/>
      <c r="T1520" s="16"/>
      <c r="U1520" s="16"/>
      <c r="V1520" s="16"/>
      <c r="W1520" s="16"/>
      <c r="FD1520" s="156"/>
      <c r="FE1520" s="156"/>
      <c r="FF1520" s="156"/>
      <c r="FG1520" s="156"/>
      <c r="FH1520" s="156"/>
    </row>
    <row r="1521" spans="2:164" x14ac:dyDescent="0.25">
      <c r="B1521" s="67">
        <f t="shared" si="139"/>
        <v>0</v>
      </c>
      <c r="C1521" s="67" t="str">
        <f t="shared" si="140"/>
        <v/>
      </c>
      <c r="D1521" s="67" t="str">
        <f t="shared" si="143"/>
        <v/>
      </c>
      <c r="E1521" s="67" t="str">
        <f t="shared" si="141"/>
        <v/>
      </c>
      <c r="F1521" s="67" t="str">
        <f t="shared" si="142"/>
        <v/>
      </c>
      <c r="G1521" s="67" t="str">
        <f t="shared" si="144"/>
        <v/>
      </c>
      <c r="H1521" s="159" t="str">
        <f>IF(AND(M1521&gt;0,M1521&lt;=STATS!$C$22),1,"")</f>
        <v/>
      </c>
      <c r="J1521" s="29">
        <v>1520</v>
      </c>
      <c r="R1521" s="16"/>
      <c r="S1521" s="16"/>
      <c r="T1521" s="16"/>
      <c r="U1521" s="16"/>
      <c r="V1521" s="16"/>
      <c r="W1521" s="16"/>
      <c r="FD1521" s="156"/>
      <c r="FE1521" s="156"/>
      <c r="FF1521" s="156"/>
      <c r="FG1521" s="156"/>
      <c r="FH1521" s="156"/>
    </row>
    <row r="1522" spans="2:164" x14ac:dyDescent="0.25">
      <c r="B1522" s="67">
        <f t="shared" si="139"/>
        <v>0</v>
      </c>
      <c r="C1522" s="67" t="str">
        <f t="shared" si="140"/>
        <v/>
      </c>
      <c r="D1522" s="67" t="str">
        <f t="shared" si="143"/>
        <v/>
      </c>
      <c r="E1522" s="67" t="str">
        <f t="shared" si="141"/>
        <v/>
      </c>
      <c r="F1522" s="67" t="str">
        <f t="shared" si="142"/>
        <v/>
      </c>
      <c r="G1522" s="67" t="str">
        <f t="shared" si="144"/>
        <v/>
      </c>
      <c r="H1522" s="159" t="str">
        <f>IF(AND(M1522&gt;0,M1522&lt;=STATS!$C$22),1,"")</f>
        <v/>
      </c>
      <c r="J1522" s="29">
        <v>1521</v>
      </c>
      <c r="R1522" s="16"/>
      <c r="S1522" s="16"/>
      <c r="T1522" s="16"/>
      <c r="U1522" s="16"/>
      <c r="V1522" s="16"/>
      <c r="W1522" s="16"/>
      <c r="FD1522" s="156"/>
      <c r="FE1522" s="156"/>
      <c r="FF1522" s="156"/>
      <c r="FG1522" s="156"/>
      <c r="FH1522" s="156"/>
    </row>
    <row r="1523" spans="2:164" x14ac:dyDescent="0.25">
      <c r="B1523" s="67">
        <f t="shared" si="139"/>
        <v>0</v>
      </c>
      <c r="C1523" s="67" t="str">
        <f t="shared" si="140"/>
        <v/>
      </c>
      <c r="D1523" s="67" t="str">
        <f t="shared" si="143"/>
        <v/>
      </c>
      <c r="E1523" s="67" t="str">
        <f t="shared" si="141"/>
        <v/>
      </c>
      <c r="F1523" s="67" t="str">
        <f t="shared" si="142"/>
        <v/>
      </c>
      <c r="G1523" s="67" t="str">
        <f t="shared" si="144"/>
        <v/>
      </c>
      <c r="H1523" s="159" t="str">
        <f>IF(AND(M1523&gt;0,M1523&lt;=STATS!$C$22),1,"")</f>
        <v/>
      </c>
      <c r="J1523" s="29">
        <v>1522</v>
      </c>
      <c r="R1523" s="16"/>
      <c r="S1523" s="16"/>
      <c r="T1523" s="16"/>
      <c r="U1523" s="16"/>
      <c r="V1523" s="16"/>
      <c r="W1523" s="16"/>
      <c r="FD1523" s="156"/>
      <c r="FE1523" s="156"/>
      <c r="FF1523" s="156"/>
      <c r="FG1523" s="156"/>
      <c r="FH1523" s="156"/>
    </row>
    <row r="1524" spans="2:164" x14ac:dyDescent="0.25">
      <c r="B1524" s="67">
        <f t="shared" si="139"/>
        <v>0</v>
      </c>
      <c r="C1524" s="67" t="str">
        <f t="shared" si="140"/>
        <v/>
      </c>
      <c r="D1524" s="67" t="str">
        <f t="shared" si="143"/>
        <v/>
      </c>
      <c r="E1524" s="67" t="str">
        <f t="shared" si="141"/>
        <v/>
      </c>
      <c r="F1524" s="67" t="str">
        <f t="shared" si="142"/>
        <v/>
      </c>
      <c r="G1524" s="67" t="str">
        <f t="shared" si="144"/>
        <v/>
      </c>
      <c r="H1524" s="159" t="str">
        <f>IF(AND(M1524&gt;0,M1524&lt;=STATS!$C$22),1,"")</f>
        <v/>
      </c>
      <c r="J1524" s="29">
        <v>1523</v>
      </c>
      <c r="R1524" s="16"/>
      <c r="S1524" s="16"/>
      <c r="T1524" s="16"/>
      <c r="U1524" s="16"/>
      <c r="V1524" s="16"/>
      <c r="W1524" s="16"/>
      <c r="FD1524" s="156"/>
      <c r="FE1524" s="156"/>
      <c r="FF1524" s="156"/>
      <c r="FG1524" s="156"/>
      <c r="FH1524" s="156"/>
    </row>
    <row r="1525" spans="2:164" x14ac:dyDescent="0.25">
      <c r="B1525" s="67">
        <f t="shared" si="139"/>
        <v>0</v>
      </c>
      <c r="C1525" s="67" t="str">
        <f t="shared" si="140"/>
        <v/>
      </c>
      <c r="D1525" s="67" t="str">
        <f t="shared" si="143"/>
        <v/>
      </c>
      <c r="E1525" s="67" t="str">
        <f t="shared" si="141"/>
        <v/>
      </c>
      <c r="F1525" s="67" t="str">
        <f t="shared" si="142"/>
        <v/>
      </c>
      <c r="G1525" s="67" t="str">
        <f t="shared" si="144"/>
        <v/>
      </c>
      <c r="H1525" s="159" t="str">
        <f>IF(AND(M1525&gt;0,M1525&lt;=STATS!$C$22),1,"")</f>
        <v/>
      </c>
      <c r="J1525" s="29">
        <v>1524</v>
      </c>
      <c r="R1525" s="16"/>
      <c r="S1525" s="16"/>
      <c r="T1525" s="16"/>
      <c r="U1525" s="16"/>
      <c r="V1525" s="16"/>
      <c r="W1525" s="16"/>
      <c r="FD1525" s="156"/>
      <c r="FE1525" s="156"/>
      <c r="FF1525" s="156"/>
      <c r="FG1525" s="156"/>
      <c r="FH1525" s="156"/>
    </row>
    <row r="1526" spans="2:164" x14ac:dyDescent="0.25">
      <c r="B1526" s="67">
        <f t="shared" si="139"/>
        <v>0</v>
      </c>
      <c r="C1526" s="67" t="str">
        <f t="shared" si="140"/>
        <v/>
      </c>
      <c r="D1526" s="67" t="str">
        <f t="shared" si="143"/>
        <v/>
      </c>
      <c r="E1526" s="67" t="str">
        <f t="shared" si="141"/>
        <v/>
      </c>
      <c r="F1526" s="67" t="str">
        <f t="shared" si="142"/>
        <v/>
      </c>
      <c r="G1526" s="67" t="str">
        <f t="shared" si="144"/>
        <v/>
      </c>
      <c r="H1526" s="159" t="str">
        <f>IF(AND(M1526&gt;0,M1526&lt;=STATS!$C$22),1,"")</f>
        <v/>
      </c>
      <c r="J1526" s="29">
        <v>1525</v>
      </c>
      <c r="R1526" s="16"/>
      <c r="S1526" s="16"/>
      <c r="T1526" s="16"/>
      <c r="U1526" s="16"/>
      <c r="V1526" s="16"/>
      <c r="W1526" s="16"/>
      <c r="FD1526" s="156"/>
      <c r="FE1526" s="156"/>
      <c r="FF1526" s="156"/>
      <c r="FG1526" s="156"/>
      <c r="FH1526" s="156"/>
    </row>
    <row r="1527" spans="2:164" x14ac:dyDescent="0.25">
      <c r="B1527" s="67">
        <f t="shared" si="139"/>
        <v>0</v>
      </c>
      <c r="C1527" s="67" t="str">
        <f t="shared" si="140"/>
        <v/>
      </c>
      <c r="D1527" s="67" t="str">
        <f t="shared" si="143"/>
        <v/>
      </c>
      <c r="E1527" s="67" t="str">
        <f t="shared" si="141"/>
        <v/>
      </c>
      <c r="F1527" s="67" t="str">
        <f t="shared" si="142"/>
        <v/>
      </c>
      <c r="G1527" s="67" t="str">
        <f t="shared" si="144"/>
        <v/>
      </c>
      <c r="H1527" s="159" t="str">
        <f>IF(AND(M1527&gt;0,M1527&lt;=STATS!$C$22),1,"")</f>
        <v/>
      </c>
      <c r="J1527" s="29">
        <v>1526</v>
      </c>
      <c r="R1527" s="16"/>
      <c r="S1527" s="16"/>
      <c r="T1527" s="16"/>
      <c r="U1527" s="16"/>
      <c r="V1527" s="16"/>
      <c r="W1527" s="16"/>
      <c r="FD1527" s="156"/>
      <c r="FE1527" s="156"/>
      <c r="FF1527" s="156"/>
      <c r="FG1527" s="156"/>
      <c r="FH1527" s="156"/>
    </row>
    <row r="1528" spans="2:164" x14ac:dyDescent="0.25">
      <c r="B1528" s="67">
        <f t="shared" si="139"/>
        <v>0</v>
      </c>
      <c r="C1528" s="67" t="str">
        <f t="shared" si="140"/>
        <v/>
      </c>
      <c r="D1528" s="67" t="str">
        <f t="shared" si="143"/>
        <v/>
      </c>
      <c r="E1528" s="67" t="str">
        <f t="shared" si="141"/>
        <v/>
      </c>
      <c r="F1528" s="67" t="str">
        <f t="shared" si="142"/>
        <v/>
      </c>
      <c r="G1528" s="67" t="str">
        <f t="shared" si="144"/>
        <v/>
      </c>
      <c r="H1528" s="159" t="str">
        <f>IF(AND(M1528&gt;0,M1528&lt;=STATS!$C$22),1,"")</f>
        <v/>
      </c>
      <c r="J1528" s="29">
        <v>1527</v>
      </c>
      <c r="R1528" s="16"/>
      <c r="S1528" s="16"/>
      <c r="T1528" s="16"/>
      <c r="U1528" s="16"/>
      <c r="V1528" s="16"/>
      <c r="W1528" s="16"/>
      <c r="FD1528" s="156"/>
      <c r="FE1528" s="156"/>
      <c r="FF1528" s="156"/>
      <c r="FG1528" s="156"/>
      <c r="FH1528" s="156"/>
    </row>
    <row r="1529" spans="2:164" x14ac:dyDescent="0.25">
      <c r="B1529" s="67">
        <f t="shared" si="139"/>
        <v>0</v>
      </c>
      <c r="C1529" s="67" t="str">
        <f t="shared" si="140"/>
        <v/>
      </c>
      <c r="D1529" s="67" t="str">
        <f t="shared" si="143"/>
        <v/>
      </c>
      <c r="E1529" s="67" t="str">
        <f t="shared" si="141"/>
        <v/>
      </c>
      <c r="F1529" s="67" t="str">
        <f t="shared" si="142"/>
        <v/>
      </c>
      <c r="G1529" s="67" t="str">
        <f t="shared" si="144"/>
        <v/>
      </c>
      <c r="H1529" s="159" t="str">
        <f>IF(AND(M1529&gt;0,M1529&lt;=STATS!$C$22),1,"")</f>
        <v/>
      </c>
      <c r="J1529" s="29">
        <v>1528</v>
      </c>
      <c r="R1529" s="16"/>
      <c r="S1529" s="16"/>
      <c r="T1529" s="16"/>
      <c r="U1529" s="16"/>
      <c r="V1529" s="16"/>
      <c r="W1529" s="16"/>
      <c r="FD1529" s="156"/>
      <c r="FE1529" s="156"/>
      <c r="FF1529" s="156"/>
      <c r="FG1529" s="156"/>
      <c r="FH1529" s="156"/>
    </row>
    <row r="1530" spans="2:164" x14ac:dyDescent="0.25">
      <c r="B1530" s="67">
        <f t="shared" si="139"/>
        <v>0</v>
      </c>
      <c r="C1530" s="67" t="str">
        <f t="shared" si="140"/>
        <v/>
      </c>
      <c r="D1530" s="67" t="str">
        <f t="shared" si="143"/>
        <v/>
      </c>
      <c r="E1530" s="67" t="str">
        <f t="shared" si="141"/>
        <v/>
      </c>
      <c r="F1530" s="67" t="str">
        <f t="shared" si="142"/>
        <v/>
      </c>
      <c r="G1530" s="67" t="str">
        <f t="shared" si="144"/>
        <v/>
      </c>
      <c r="H1530" s="159" t="str">
        <f>IF(AND(M1530&gt;0,M1530&lt;=STATS!$C$22),1,"")</f>
        <v/>
      </c>
      <c r="J1530" s="29">
        <v>1529</v>
      </c>
      <c r="R1530" s="16"/>
      <c r="S1530" s="16"/>
      <c r="T1530" s="16"/>
      <c r="U1530" s="16"/>
      <c r="V1530" s="16"/>
      <c r="W1530" s="16"/>
      <c r="FD1530" s="156"/>
      <c r="FE1530" s="156"/>
      <c r="FF1530" s="156"/>
      <c r="FG1530" s="156"/>
      <c r="FH1530" s="156"/>
    </row>
    <row r="1531" spans="2:164" x14ac:dyDescent="0.25">
      <c r="B1531" s="67">
        <f t="shared" si="139"/>
        <v>0</v>
      </c>
      <c r="C1531" s="67" t="str">
        <f t="shared" si="140"/>
        <v/>
      </c>
      <c r="D1531" s="67" t="str">
        <f t="shared" si="143"/>
        <v/>
      </c>
      <c r="E1531" s="67" t="str">
        <f t="shared" si="141"/>
        <v/>
      </c>
      <c r="F1531" s="67" t="str">
        <f t="shared" si="142"/>
        <v/>
      </c>
      <c r="G1531" s="67" t="str">
        <f t="shared" si="144"/>
        <v/>
      </c>
      <c r="H1531" s="159" t="str">
        <f>IF(AND(M1531&gt;0,M1531&lt;=STATS!$C$22),1,"")</f>
        <v/>
      </c>
      <c r="J1531" s="29">
        <v>1530</v>
      </c>
      <c r="R1531" s="16"/>
      <c r="S1531" s="16"/>
      <c r="T1531" s="16"/>
      <c r="U1531" s="16"/>
      <c r="V1531" s="16"/>
      <c r="W1531" s="16"/>
      <c r="FD1531" s="156"/>
      <c r="FE1531" s="156"/>
      <c r="FF1531" s="156"/>
      <c r="FG1531" s="156"/>
      <c r="FH1531" s="156"/>
    </row>
    <row r="1532" spans="2:164" x14ac:dyDescent="0.25">
      <c r="B1532" s="67">
        <f t="shared" si="139"/>
        <v>0</v>
      </c>
      <c r="C1532" s="67" t="str">
        <f t="shared" si="140"/>
        <v/>
      </c>
      <c r="D1532" s="67" t="str">
        <f t="shared" si="143"/>
        <v/>
      </c>
      <c r="E1532" s="67" t="str">
        <f t="shared" si="141"/>
        <v/>
      </c>
      <c r="F1532" s="67" t="str">
        <f t="shared" si="142"/>
        <v/>
      </c>
      <c r="G1532" s="67" t="str">
        <f t="shared" si="144"/>
        <v/>
      </c>
      <c r="H1532" s="159" t="str">
        <f>IF(AND(M1532&gt;0,M1532&lt;=STATS!$C$22),1,"")</f>
        <v/>
      </c>
      <c r="J1532" s="29">
        <v>1531</v>
      </c>
      <c r="R1532" s="16"/>
      <c r="S1532" s="16"/>
      <c r="T1532" s="16"/>
      <c r="U1532" s="16"/>
      <c r="V1532" s="16"/>
      <c r="W1532" s="16"/>
      <c r="FD1532" s="156"/>
      <c r="FE1532" s="156"/>
      <c r="FF1532" s="156"/>
      <c r="FG1532" s="156"/>
      <c r="FH1532" s="156"/>
    </row>
    <row r="1533" spans="2:164" x14ac:dyDescent="0.25">
      <c r="B1533" s="67">
        <f t="shared" si="139"/>
        <v>0</v>
      </c>
      <c r="C1533" s="67" t="str">
        <f t="shared" si="140"/>
        <v/>
      </c>
      <c r="D1533" s="67" t="str">
        <f t="shared" si="143"/>
        <v/>
      </c>
      <c r="E1533" s="67" t="str">
        <f t="shared" si="141"/>
        <v/>
      </c>
      <c r="F1533" s="67" t="str">
        <f t="shared" si="142"/>
        <v/>
      </c>
      <c r="G1533" s="67" t="str">
        <f t="shared" si="144"/>
        <v/>
      </c>
      <c r="H1533" s="159" t="str">
        <f>IF(AND(M1533&gt;0,M1533&lt;=STATS!$C$22),1,"")</f>
        <v/>
      </c>
      <c r="J1533" s="29">
        <v>1532</v>
      </c>
      <c r="R1533" s="16"/>
      <c r="S1533" s="16"/>
      <c r="T1533" s="16"/>
      <c r="U1533" s="16"/>
      <c r="V1533" s="16"/>
      <c r="W1533" s="16"/>
      <c r="FD1533" s="156"/>
      <c r="FE1533" s="156"/>
      <c r="FF1533" s="156"/>
      <c r="FG1533" s="156"/>
      <c r="FH1533" s="156"/>
    </row>
    <row r="1534" spans="2:164" x14ac:dyDescent="0.25">
      <c r="B1534" s="67">
        <f t="shared" si="139"/>
        <v>0</v>
      </c>
      <c r="C1534" s="67" t="str">
        <f t="shared" si="140"/>
        <v/>
      </c>
      <c r="D1534" s="67" t="str">
        <f t="shared" si="143"/>
        <v/>
      </c>
      <c r="E1534" s="67" t="str">
        <f t="shared" si="141"/>
        <v/>
      </c>
      <c r="F1534" s="67" t="str">
        <f t="shared" si="142"/>
        <v/>
      </c>
      <c r="G1534" s="67" t="str">
        <f t="shared" si="144"/>
        <v/>
      </c>
      <c r="H1534" s="159" t="str">
        <f>IF(AND(M1534&gt;0,M1534&lt;=STATS!$C$22),1,"")</f>
        <v/>
      </c>
      <c r="J1534" s="29">
        <v>1533</v>
      </c>
      <c r="R1534" s="16"/>
      <c r="S1534" s="16"/>
      <c r="T1534" s="16"/>
      <c r="U1534" s="16"/>
      <c r="V1534" s="16"/>
      <c r="W1534" s="16"/>
      <c r="FD1534" s="156"/>
      <c r="FE1534" s="156"/>
      <c r="FF1534" s="156"/>
      <c r="FG1534" s="156"/>
      <c r="FH1534" s="156"/>
    </row>
    <row r="1535" spans="2:164" x14ac:dyDescent="0.25">
      <c r="B1535" s="67">
        <f t="shared" si="139"/>
        <v>0</v>
      </c>
      <c r="C1535" s="67" t="str">
        <f t="shared" si="140"/>
        <v/>
      </c>
      <c r="D1535" s="67" t="str">
        <f t="shared" si="143"/>
        <v/>
      </c>
      <c r="E1535" s="67" t="str">
        <f t="shared" si="141"/>
        <v/>
      </c>
      <c r="F1535" s="67" t="str">
        <f t="shared" si="142"/>
        <v/>
      </c>
      <c r="G1535" s="67" t="str">
        <f t="shared" si="144"/>
        <v/>
      </c>
      <c r="H1535" s="159" t="str">
        <f>IF(AND(M1535&gt;0,M1535&lt;=STATS!$C$22),1,"")</f>
        <v/>
      </c>
      <c r="J1535" s="29">
        <v>1534</v>
      </c>
      <c r="R1535" s="16"/>
      <c r="S1535" s="16"/>
      <c r="T1535" s="16"/>
      <c r="U1535" s="16"/>
      <c r="V1535" s="16"/>
      <c r="W1535" s="16"/>
      <c r="FD1535" s="156"/>
      <c r="FE1535" s="156"/>
      <c r="FF1535" s="156"/>
      <c r="FG1535" s="156"/>
      <c r="FH1535" s="156"/>
    </row>
    <row r="1536" spans="2:164" x14ac:dyDescent="0.25">
      <c r="B1536" s="67">
        <f t="shared" si="139"/>
        <v>0</v>
      </c>
      <c r="C1536" s="67" t="str">
        <f t="shared" si="140"/>
        <v/>
      </c>
      <c r="D1536" s="67" t="str">
        <f t="shared" si="143"/>
        <v/>
      </c>
      <c r="E1536" s="67" t="str">
        <f t="shared" si="141"/>
        <v/>
      </c>
      <c r="F1536" s="67" t="str">
        <f t="shared" si="142"/>
        <v/>
      </c>
      <c r="G1536" s="67" t="str">
        <f t="shared" si="144"/>
        <v/>
      </c>
      <c r="H1536" s="159" t="str">
        <f>IF(AND(M1536&gt;0,M1536&lt;=STATS!$C$22),1,"")</f>
        <v/>
      </c>
      <c r="J1536" s="29">
        <v>1535</v>
      </c>
      <c r="R1536" s="16"/>
      <c r="S1536" s="16"/>
      <c r="T1536" s="16"/>
      <c r="U1536" s="16"/>
      <c r="V1536" s="16"/>
      <c r="W1536" s="16"/>
      <c r="FD1536" s="156"/>
      <c r="FE1536" s="156"/>
      <c r="FF1536" s="156"/>
      <c r="FG1536" s="156"/>
      <c r="FH1536" s="156"/>
    </row>
    <row r="1537" spans="2:164" x14ac:dyDescent="0.25">
      <c r="B1537" s="67">
        <f t="shared" si="139"/>
        <v>0</v>
      </c>
      <c r="C1537" s="67" t="str">
        <f t="shared" si="140"/>
        <v/>
      </c>
      <c r="D1537" s="67" t="str">
        <f t="shared" si="143"/>
        <v/>
      </c>
      <c r="E1537" s="67" t="str">
        <f t="shared" si="141"/>
        <v/>
      </c>
      <c r="F1537" s="67" t="str">
        <f t="shared" si="142"/>
        <v/>
      </c>
      <c r="G1537" s="67" t="str">
        <f t="shared" si="144"/>
        <v/>
      </c>
      <c r="H1537" s="159" t="str">
        <f>IF(AND(M1537&gt;0,M1537&lt;=STATS!$C$22),1,"")</f>
        <v/>
      </c>
      <c r="J1537" s="29">
        <v>1536</v>
      </c>
      <c r="R1537" s="16"/>
      <c r="S1537" s="16"/>
      <c r="T1537" s="16"/>
      <c r="U1537" s="16"/>
      <c r="V1537" s="16"/>
      <c r="W1537" s="16"/>
      <c r="FD1537" s="156"/>
      <c r="FE1537" s="156"/>
      <c r="FF1537" s="156"/>
      <c r="FG1537" s="156"/>
      <c r="FH1537" s="156"/>
    </row>
    <row r="1538" spans="2:164" x14ac:dyDescent="0.25">
      <c r="B1538" s="67">
        <f t="shared" ref="B1538:B1601" si="145">COUNT(R1538:FC1538,FI1538:FQ1538)</f>
        <v>0</v>
      </c>
      <c r="C1538" s="67" t="str">
        <f t="shared" ref="C1538:C1601" si="146">IF(COUNT(R1538:FC1538,FI1538:FQ1538)&gt;0,COUNT(R1538:FC1538,FI1538:FQ1538),"")</f>
        <v/>
      </c>
      <c r="D1538" s="67" t="str">
        <f t="shared" si="143"/>
        <v/>
      </c>
      <c r="E1538" s="67" t="str">
        <f t="shared" ref="E1538:E1601" si="147">IF(H1538=1,COUNT(R1538:FC1538,FI1538:FQ1538),"")</f>
        <v/>
      </c>
      <c r="F1538" s="67" t="str">
        <f t="shared" ref="F1538:F1601" si="148">IF(H1538=1,COUNT(X1538:BN1538,BP1538:BX1538,BZ1538:CF1538,CH1538:FC1538,FI1538:FQ1538),"")</f>
        <v/>
      </c>
      <c r="G1538" s="67" t="str">
        <f t="shared" si="144"/>
        <v/>
      </c>
      <c r="H1538" s="159" t="str">
        <f>IF(AND(M1538&gt;0,M1538&lt;=STATS!$C$22),1,"")</f>
        <v/>
      </c>
      <c r="J1538" s="29">
        <v>1537</v>
      </c>
      <c r="R1538" s="16"/>
      <c r="S1538" s="16"/>
      <c r="T1538" s="16"/>
      <c r="U1538" s="16"/>
      <c r="V1538" s="16"/>
      <c r="W1538" s="16"/>
      <c r="FD1538" s="156"/>
      <c r="FE1538" s="156"/>
      <c r="FF1538" s="156"/>
      <c r="FG1538" s="156"/>
      <c r="FH1538" s="156"/>
    </row>
    <row r="1539" spans="2:164" x14ac:dyDescent="0.25">
      <c r="B1539" s="67">
        <f t="shared" si="145"/>
        <v>0</v>
      </c>
      <c r="C1539" s="67" t="str">
        <f t="shared" si="146"/>
        <v/>
      </c>
      <c r="D1539" s="67" t="str">
        <f t="shared" ref="D1539:D1602" si="149">IF(COUNT(R1539:FC1539,FI1539:FQ1539)&gt;0,COUNT(X1539:BN1539,BP1539:BX1539,BZ1539:CF1539,CH1539:FC1539,FI1539:FQ1539),"")</f>
        <v/>
      </c>
      <c r="E1539" s="67" t="str">
        <f t="shared" si="147"/>
        <v/>
      </c>
      <c r="F1539" s="67" t="str">
        <f t="shared" si="148"/>
        <v/>
      </c>
      <c r="G1539" s="67" t="str">
        <f t="shared" si="144"/>
        <v/>
      </c>
      <c r="H1539" s="159" t="str">
        <f>IF(AND(M1539&gt;0,M1539&lt;=STATS!$C$22),1,"")</f>
        <v/>
      </c>
      <c r="J1539" s="29">
        <v>1538</v>
      </c>
      <c r="R1539" s="16"/>
      <c r="S1539" s="16"/>
      <c r="T1539" s="16"/>
      <c r="U1539" s="16"/>
      <c r="V1539" s="16"/>
      <c r="W1539" s="16"/>
      <c r="FD1539" s="156"/>
      <c r="FE1539" s="156"/>
      <c r="FF1539" s="156"/>
      <c r="FG1539" s="156"/>
      <c r="FH1539" s="156"/>
    </row>
    <row r="1540" spans="2:164" x14ac:dyDescent="0.25">
      <c r="B1540" s="67">
        <f t="shared" si="145"/>
        <v>0</v>
      </c>
      <c r="C1540" s="67" t="str">
        <f t="shared" si="146"/>
        <v/>
      </c>
      <c r="D1540" s="67" t="str">
        <f t="shared" si="149"/>
        <v/>
      </c>
      <c r="E1540" s="67" t="str">
        <f t="shared" si="147"/>
        <v/>
      </c>
      <c r="F1540" s="67" t="str">
        <f t="shared" si="148"/>
        <v/>
      </c>
      <c r="G1540" s="67" t="str">
        <f t="shared" si="144"/>
        <v/>
      </c>
      <c r="H1540" s="159" t="str">
        <f>IF(AND(M1540&gt;0,M1540&lt;=STATS!$C$22),1,"")</f>
        <v/>
      </c>
      <c r="J1540" s="29">
        <v>1539</v>
      </c>
      <c r="R1540" s="16"/>
      <c r="S1540" s="16"/>
      <c r="T1540" s="16"/>
      <c r="U1540" s="16"/>
      <c r="V1540" s="16"/>
      <c r="W1540" s="16"/>
      <c r="FD1540" s="156"/>
      <c r="FE1540" s="156"/>
      <c r="FF1540" s="156"/>
      <c r="FG1540" s="156"/>
      <c r="FH1540" s="156"/>
    </row>
    <row r="1541" spans="2:164" x14ac:dyDescent="0.25">
      <c r="B1541" s="67">
        <f t="shared" si="145"/>
        <v>0</v>
      </c>
      <c r="C1541" s="67" t="str">
        <f t="shared" si="146"/>
        <v/>
      </c>
      <c r="D1541" s="67" t="str">
        <f t="shared" si="149"/>
        <v/>
      </c>
      <c r="E1541" s="67" t="str">
        <f t="shared" si="147"/>
        <v/>
      </c>
      <c r="F1541" s="67" t="str">
        <f t="shared" si="148"/>
        <v/>
      </c>
      <c r="G1541" s="67" t="str">
        <f t="shared" si="144"/>
        <v/>
      </c>
      <c r="H1541" s="159" t="str">
        <f>IF(AND(M1541&gt;0,M1541&lt;=STATS!$C$22),1,"")</f>
        <v/>
      </c>
      <c r="J1541" s="29">
        <v>1540</v>
      </c>
      <c r="R1541" s="16"/>
      <c r="S1541" s="16"/>
      <c r="T1541" s="16"/>
      <c r="U1541" s="16"/>
      <c r="V1541" s="16"/>
      <c r="W1541" s="16"/>
      <c r="FD1541" s="156"/>
      <c r="FE1541" s="156"/>
      <c r="FF1541" s="156"/>
      <c r="FG1541" s="156"/>
      <c r="FH1541" s="156"/>
    </row>
    <row r="1542" spans="2:164" x14ac:dyDescent="0.25">
      <c r="B1542" s="67">
        <f t="shared" si="145"/>
        <v>0</v>
      </c>
      <c r="C1542" s="67" t="str">
        <f t="shared" si="146"/>
        <v/>
      </c>
      <c r="D1542" s="67" t="str">
        <f t="shared" si="149"/>
        <v/>
      </c>
      <c r="E1542" s="67" t="str">
        <f t="shared" si="147"/>
        <v/>
      </c>
      <c r="F1542" s="67" t="str">
        <f t="shared" si="148"/>
        <v/>
      </c>
      <c r="G1542" s="67" t="str">
        <f t="shared" si="144"/>
        <v/>
      </c>
      <c r="H1542" s="159" t="str">
        <f>IF(AND(M1542&gt;0,M1542&lt;=STATS!$C$22),1,"")</f>
        <v/>
      </c>
      <c r="J1542" s="29">
        <v>1541</v>
      </c>
      <c r="R1542" s="16"/>
      <c r="S1542" s="16"/>
      <c r="T1542" s="16"/>
      <c r="U1542" s="16"/>
      <c r="V1542" s="16"/>
      <c r="W1542" s="16"/>
      <c r="FD1542" s="156"/>
      <c r="FE1542" s="156"/>
      <c r="FF1542" s="156"/>
      <c r="FG1542" s="156"/>
      <c r="FH1542" s="156"/>
    </row>
    <row r="1543" spans="2:164" x14ac:dyDescent="0.25">
      <c r="B1543" s="67">
        <f t="shared" si="145"/>
        <v>0</v>
      </c>
      <c r="C1543" s="67" t="str">
        <f t="shared" si="146"/>
        <v/>
      </c>
      <c r="D1543" s="67" t="str">
        <f t="shared" si="149"/>
        <v/>
      </c>
      <c r="E1543" s="67" t="str">
        <f t="shared" si="147"/>
        <v/>
      </c>
      <c r="F1543" s="67" t="str">
        <f t="shared" si="148"/>
        <v/>
      </c>
      <c r="G1543" s="67" t="str">
        <f t="shared" si="144"/>
        <v/>
      </c>
      <c r="H1543" s="159" t="str">
        <f>IF(AND(M1543&gt;0,M1543&lt;=STATS!$C$22),1,"")</f>
        <v/>
      </c>
      <c r="J1543" s="29">
        <v>1542</v>
      </c>
      <c r="R1543" s="16"/>
      <c r="S1543" s="16"/>
      <c r="T1543" s="16"/>
      <c r="U1543" s="16"/>
      <c r="V1543" s="16"/>
      <c r="W1543" s="16"/>
      <c r="FD1543" s="156"/>
      <c r="FE1543" s="156"/>
      <c r="FF1543" s="156"/>
      <c r="FG1543" s="156"/>
      <c r="FH1543" s="156"/>
    </row>
    <row r="1544" spans="2:164" x14ac:dyDescent="0.25">
      <c r="B1544" s="67">
        <f t="shared" si="145"/>
        <v>0</v>
      </c>
      <c r="C1544" s="67" t="str">
        <f t="shared" si="146"/>
        <v/>
      </c>
      <c r="D1544" s="67" t="str">
        <f t="shared" si="149"/>
        <v/>
      </c>
      <c r="E1544" s="67" t="str">
        <f t="shared" si="147"/>
        <v/>
      </c>
      <c r="F1544" s="67" t="str">
        <f t="shared" si="148"/>
        <v/>
      </c>
      <c r="G1544" s="67" t="str">
        <f t="shared" si="144"/>
        <v/>
      </c>
      <c r="H1544" s="159" t="str">
        <f>IF(AND(M1544&gt;0,M1544&lt;=STATS!$C$22),1,"")</f>
        <v/>
      </c>
      <c r="J1544" s="29">
        <v>1543</v>
      </c>
      <c r="R1544" s="16"/>
      <c r="S1544" s="16"/>
      <c r="T1544" s="16"/>
      <c r="U1544" s="16"/>
      <c r="V1544" s="16"/>
      <c r="W1544" s="16"/>
      <c r="FD1544" s="156"/>
      <c r="FE1544" s="156"/>
      <c r="FF1544" s="156"/>
      <c r="FG1544" s="156"/>
      <c r="FH1544" s="156"/>
    </row>
    <row r="1545" spans="2:164" x14ac:dyDescent="0.25">
      <c r="B1545" s="67">
        <f t="shared" si="145"/>
        <v>0</v>
      </c>
      <c r="C1545" s="67" t="str">
        <f t="shared" si="146"/>
        <v/>
      </c>
      <c r="D1545" s="67" t="str">
        <f t="shared" si="149"/>
        <v/>
      </c>
      <c r="E1545" s="67" t="str">
        <f t="shared" si="147"/>
        <v/>
      </c>
      <c r="F1545" s="67" t="str">
        <f t="shared" si="148"/>
        <v/>
      </c>
      <c r="G1545" s="67" t="str">
        <f t="shared" si="144"/>
        <v/>
      </c>
      <c r="H1545" s="159" t="str">
        <f>IF(AND(M1545&gt;0,M1545&lt;=STATS!$C$22),1,"")</f>
        <v/>
      </c>
      <c r="J1545" s="29">
        <v>1544</v>
      </c>
      <c r="R1545" s="16"/>
      <c r="S1545" s="16"/>
      <c r="T1545" s="16"/>
      <c r="U1545" s="16"/>
      <c r="V1545" s="16"/>
      <c r="W1545" s="16"/>
      <c r="FD1545" s="156"/>
      <c r="FE1545" s="156"/>
      <c r="FF1545" s="156"/>
      <c r="FG1545" s="156"/>
      <c r="FH1545" s="156"/>
    </row>
    <row r="1546" spans="2:164" x14ac:dyDescent="0.25">
      <c r="B1546" s="67">
        <f t="shared" si="145"/>
        <v>0</v>
      </c>
      <c r="C1546" s="67" t="str">
        <f t="shared" si="146"/>
        <v/>
      </c>
      <c r="D1546" s="67" t="str">
        <f t="shared" si="149"/>
        <v/>
      </c>
      <c r="E1546" s="67" t="str">
        <f t="shared" si="147"/>
        <v/>
      </c>
      <c r="F1546" s="67" t="str">
        <f t="shared" si="148"/>
        <v/>
      </c>
      <c r="G1546" s="67" t="str">
        <f t="shared" si="144"/>
        <v/>
      </c>
      <c r="H1546" s="159" t="str">
        <f>IF(AND(M1546&gt;0,M1546&lt;=STATS!$C$22),1,"")</f>
        <v/>
      </c>
      <c r="J1546" s="29">
        <v>1545</v>
      </c>
      <c r="R1546" s="16"/>
      <c r="S1546" s="16"/>
      <c r="T1546" s="16"/>
      <c r="U1546" s="16"/>
      <c r="V1546" s="16"/>
      <c r="W1546" s="16"/>
      <c r="FD1546" s="156"/>
      <c r="FE1546" s="156"/>
      <c r="FF1546" s="156"/>
      <c r="FG1546" s="156"/>
      <c r="FH1546" s="156"/>
    </row>
    <row r="1547" spans="2:164" x14ac:dyDescent="0.25">
      <c r="B1547" s="67">
        <f t="shared" si="145"/>
        <v>0</v>
      </c>
      <c r="C1547" s="67" t="str">
        <f t="shared" si="146"/>
        <v/>
      </c>
      <c r="D1547" s="67" t="str">
        <f t="shared" si="149"/>
        <v/>
      </c>
      <c r="E1547" s="67" t="str">
        <f t="shared" si="147"/>
        <v/>
      </c>
      <c r="F1547" s="67" t="str">
        <f t="shared" si="148"/>
        <v/>
      </c>
      <c r="G1547" s="67" t="str">
        <f t="shared" si="144"/>
        <v/>
      </c>
      <c r="H1547" s="159" t="str">
        <f>IF(AND(M1547&gt;0,M1547&lt;=STATS!$C$22),1,"")</f>
        <v/>
      </c>
      <c r="J1547" s="29">
        <v>1546</v>
      </c>
      <c r="R1547" s="16"/>
      <c r="S1547" s="16"/>
      <c r="T1547" s="16"/>
      <c r="U1547" s="16"/>
      <c r="V1547" s="16"/>
      <c r="W1547" s="16"/>
      <c r="FD1547" s="156"/>
      <c r="FE1547" s="156"/>
      <c r="FF1547" s="156"/>
      <c r="FG1547" s="156"/>
      <c r="FH1547" s="156"/>
    </row>
    <row r="1548" spans="2:164" x14ac:dyDescent="0.25">
      <c r="B1548" s="67">
        <f t="shared" si="145"/>
        <v>0</v>
      </c>
      <c r="C1548" s="67" t="str">
        <f t="shared" si="146"/>
        <v/>
      </c>
      <c r="D1548" s="67" t="str">
        <f t="shared" si="149"/>
        <v/>
      </c>
      <c r="E1548" s="67" t="str">
        <f t="shared" si="147"/>
        <v/>
      </c>
      <c r="F1548" s="67" t="str">
        <f t="shared" si="148"/>
        <v/>
      </c>
      <c r="G1548" s="67" t="str">
        <f t="shared" si="144"/>
        <v/>
      </c>
      <c r="H1548" s="159" t="str">
        <f>IF(AND(M1548&gt;0,M1548&lt;=STATS!$C$22),1,"")</f>
        <v/>
      </c>
      <c r="J1548" s="29">
        <v>1547</v>
      </c>
      <c r="R1548" s="16"/>
      <c r="S1548" s="16"/>
      <c r="T1548" s="16"/>
      <c r="U1548" s="16"/>
      <c r="V1548" s="16"/>
      <c r="W1548" s="16"/>
      <c r="FD1548" s="156"/>
      <c r="FE1548" s="156"/>
      <c r="FF1548" s="156"/>
      <c r="FG1548" s="156"/>
      <c r="FH1548" s="156"/>
    </row>
    <row r="1549" spans="2:164" x14ac:dyDescent="0.25">
      <c r="B1549" s="67">
        <f t="shared" si="145"/>
        <v>0</v>
      </c>
      <c r="C1549" s="67" t="str">
        <f t="shared" si="146"/>
        <v/>
      </c>
      <c r="D1549" s="67" t="str">
        <f t="shared" si="149"/>
        <v/>
      </c>
      <c r="E1549" s="67" t="str">
        <f t="shared" si="147"/>
        <v/>
      </c>
      <c r="F1549" s="67" t="str">
        <f t="shared" si="148"/>
        <v/>
      </c>
      <c r="G1549" s="67" t="str">
        <f t="shared" si="144"/>
        <v/>
      </c>
      <c r="H1549" s="159" t="str">
        <f>IF(AND(M1549&gt;0,M1549&lt;=STATS!$C$22),1,"")</f>
        <v/>
      </c>
      <c r="J1549" s="29">
        <v>1548</v>
      </c>
      <c r="R1549" s="16"/>
      <c r="S1549" s="16"/>
      <c r="T1549" s="16"/>
      <c r="U1549" s="16"/>
      <c r="V1549" s="16"/>
      <c r="W1549" s="16"/>
      <c r="FD1549" s="156"/>
      <c r="FE1549" s="156"/>
      <c r="FF1549" s="156"/>
      <c r="FG1549" s="156"/>
      <c r="FH1549" s="156"/>
    </row>
    <row r="1550" spans="2:164" x14ac:dyDescent="0.25">
      <c r="B1550" s="67">
        <f t="shared" si="145"/>
        <v>0</v>
      </c>
      <c r="C1550" s="67" t="str">
        <f t="shared" si="146"/>
        <v/>
      </c>
      <c r="D1550" s="67" t="str">
        <f t="shared" si="149"/>
        <v/>
      </c>
      <c r="E1550" s="67" t="str">
        <f t="shared" si="147"/>
        <v/>
      </c>
      <c r="F1550" s="67" t="str">
        <f t="shared" si="148"/>
        <v/>
      </c>
      <c r="G1550" s="67" t="str">
        <f t="shared" si="144"/>
        <v/>
      </c>
      <c r="H1550" s="159" t="str">
        <f>IF(AND(M1550&gt;0,M1550&lt;=STATS!$C$22),1,"")</f>
        <v/>
      </c>
      <c r="J1550" s="29">
        <v>1549</v>
      </c>
      <c r="R1550" s="16"/>
      <c r="S1550" s="16"/>
      <c r="T1550" s="16"/>
      <c r="U1550" s="16"/>
      <c r="V1550" s="16"/>
      <c r="W1550" s="16"/>
      <c r="FD1550" s="156"/>
      <c r="FE1550" s="156"/>
      <c r="FF1550" s="156"/>
      <c r="FG1550" s="156"/>
      <c r="FH1550" s="156"/>
    </row>
    <row r="1551" spans="2:164" x14ac:dyDescent="0.25">
      <c r="B1551" s="67">
        <f t="shared" si="145"/>
        <v>0</v>
      </c>
      <c r="C1551" s="67" t="str">
        <f t="shared" si="146"/>
        <v/>
      </c>
      <c r="D1551" s="67" t="str">
        <f t="shared" si="149"/>
        <v/>
      </c>
      <c r="E1551" s="67" t="str">
        <f t="shared" si="147"/>
        <v/>
      </c>
      <c r="F1551" s="67" t="str">
        <f t="shared" si="148"/>
        <v/>
      </c>
      <c r="G1551" s="67" t="str">
        <f t="shared" si="144"/>
        <v/>
      </c>
      <c r="H1551" s="159" t="str">
        <f>IF(AND(M1551&gt;0,M1551&lt;=STATS!$C$22),1,"")</f>
        <v/>
      </c>
      <c r="J1551" s="29">
        <v>1550</v>
      </c>
      <c r="R1551" s="16"/>
      <c r="S1551" s="16"/>
      <c r="T1551" s="16"/>
      <c r="U1551" s="16"/>
      <c r="V1551" s="16"/>
      <c r="W1551" s="16"/>
      <c r="FD1551" s="156"/>
      <c r="FE1551" s="156"/>
      <c r="FF1551" s="156"/>
      <c r="FG1551" s="156"/>
      <c r="FH1551" s="156"/>
    </row>
    <row r="1552" spans="2:164" x14ac:dyDescent="0.25">
      <c r="B1552" s="67">
        <f t="shared" si="145"/>
        <v>0</v>
      </c>
      <c r="C1552" s="67" t="str">
        <f t="shared" si="146"/>
        <v/>
      </c>
      <c r="D1552" s="67" t="str">
        <f t="shared" si="149"/>
        <v/>
      </c>
      <c r="E1552" s="67" t="str">
        <f t="shared" si="147"/>
        <v/>
      </c>
      <c r="F1552" s="67" t="str">
        <f t="shared" si="148"/>
        <v/>
      </c>
      <c r="G1552" s="67" t="str">
        <f t="shared" si="144"/>
        <v/>
      </c>
      <c r="H1552" s="159" t="str">
        <f>IF(AND(M1552&gt;0,M1552&lt;=STATS!$C$22),1,"")</f>
        <v/>
      </c>
      <c r="J1552" s="29">
        <v>1551</v>
      </c>
      <c r="R1552" s="16"/>
      <c r="S1552" s="16"/>
      <c r="T1552" s="16"/>
      <c r="U1552" s="16"/>
      <c r="V1552" s="16"/>
      <c r="W1552" s="16"/>
      <c r="FD1552" s="156"/>
      <c r="FE1552" s="156"/>
      <c r="FF1552" s="156"/>
      <c r="FG1552" s="156"/>
      <c r="FH1552" s="156"/>
    </row>
    <row r="1553" spans="2:164" x14ac:dyDescent="0.25">
      <c r="B1553" s="67">
        <f t="shared" si="145"/>
        <v>0</v>
      </c>
      <c r="C1553" s="67" t="str">
        <f t="shared" si="146"/>
        <v/>
      </c>
      <c r="D1553" s="67" t="str">
        <f t="shared" si="149"/>
        <v/>
      </c>
      <c r="E1553" s="67" t="str">
        <f t="shared" si="147"/>
        <v/>
      </c>
      <c r="F1553" s="67" t="str">
        <f t="shared" si="148"/>
        <v/>
      </c>
      <c r="G1553" s="67" t="str">
        <f t="shared" si="144"/>
        <v/>
      </c>
      <c r="H1553" s="159" t="str">
        <f>IF(AND(M1553&gt;0,M1553&lt;=STATS!$C$22),1,"")</f>
        <v/>
      </c>
      <c r="J1553" s="29">
        <v>1552</v>
      </c>
      <c r="R1553" s="16"/>
      <c r="S1553" s="16"/>
      <c r="T1553" s="16"/>
      <c r="U1553" s="16"/>
      <c r="V1553" s="16"/>
      <c r="W1553" s="16"/>
      <c r="FD1553" s="156"/>
      <c r="FE1553" s="156"/>
      <c r="FF1553" s="156"/>
      <c r="FG1553" s="156"/>
      <c r="FH1553" s="156"/>
    </row>
    <row r="1554" spans="2:164" x14ac:dyDescent="0.25">
      <c r="B1554" s="67">
        <f t="shared" si="145"/>
        <v>0</v>
      </c>
      <c r="C1554" s="67" t="str">
        <f t="shared" si="146"/>
        <v/>
      </c>
      <c r="D1554" s="67" t="str">
        <f t="shared" si="149"/>
        <v/>
      </c>
      <c r="E1554" s="67" t="str">
        <f t="shared" si="147"/>
        <v/>
      </c>
      <c r="F1554" s="67" t="str">
        <f t="shared" si="148"/>
        <v/>
      </c>
      <c r="G1554" s="67" t="str">
        <f t="shared" si="144"/>
        <v/>
      </c>
      <c r="H1554" s="159" t="str">
        <f>IF(AND(M1554&gt;0,M1554&lt;=STATS!$C$22),1,"")</f>
        <v/>
      </c>
      <c r="J1554" s="29">
        <v>1553</v>
      </c>
      <c r="R1554" s="16"/>
      <c r="S1554" s="16"/>
      <c r="T1554" s="16"/>
      <c r="U1554" s="16"/>
      <c r="V1554" s="16"/>
      <c r="W1554" s="16"/>
      <c r="FD1554" s="156"/>
      <c r="FE1554" s="156"/>
      <c r="FF1554" s="156"/>
      <c r="FG1554" s="156"/>
      <c r="FH1554" s="156"/>
    </row>
    <row r="1555" spans="2:164" x14ac:dyDescent="0.25">
      <c r="B1555" s="67">
        <f t="shared" si="145"/>
        <v>0</v>
      </c>
      <c r="C1555" s="67" t="str">
        <f t="shared" si="146"/>
        <v/>
      </c>
      <c r="D1555" s="67" t="str">
        <f t="shared" si="149"/>
        <v/>
      </c>
      <c r="E1555" s="67" t="str">
        <f t="shared" si="147"/>
        <v/>
      </c>
      <c r="F1555" s="67" t="str">
        <f t="shared" si="148"/>
        <v/>
      </c>
      <c r="G1555" s="67" t="str">
        <f t="shared" si="144"/>
        <v/>
      </c>
      <c r="H1555" s="159" t="str">
        <f>IF(AND(M1555&gt;0,M1555&lt;=STATS!$C$22),1,"")</f>
        <v/>
      </c>
      <c r="J1555" s="29">
        <v>1554</v>
      </c>
      <c r="R1555" s="16"/>
      <c r="S1555" s="16"/>
      <c r="T1555" s="16"/>
      <c r="U1555" s="16"/>
      <c r="V1555" s="16"/>
      <c r="W1555" s="16"/>
      <c r="FD1555" s="156"/>
      <c r="FE1555" s="156"/>
      <c r="FF1555" s="156"/>
      <c r="FG1555" s="156"/>
      <c r="FH1555" s="156"/>
    </row>
    <row r="1556" spans="2:164" x14ac:dyDescent="0.25">
      <c r="B1556" s="67">
        <f t="shared" si="145"/>
        <v>0</v>
      </c>
      <c r="C1556" s="67" t="str">
        <f t="shared" si="146"/>
        <v/>
      </c>
      <c r="D1556" s="67" t="str">
        <f t="shared" si="149"/>
        <v/>
      </c>
      <c r="E1556" s="67" t="str">
        <f t="shared" si="147"/>
        <v/>
      </c>
      <c r="F1556" s="67" t="str">
        <f t="shared" si="148"/>
        <v/>
      </c>
      <c r="G1556" s="67" t="str">
        <f t="shared" si="144"/>
        <v/>
      </c>
      <c r="H1556" s="159" t="str">
        <f>IF(AND(M1556&gt;0,M1556&lt;=STATS!$C$22),1,"")</f>
        <v/>
      </c>
      <c r="J1556" s="29">
        <v>1555</v>
      </c>
      <c r="R1556" s="16"/>
      <c r="S1556" s="16"/>
      <c r="T1556" s="16"/>
      <c r="U1556" s="16"/>
      <c r="V1556" s="16"/>
      <c r="W1556" s="16"/>
      <c r="FD1556" s="156"/>
      <c r="FE1556" s="156"/>
      <c r="FF1556" s="156"/>
      <c r="FG1556" s="156"/>
      <c r="FH1556" s="156"/>
    </row>
    <row r="1557" spans="2:164" x14ac:dyDescent="0.25">
      <c r="B1557" s="67">
        <f t="shared" si="145"/>
        <v>0</v>
      </c>
      <c r="C1557" s="67" t="str">
        <f t="shared" si="146"/>
        <v/>
      </c>
      <c r="D1557" s="67" t="str">
        <f t="shared" si="149"/>
        <v/>
      </c>
      <c r="E1557" s="67" t="str">
        <f t="shared" si="147"/>
        <v/>
      </c>
      <c r="F1557" s="67" t="str">
        <f t="shared" si="148"/>
        <v/>
      </c>
      <c r="G1557" s="67" t="str">
        <f t="shared" si="144"/>
        <v/>
      </c>
      <c r="H1557" s="159" t="str">
        <f>IF(AND(M1557&gt;0,M1557&lt;=STATS!$C$22),1,"")</f>
        <v/>
      </c>
      <c r="J1557" s="29">
        <v>1556</v>
      </c>
      <c r="R1557" s="16"/>
      <c r="S1557" s="16"/>
      <c r="T1557" s="16"/>
      <c r="U1557" s="16"/>
      <c r="V1557" s="16"/>
      <c r="W1557" s="16"/>
      <c r="FD1557" s="156"/>
      <c r="FE1557" s="156"/>
      <c r="FF1557" s="156"/>
      <c r="FG1557" s="156"/>
      <c r="FH1557" s="156"/>
    </row>
    <row r="1558" spans="2:164" x14ac:dyDescent="0.25">
      <c r="B1558" s="67">
        <f t="shared" si="145"/>
        <v>0</v>
      </c>
      <c r="C1558" s="67" t="str">
        <f t="shared" si="146"/>
        <v/>
      </c>
      <c r="D1558" s="67" t="str">
        <f t="shared" si="149"/>
        <v/>
      </c>
      <c r="E1558" s="67" t="str">
        <f t="shared" si="147"/>
        <v/>
      </c>
      <c r="F1558" s="67" t="str">
        <f t="shared" si="148"/>
        <v/>
      </c>
      <c r="G1558" s="67" t="str">
        <f t="shared" si="144"/>
        <v/>
      </c>
      <c r="H1558" s="159" t="str">
        <f>IF(AND(M1558&gt;0,M1558&lt;=STATS!$C$22),1,"")</f>
        <v/>
      </c>
      <c r="J1558" s="29">
        <v>1557</v>
      </c>
      <c r="R1558" s="16"/>
      <c r="S1558" s="16"/>
      <c r="T1558" s="16"/>
      <c r="U1558" s="16"/>
      <c r="V1558" s="16"/>
      <c r="W1558" s="16"/>
      <c r="FD1558" s="156"/>
      <c r="FE1558" s="156"/>
      <c r="FF1558" s="156"/>
      <c r="FG1558" s="156"/>
      <c r="FH1558" s="156"/>
    </row>
    <row r="1559" spans="2:164" x14ac:dyDescent="0.25">
      <c r="B1559" s="67">
        <f t="shared" si="145"/>
        <v>0</v>
      </c>
      <c r="C1559" s="67" t="str">
        <f t="shared" si="146"/>
        <v/>
      </c>
      <c r="D1559" s="67" t="str">
        <f t="shared" si="149"/>
        <v/>
      </c>
      <c r="E1559" s="67" t="str">
        <f t="shared" si="147"/>
        <v/>
      </c>
      <c r="F1559" s="67" t="str">
        <f t="shared" si="148"/>
        <v/>
      </c>
      <c r="G1559" s="67" t="str">
        <f t="shared" si="144"/>
        <v/>
      </c>
      <c r="H1559" s="159" t="str">
        <f>IF(AND(M1559&gt;0,M1559&lt;=STATS!$C$22),1,"")</f>
        <v/>
      </c>
      <c r="J1559" s="29">
        <v>1558</v>
      </c>
      <c r="R1559" s="16"/>
      <c r="S1559" s="16"/>
      <c r="T1559" s="16"/>
      <c r="U1559" s="16"/>
      <c r="V1559" s="16"/>
      <c r="W1559" s="16"/>
      <c r="FD1559" s="156"/>
      <c r="FE1559" s="156"/>
      <c r="FF1559" s="156"/>
      <c r="FG1559" s="156"/>
      <c r="FH1559" s="156"/>
    </row>
    <row r="1560" spans="2:164" x14ac:dyDescent="0.25">
      <c r="B1560" s="67">
        <f t="shared" si="145"/>
        <v>0</v>
      </c>
      <c r="C1560" s="67" t="str">
        <f t="shared" si="146"/>
        <v/>
      </c>
      <c r="D1560" s="67" t="str">
        <f t="shared" si="149"/>
        <v/>
      </c>
      <c r="E1560" s="67" t="str">
        <f t="shared" si="147"/>
        <v/>
      </c>
      <c r="F1560" s="67" t="str">
        <f t="shared" si="148"/>
        <v/>
      </c>
      <c r="G1560" s="67" t="str">
        <f t="shared" si="144"/>
        <v/>
      </c>
      <c r="H1560" s="159" t="str">
        <f>IF(AND(M1560&gt;0,M1560&lt;=STATS!$C$22),1,"")</f>
        <v/>
      </c>
      <c r="J1560" s="29">
        <v>1559</v>
      </c>
      <c r="R1560" s="16"/>
      <c r="S1560" s="16"/>
      <c r="T1560" s="16"/>
      <c r="U1560" s="16"/>
      <c r="V1560" s="16"/>
      <c r="W1560" s="16"/>
      <c r="FD1560" s="156"/>
      <c r="FE1560" s="156"/>
      <c r="FF1560" s="156"/>
      <c r="FG1560" s="156"/>
      <c r="FH1560" s="156"/>
    </row>
    <row r="1561" spans="2:164" x14ac:dyDescent="0.25">
      <c r="B1561" s="67">
        <f t="shared" si="145"/>
        <v>0</v>
      </c>
      <c r="C1561" s="67" t="str">
        <f t="shared" si="146"/>
        <v/>
      </c>
      <c r="D1561" s="67" t="str">
        <f t="shared" si="149"/>
        <v/>
      </c>
      <c r="E1561" s="67" t="str">
        <f t="shared" si="147"/>
        <v/>
      </c>
      <c r="F1561" s="67" t="str">
        <f t="shared" si="148"/>
        <v/>
      </c>
      <c r="G1561" s="67" t="str">
        <f t="shared" si="144"/>
        <v/>
      </c>
      <c r="H1561" s="159" t="str">
        <f>IF(AND(M1561&gt;0,M1561&lt;=STATS!$C$22),1,"")</f>
        <v/>
      </c>
      <c r="J1561" s="29">
        <v>1560</v>
      </c>
      <c r="R1561" s="16"/>
      <c r="S1561" s="16"/>
      <c r="T1561" s="16"/>
      <c r="U1561" s="16"/>
      <c r="V1561" s="16"/>
      <c r="W1561" s="16"/>
      <c r="FD1561" s="156"/>
      <c r="FE1561" s="156"/>
      <c r="FF1561" s="156"/>
      <c r="FG1561" s="156"/>
      <c r="FH1561" s="156"/>
    </row>
    <row r="1562" spans="2:164" x14ac:dyDescent="0.25">
      <c r="B1562" s="67">
        <f t="shared" si="145"/>
        <v>0</v>
      </c>
      <c r="C1562" s="67" t="str">
        <f t="shared" si="146"/>
        <v/>
      </c>
      <c r="D1562" s="67" t="str">
        <f t="shared" si="149"/>
        <v/>
      </c>
      <c r="E1562" s="67" t="str">
        <f t="shared" si="147"/>
        <v/>
      </c>
      <c r="F1562" s="67" t="str">
        <f t="shared" si="148"/>
        <v/>
      </c>
      <c r="G1562" s="67" t="str">
        <f t="shared" ref="G1562:G1625" si="150">IF($B1562&gt;=1,$M1562,"")</f>
        <v/>
      </c>
      <c r="H1562" s="159" t="str">
        <f>IF(AND(M1562&gt;0,M1562&lt;=STATS!$C$22),1,"")</f>
        <v/>
      </c>
      <c r="J1562" s="29">
        <v>1561</v>
      </c>
      <c r="R1562" s="16"/>
      <c r="S1562" s="16"/>
      <c r="T1562" s="16"/>
      <c r="U1562" s="16"/>
      <c r="V1562" s="16"/>
      <c r="W1562" s="16"/>
      <c r="FD1562" s="156"/>
      <c r="FE1562" s="156"/>
      <c r="FF1562" s="156"/>
      <c r="FG1562" s="156"/>
      <c r="FH1562" s="156"/>
    </row>
    <row r="1563" spans="2:164" x14ac:dyDescent="0.25">
      <c r="B1563" s="67">
        <f t="shared" si="145"/>
        <v>0</v>
      </c>
      <c r="C1563" s="67" t="str">
        <f t="shared" si="146"/>
        <v/>
      </c>
      <c r="D1563" s="67" t="str">
        <f t="shared" si="149"/>
        <v/>
      </c>
      <c r="E1563" s="67" t="str">
        <f t="shared" si="147"/>
        <v/>
      </c>
      <c r="F1563" s="67" t="str">
        <f t="shared" si="148"/>
        <v/>
      </c>
      <c r="G1563" s="67" t="str">
        <f t="shared" si="150"/>
        <v/>
      </c>
      <c r="H1563" s="159" t="str">
        <f>IF(AND(M1563&gt;0,M1563&lt;=STATS!$C$22),1,"")</f>
        <v/>
      </c>
      <c r="J1563" s="29">
        <v>1562</v>
      </c>
      <c r="R1563" s="16"/>
      <c r="S1563" s="16"/>
      <c r="T1563" s="16"/>
      <c r="U1563" s="16"/>
      <c r="V1563" s="16"/>
      <c r="W1563" s="16"/>
      <c r="FD1563" s="156"/>
      <c r="FE1563" s="156"/>
      <c r="FF1563" s="156"/>
      <c r="FG1563" s="156"/>
      <c r="FH1563" s="156"/>
    </row>
    <row r="1564" spans="2:164" x14ac:dyDescent="0.25">
      <c r="B1564" s="67">
        <f t="shared" si="145"/>
        <v>0</v>
      </c>
      <c r="C1564" s="67" t="str">
        <f t="shared" si="146"/>
        <v/>
      </c>
      <c r="D1564" s="67" t="str">
        <f t="shared" si="149"/>
        <v/>
      </c>
      <c r="E1564" s="67" t="str">
        <f t="shared" si="147"/>
        <v/>
      </c>
      <c r="F1564" s="67" t="str">
        <f t="shared" si="148"/>
        <v/>
      </c>
      <c r="G1564" s="67" t="str">
        <f t="shared" si="150"/>
        <v/>
      </c>
      <c r="H1564" s="159" t="str">
        <f>IF(AND(M1564&gt;0,M1564&lt;=STATS!$C$22),1,"")</f>
        <v/>
      </c>
      <c r="J1564" s="29">
        <v>1563</v>
      </c>
      <c r="R1564" s="16"/>
      <c r="S1564" s="16"/>
      <c r="T1564" s="16"/>
      <c r="U1564" s="16"/>
      <c r="V1564" s="16"/>
      <c r="W1564" s="16"/>
      <c r="FD1564" s="156"/>
      <c r="FE1564" s="156"/>
      <c r="FF1564" s="156"/>
      <c r="FG1564" s="156"/>
      <c r="FH1564" s="156"/>
    </row>
    <row r="1565" spans="2:164" x14ac:dyDescent="0.25">
      <c r="B1565" s="67">
        <f t="shared" si="145"/>
        <v>0</v>
      </c>
      <c r="C1565" s="67" t="str">
        <f t="shared" si="146"/>
        <v/>
      </c>
      <c r="D1565" s="67" t="str">
        <f t="shared" si="149"/>
        <v/>
      </c>
      <c r="E1565" s="67" t="str">
        <f t="shared" si="147"/>
        <v/>
      </c>
      <c r="F1565" s="67" t="str">
        <f t="shared" si="148"/>
        <v/>
      </c>
      <c r="G1565" s="67" t="str">
        <f t="shared" si="150"/>
        <v/>
      </c>
      <c r="H1565" s="159" t="str">
        <f>IF(AND(M1565&gt;0,M1565&lt;=STATS!$C$22),1,"")</f>
        <v/>
      </c>
      <c r="J1565" s="29">
        <v>1564</v>
      </c>
      <c r="R1565" s="16"/>
      <c r="S1565" s="16"/>
      <c r="T1565" s="16"/>
      <c r="U1565" s="16"/>
      <c r="V1565" s="16"/>
      <c r="W1565" s="16"/>
      <c r="FD1565" s="156"/>
      <c r="FE1565" s="156"/>
      <c r="FF1565" s="156"/>
      <c r="FG1565" s="156"/>
      <c r="FH1565" s="156"/>
    </row>
    <row r="1566" spans="2:164" x14ac:dyDescent="0.25">
      <c r="B1566" s="67">
        <f t="shared" si="145"/>
        <v>0</v>
      </c>
      <c r="C1566" s="67" t="str">
        <f t="shared" si="146"/>
        <v/>
      </c>
      <c r="D1566" s="67" t="str">
        <f t="shared" si="149"/>
        <v/>
      </c>
      <c r="E1566" s="67" t="str">
        <f t="shared" si="147"/>
        <v/>
      </c>
      <c r="F1566" s="67" t="str">
        <f t="shared" si="148"/>
        <v/>
      </c>
      <c r="G1566" s="67" t="str">
        <f t="shared" si="150"/>
        <v/>
      </c>
      <c r="H1566" s="159" t="str">
        <f>IF(AND(M1566&gt;0,M1566&lt;=STATS!$C$22),1,"")</f>
        <v/>
      </c>
      <c r="J1566" s="29">
        <v>1565</v>
      </c>
      <c r="R1566" s="16"/>
      <c r="S1566" s="16"/>
      <c r="T1566" s="16"/>
      <c r="U1566" s="16"/>
      <c r="V1566" s="16"/>
      <c r="W1566" s="16"/>
      <c r="FD1566" s="156"/>
      <c r="FE1566" s="156"/>
      <c r="FF1566" s="156"/>
      <c r="FG1566" s="156"/>
      <c r="FH1566" s="156"/>
    </row>
    <row r="1567" spans="2:164" x14ac:dyDescent="0.25">
      <c r="B1567" s="67">
        <f t="shared" si="145"/>
        <v>0</v>
      </c>
      <c r="C1567" s="67" t="str">
        <f t="shared" si="146"/>
        <v/>
      </c>
      <c r="D1567" s="67" t="str">
        <f t="shared" si="149"/>
        <v/>
      </c>
      <c r="E1567" s="67" t="str">
        <f t="shared" si="147"/>
        <v/>
      </c>
      <c r="F1567" s="67" t="str">
        <f t="shared" si="148"/>
        <v/>
      </c>
      <c r="G1567" s="67" t="str">
        <f t="shared" si="150"/>
        <v/>
      </c>
      <c r="H1567" s="159" t="str">
        <f>IF(AND(M1567&gt;0,M1567&lt;=STATS!$C$22),1,"")</f>
        <v/>
      </c>
      <c r="J1567" s="29">
        <v>1566</v>
      </c>
      <c r="R1567" s="16"/>
      <c r="S1567" s="16"/>
      <c r="T1567" s="16"/>
      <c r="U1567" s="16"/>
      <c r="V1567" s="16"/>
      <c r="W1567" s="16"/>
      <c r="FD1567" s="156"/>
      <c r="FE1567" s="156"/>
      <c r="FF1567" s="156"/>
      <c r="FG1567" s="156"/>
      <c r="FH1567" s="156"/>
    </row>
    <row r="1568" spans="2:164" x14ac:dyDescent="0.25">
      <c r="B1568" s="67">
        <f t="shared" si="145"/>
        <v>0</v>
      </c>
      <c r="C1568" s="67" t="str">
        <f t="shared" si="146"/>
        <v/>
      </c>
      <c r="D1568" s="67" t="str">
        <f t="shared" si="149"/>
        <v/>
      </c>
      <c r="E1568" s="67" t="str">
        <f t="shared" si="147"/>
        <v/>
      </c>
      <c r="F1568" s="67" t="str">
        <f t="shared" si="148"/>
        <v/>
      </c>
      <c r="G1568" s="67" t="str">
        <f t="shared" si="150"/>
        <v/>
      </c>
      <c r="H1568" s="159" t="str">
        <f>IF(AND(M1568&gt;0,M1568&lt;=STATS!$C$22),1,"")</f>
        <v/>
      </c>
      <c r="J1568" s="29">
        <v>1567</v>
      </c>
      <c r="R1568" s="16"/>
      <c r="S1568" s="16"/>
      <c r="T1568" s="16"/>
      <c r="U1568" s="16"/>
      <c r="V1568" s="16"/>
      <c r="W1568" s="16"/>
      <c r="FD1568" s="156"/>
      <c r="FE1568" s="156"/>
      <c r="FF1568" s="156"/>
      <c r="FG1568" s="156"/>
      <c r="FH1568" s="156"/>
    </row>
    <row r="1569" spans="2:164" x14ac:dyDescent="0.25">
      <c r="B1569" s="67">
        <f t="shared" si="145"/>
        <v>0</v>
      </c>
      <c r="C1569" s="67" t="str">
        <f t="shared" si="146"/>
        <v/>
      </c>
      <c r="D1569" s="67" t="str">
        <f t="shared" si="149"/>
        <v/>
      </c>
      <c r="E1569" s="67" t="str">
        <f t="shared" si="147"/>
        <v/>
      </c>
      <c r="F1569" s="67" t="str">
        <f t="shared" si="148"/>
        <v/>
      </c>
      <c r="G1569" s="67" t="str">
        <f t="shared" si="150"/>
        <v/>
      </c>
      <c r="H1569" s="159" t="str">
        <f>IF(AND(M1569&gt;0,M1569&lt;=STATS!$C$22),1,"")</f>
        <v/>
      </c>
      <c r="J1569" s="29">
        <v>1568</v>
      </c>
      <c r="R1569" s="16"/>
      <c r="S1569" s="16"/>
      <c r="T1569" s="16"/>
      <c r="U1569" s="16"/>
      <c r="V1569" s="16"/>
      <c r="W1569" s="16"/>
      <c r="FD1569" s="156"/>
      <c r="FE1569" s="156"/>
      <c r="FF1569" s="156"/>
      <c r="FG1569" s="156"/>
      <c r="FH1569" s="156"/>
    </row>
    <row r="1570" spans="2:164" x14ac:dyDescent="0.25">
      <c r="B1570" s="67">
        <f t="shared" si="145"/>
        <v>0</v>
      </c>
      <c r="C1570" s="67" t="str">
        <f t="shared" si="146"/>
        <v/>
      </c>
      <c r="D1570" s="67" t="str">
        <f t="shared" si="149"/>
        <v/>
      </c>
      <c r="E1570" s="67" t="str">
        <f t="shared" si="147"/>
        <v/>
      </c>
      <c r="F1570" s="67" t="str">
        <f t="shared" si="148"/>
        <v/>
      </c>
      <c r="G1570" s="67" t="str">
        <f t="shared" si="150"/>
        <v/>
      </c>
      <c r="H1570" s="159" t="str">
        <f>IF(AND(M1570&gt;0,M1570&lt;=STATS!$C$22),1,"")</f>
        <v/>
      </c>
      <c r="J1570" s="29">
        <v>1569</v>
      </c>
      <c r="R1570" s="16"/>
      <c r="S1570" s="16"/>
      <c r="T1570" s="16"/>
      <c r="U1570" s="16"/>
      <c r="V1570" s="16"/>
      <c r="W1570" s="16"/>
      <c r="FD1570" s="156"/>
      <c r="FE1570" s="156"/>
      <c r="FF1570" s="156"/>
      <c r="FG1570" s="156"/>
      <c r="FH1570" s="156"/>
    </row>
    <row r="1571" spans="2:164" x14ac:dyDescent="0.25">
      <c r="B1571" s="67">
        <f t="shared" si="145"/>
        <v>0</v>
      </c>
      <c r="C1571" s="67" t="str">
        <f t="shared" si="146"/>
        <v/>
      </c>
      <c r="D1571" s="67" t="str">
        <f t="shared" si="149"/>
        <v/>
      </c>
      <c r="E1571" s="67" t="str">
        <f t="shared" si="147"/>
        <v/>
      </c>
      <c r="F1571" s="67" t="str">
        <f t="shared" si="148"/>
        <v/>
      </c>
      <c r="G1571" s="67" t="str">
        <f t="shared" si="150"/>
        <v/>
      </c>
      <c r="H1571" s="159" t="str">
        <f>IF(AND(M1571&gt;0,M1571&lt;=STATS!$C$22),1,"")</f>
        <v/>
      </c>
      <c r="J1571" s="29">
        <v>1570</v>
      </c>
      <c r="R1571" s="16"/>
      <c r="S1571" s="16"/>
      <c r="T1571" s="16"/>
      <c r="U1571" s="16"/>
      <c r="V1571" s="16"/>
      <c r="W1571" s="16"/>
      <c r="FD1571" s="156"/>
      <c r="FE1571" s="156"/>
      <c r="FF1571" s="156"/>
      <c r="FG1571" s="156"/>
      <c r="FH1571" s="156"/>
    </row>
    <row r="1572" spans="2:164" x14ac:dyDescent="0.25">
      <c r="B1572" s="67">
        <f t="shared" si="145"/>
        <v>0</v>
      </c>
      <c r="C1572" s="67" t="str">
        <f t="shared" si="146"/>
        <v/>
      </c>
      <c r="D1572" s="67" t="str">
        <f t="shared" si="149"/>
        <v/>
      </c>
      <c r="E1572" s="67" t="str">
        <f t="shared" si="147"/>
        <v/>
      </c>
      <c r="F1572" s="67" t="str">
        <f t="shared" si="148"/>
        <v/>
      </c>
      <c r="G1572" s="67" t="str">
        <f t="shared" si="150"/>
        <v/>
      </c>
      <c r="H1572" s="159" t="str">
        <f>IF(AND(M1572&gt;0,M1572&lt;=STATS!$C$22),1,"")</f>
        <v/>
      </c>
      <c r="J1572" s="29">
        <v>1571</v>
      </c>
      <c r="R1572" s="16"/>
      <c r="S1572" s="16"/>
      <c r="T1572" s="16"/>
      <c r="U1572" s="16"/>
      <c r="V1572" s="16"/>
      <c r="W1572" s="16"/>
      <c r="FD1572" s="156"/>
      <c r="FE1572" s="156"/>
      <c r="FF1572" s="156"/>
      <c r="FG1572" s="156"/>
      <c r="FH1572" s="156"/>
    </row>
    <row r="1573" spans="2:164" x14ac:dyDescent="0.25">
      <c r="B1573" s="67">
        <f t="shared" si="145"/>
        <v>0</v>
      </c>
      <c r="C1573" s="67" t="str">
        <f t="shared" si="146"/>
        <v/>
      </c>
      <c r="D1573" s="67" t="str">
        <f t="shared" si="149"/>
        <v/>
      </c>
      <c r="E1573" s="67" t="str">
        <f t="shared" si="147"/>
        <v/>
      </c>
      <c r="F1573" s="67" t="str">
        <f t="shared" si="148"/>
        <v/>
      </c>
      <c r="G1573" s="67" t="str">
        <f t="shared" si="150"/>
        <v/>
      </c>
      <c r="H1573" s="159" t="str">
        <f>IF(AND(M1573&gt;0,M1573&lt;=STATS!$C$22),1,"")</f>
        <v/>
      </c>
      <c r="J1573" s="29">
        <v>1572</v>
      </c>
      <c r="R1573" s="16"/>
      <c r="S1573" s="16"/>
      <c r="T1573" s="16"/>
      <c r="U1573" s="16"/>
      <c r="V1573" s="16"/>
      <c r="W1573" s="16"/>
      <c r="FD1573" s="156"/>
      <c r="FE1573" s="156"/>
      <c r="FF1573" s="156"/>
      <c r="FG1573" s="156"/>
      <c r="FH1573" s="156"/>
    </row>
    <row r="1574" spans="2:164" x14ac:dyDescent="0.25">
      <c r="B1574" s="67">
        <f t="shared" si="145"/>
        <v>0</v>
      </c>
      <c r="C1574" s="67" t="str">
        <f t="shared" si="146"/>
        <v/>
      </c>
      <c r="D1574" s="67" t="str">
        <f t="shared" si="149"/>
        <v/>
      </c>
      <c r="E1574" s="67" t="str">
        <f t="shared" si="147"/>
        <v/>
      </c>
      <c r="F1574" s="67" t="str">
        <f t="shared" si="148"/>
        <v/>
      </c>
      <c r="G1574" s="67" t="str">
        <f t="shared" si="150"/>
        <v/>
      </c>
      <c r="H1574" s="159" t="str">
        <f>IF(AND(M1574&gt;0,M1574&lt;=STATS!$C$22),1,"")</f>
        <v/>
      </c>
      <c r="J1574" s="29">
        <v>1573</v>
      </c>
      <c r="R1574" s="16"/>
      <c r="S1574" s="16"/>
      <c r="T1574" s="16"/>
      <c r="U1574" s="16"/>
      <c r="V1574" s="16"/>
      <c r="W1574" s="16"/>
      <c r="FD1574" s="156"/>
      <c r="FE1574" s="156"/>
      <c r="FF1574" s="156"/>
      <c r="FG1574" s="156"/>
      <c r="FH1574" s="156"/>
    </row>
    <row r="1575" spans="2:164" x14ac:dyDescent="0.25">
      <c r="B1575" s="67">
        <f t="shared" si="145"/>
        <v>0</v>
      </c>
      <c r="C1575" s="67" t="str">
        <f t="shared" si="146"/>
        <v/>
      </c>
      <c r="D1575" s="67" t="str">
        <f t="shared" si="149"/>
        <v/>
      </c>
      <c r="E1575" s="67" t="str">
        <f t="shared" si="147"/>
        <v/>
      </c>
      <c r="F1575" s="67" t="str">
        <f t="shared" si="148"/>
        <v/>
      </c>
      <c r="G1575" s="67" t="str">
        <f t="shared" si="150"/>
        <v/>
      </c>
      <c r="H1575" s="159" t="str">
        <f>IF(AND(M1575&gt;0,M1575&lt;=STATS!$C$22),1,"")</f>
        <v/>
      </c>
      <c r="J1575" s="29">
        <v>1574</v>
      </c>
      <c r="R1575" s="16"/>
      <c r="S1575" s="16"/>
      <c r="T1575" s="16"/>
      <c r="U1575" s="16"/>
      <c r="V1575" s="16"/>
      <c r="W1575" s="16"/>
      <c r="FD1575" s="156"/>
      <c r="FE1575" s="156"/>
      <c r="FF1575" s="156"/>
      <c r="FG1575" s="156"/>
      <c r="FH1575" s="156"/>
    </row>
    <row r="1576" spans="2:164" x14ac:dyDescent="0.25">
      <c r="B1576" s="67">
        <f t="shared" si="145"/>
        <v>0</v>
      </c>
      <c r="C1576" s="67" t="str">
        <f t="shared" si="146"/>
        <v/>
      </c>
      <c r="D1576" s="67" t="str">
        <f t="shared" si="149"/>
        <v/>
      </c>
      <c r="E1576" s="67" t="str">
        <f t="shared" si="147"/>
        <v/>
      </c>
      <c r="F1576" s="67" t="str">
        <f t="shared" si="148"/>
        <v/>
      </c>
      <c r="G1576" s="67" t="str">
        <f t="shared" si="150"/>
        <v/>
      </c>
      <c r="H1576" s="159" t="str">
        <f>IF(AND(M1576&gt;0,M1576&lt;=STATS!$C$22),1,"")</f>
        <v/>
      </c>
      <c r="J1576" s="29">
        <v>1575</v>
      </c>
      <c r="R1576" s="16"/>
      <c r="S1576" s="16"/>
      <c r="T1576" s="16"/>
      <c r="U1576" s="16"/>
      <c r="V1576" s="16"/>
      <c r="W1576" s="16"/>
      <c r="FD1576" s="156"/>
      <c r="FE1576" s="156"/>
      <c r="FF1576" s="156"/>
      <c r="FG1576" s="156"/>
      <c r="FH1576" s="156"/>
    </row>
    <row r="1577" spans="2:164" x14ac:dyDescent="0.25">
      <c r="B1577" s="67">
        <f t="shared" si="145"/>
        <v>0</v>
      </c>
      <c r="C1577" s="67" t="str">
        <f t="shared" si="146"/>
        <v/>
      </c>
      <c r="D1577" s="67" t="str">
        <f t="shared" si="149"/>
        <v/>
      </c>
      <c r="E1577" s="67" t="str">
        <f t="shared" si="147"/>
        <v/>
      </c>
      <c r="F1577" s="67" t="str">
        <f t="shared" si="148"/>
        <v/>
      </c>
      <c r="G1577" s="67" t="str">
        <f t="shared" si="150"/>
        <v/>
      </c>
      <c r="H1577" s="159" t="str">
        <f>IF(AND(M1577&gt;0,M1577&lt;=STATS!$C$22),1,"")</f>
        <v/>
      </c>
      <c r="J1577" s="29">
        <v>1576</v>
      </c>
      <c r="R1577" s="16"/>
      <c r="S1577" s="16"/>
      <c r="T1577" s="16"/>
      <c r="U1577" s="16"/>
      <c r="V1577" s="16"/>
      <c r="W1577" s="16"/>
      <c r="FD1577" s="156"/>
      <c r="FE1577" s="156"/>
      <c r="FF1577" s="156"/>
      <c r="FG1577" s="156"/>
      <c r="FH1577" s="156"/>
    </row>
    <row r="1578" spans="2:164" x14ac:dyDescent="0.25">
      <c r="B1578" s="67">
        <f t="shared" si="145"/>
        <v>0</v>
      </c>
      <c r="C1578" s="67" t="str">
        <f t="shared" si="146"/>
        <v/>
      </c>
      <c r="D1578" s="67" t="str">
        <f t="shared" si="149"/>
        <v/>
      </c>
      <c r="E1578" s="67" t="str">
        <f t="shared" si="147"/>
        <v/>
      </c>
      <c r="F1578" s="67" t="str">
        <f t="shared" si="148"/>
        <v/>
      </c>
      <c r="G1578" s="67" t="str">
        <f t="shared" si="150"/>
        <v/>
      </c>
      <c r="H1578" s="159" t="str">
        <f>IF(AND(M1578&gt;0,M1578&lt;=STATS!$C$22),1,"")</f>
        <v/>
      </c>
      <c r="J1578" s="29">
        <v>1577</v>
      </c>
      <c r="R1578" s="16"/>
      <c r="S1578" s="16"/>
      <c r="T1578" s="16"/>
      <c r="U1578" s="16"/>
      <c r="V1578" s="16"/>
      <c r="W1578" s="16"/>
      <c r="FD1578" s="156"/>
      <c r="FE1578" s="156"/>
      <c r="FF1578" s="156"/>
      <c r="FG1578" s="156"/>
      <c r="FH1578" s="156"/>
    </row>
    <row r="1579" spans="2:164" x14ac:dyDescent="0.25">
      <c r="B1579" s="67">
        <f t="shared" si="145"/>
        <v>0</v>
      </c>
      <c r="C1579" s="67" t="str">
        <f t="shared" si="146"/>
        <v/>
      </c>
      <c r="D1579" s="67" t="str">
        <f t="shared" si="149"/>
        <v/>
      </c>
      <c r="E1579" s="67" t="str">
        <f t="shared" si="147"/>
        <v/>
      </c>
      <c r="F1579" s="67" t="str">
        <f t="shared" si="148"/>
        <v/>
      </c>
      <c r="G1579" s="67" t="str">
        <f t="shared" si="150"/>
        <v/>
      </c>
      <c r="H1579" s="159" t="str">
        <f>IF(AND(M1579&gt;0,M1579&lt;=STATS!$C$22),1,"")</f>
        <v/>
      </c>
      <c r="J1579" s="29">
        <v>1578</v>
      </c>
      <c r="R1579" s="16"/>
      <c r="S1579" s="16"/>
      <c r="T1579" s="16"/>
      <c r="U1579" s="16"/>
      <c r="V1579" s="16"/>
      <c r="W1579" s="16"/>
      <c r="FD1579" s="156"/>
      <c r="FE1579" s="156"/>
      <c r="FF1579" s="156"/>
      <c r="FG1579" s="156"/>
      <c r="FH1579" s="156"/>
    </row>
    <row r="1580" spans="2:164" x14ac:dyDescent="0.25">
      <c r="B1580" s="67">
        <f t="shared" si="145"/>
        <v>0</v>
      </c>
      <c r="C1580" s="67" t="str">
        <f t="shared" si="146"/>
        <v/>
      </c>
      <c r="D1580" s="67" t="str">
        <f t="shared" si="149"/>
        <v/>
      </c>
      <c r="E1580" s="67" t="str">
        <f t="shared" si="147"/>
        <v/>
      </c>
      <c r="F1580" s="67" t="str">
        <f t="shared" si="148"/>
        <v/>
      </c>
      <c r="G1580" s="67" t="str">
        <f t="shared" si="150"/>
        <v/>
      </c>
      <c r="H1580" s="159" t="str">
        <f>IF(AND(M1580&gt;0,M1580&lt;=STATS!$C$22),1,"")</f>
        <v/>
      </c>
      <c r="J1580" s="29">
        <v>1579</v>
      </c>
      <c r="R1580" s="16"/>
      <c r="S1580" s="16"/>
      <c r="T1580" s="16"/>
      <c r="U1580" s="16"/>
      <c r="V1580" s="16"/>
      <c r="W1580" s="16"/>
      <c r="FD1580" s="156"/>
      <c r="FE1580" s="156"/>
      <c r="FF1580" s="156"/>
      <c r="FG1580" s="156"/>
      <c r="FH1580" s="156"/>
    </row>
    <row r="1581" spans="2:164" x14ac:dyDescent="0.25">
      <c r="B1581" s="67">
        <f t="shared" si="145"/>
        <v>0</v>
      </c>
      <c r="C1581" s="67" t="str">
        <f t="shared" si="146"/>
        <v/>
      </c>
      <c r="D1581" s="67" t="str">
        <f t="shared" si="149"/>
        <v/>
      </c>
      <c r="E1581" s="67" t="str">
        <f t="shared" si="147"/>
        <v/>
      </c>
      <c r="F1581" s="67" t="str">
        <f t="shared" si="148"/>
        <v/>
      </c>
      <c r="G1581" s="67" t="str">
        <f t="shared" si="150"/>
        <v/>
      </c>
      <c r="H1581" s="159" t="str">
        <f>IF(AND(M1581&gt;0,M1581&lt;=STATS!$C$22),1,"")</f>
        <v/>
      </c>
      <c r="J1581" s="29">
        <v>1580</v>
      </c>
      <c r="R1581" s="16"/>
      <c r="S1581" s="16"/>
      <c r="T1581" s="16"/>
      <c r="U1581" s="16"/>
      <c r="V1581" s="16"/>
      <c r="W1581" s="16"/>
      <c r="FD1581" s="156"/>
      <c r="FE1581" s="156"/>
      <c r="FF1581" s="156"/>
      <c r="FG1581" s="156"/>
      <c r="FH1581" s="156"/>
    </row>
    <row r="1582" spans="2:164" x14ac:dyDescent="0.25">
      <c r="B1582" s="67">
        <f t="shared" si="145"/>
        <v>0</v>
      </c>
      <c r="C1582" s="67" t="str">
        <f t="shared" si="146"/>
        <v/>
      </c>
      <c r="D1582" s="67" t="str">
        <f t="shared" si="149"/>
        <v/>
      </c>
      <c r="E1582" s="67" t="str">
        <f t="shared" si="147"/>
        <v/>
      </c>
      <c r="F1582" s="67" t="str">
        <f t="shared" si="148"/>
        <v/>
      </c>
      <c r="G1582" s="67" t="str">
        <f t="shared" si="150"/>
        <v/>
      </c>
      <c r="H1582" s="159" t="str">
        <f>IF(AND(M1582&gt;0,M1582&lt;=STATS!$C$22),1,"")</f>
        <v/>
      </c>
      <c r="J1582" s="29">
        <v>1581</v>
      </c>
      <c r="R1582" s="16"/>
      <c r="S1582" s="16"/>
      <c r="T1582" s="16"/>
      <c r="U1582" s="16"/>
      <c r="V1582" s="16"/>
      <c r="W1582" s="16"/>
      <c r="FD1582" s="156"/>
      <c r="FE1582" s="156"/>
      <c r="FF1582" s="156"/>
      <c r="FG1582" s="156"/>
      <c r="FH1582" s="156"/>
    </row>
    <row r="1583" spans="2:164" x14ac:dyDescent="0.25">
      <c r="B1583" s="67">
        <f t="shared" si="145"/>
        <v>0</v>
      </c>
      <c r="C1583" s="67" t="str">
        <f t="shared" si="146"/>
        <v/>
      </c>
      <c r="D1583" s="67" t="str">
        <f t="shared" si="149"/>
        <v/>
      </c>
      <c r="E1583" s="67" t="str">
        <f t="shared" si="147"/>
        <v/>
      </c>
      <c r="F1583" s="67" t="str">
        <f t="shared" si="148"/>
        <v/>
      </c>
      <c r="G1583" s="67" t="str">
        <f t="shared" si="150"/>
        <v/>
      </c>
      <c r="H1583" s="159" t="str">
        <f>IF(AND(M1583&gt;0,M1583&lt;=STATS!$C$22),1,"")</f>
        <v/>
      </c>
      <c r="J1583" s="29">
        <v>1582</v>
      </c>
      <c r="R1583" s="16"/>
      <c r="S1583" s="16"/>
      <c r="T1583" s="16"/>
      <c r="U1583" s="16"/>
      <c r="V1583" s="16"/>
      <c r="W1583" s="16"/>
      <c r="FD1583" s="156"/>
      <c r="FE1583" s="156"/>
      <c r="FF1583" s="156"/>
      <c r="FG1583" s="156"/>
      <c r="FH1583" s="156"/>
    </row>
    <row r="1584" spans="2:164" x14ac:dyDescent="0.25">
      <c r="B1584" s="67">
        <f t="shared" si="145"/>
        <v>0</v>
      </c>
      <c r="C1584" s="67" t="str">
        <f t="shared" si="146"/>
        <v/>
      </c>
      <c r="D1584" s="67" t="str">
        <f t="shared" si="149"/>
        <v/>
      </c>
      <c r="E1584" s="67" t="str">
        <f t="shared" si="147"/>
        <v/>
      </c>
      <c r="F1584" s="67" t="str">
        <f t="shared" si="148"/>
        <v/>
      </c>
      <c r="G1584" s="67" t="str">
        <f t="shared" si="150"/>
        <v/>
      </c>
      <c r="H1584" s="159" t="str">
        <f>IF(AND(M1584&gt;0,M1584&lt;=STATS!$C$22),1,"")</f>
        <v/>
      </c>
      <c r="J1584" s="29">
        <v>1583</v>
      </c>
      <c r="R1584" s="16"/>
      <c r="S1584" s="16"/>
      <c r="T1584" s="16"/>
      <c r="U1584" s="16"/>
      <c r="V1584" s="16"/>
      <c r="W1584" s="16"/>
      <c r="FD1584" s="156"/>
      <c r="FE1584" s="156"/>
      <c r="FF1584" s="156"/>
      <c r="FG1584" s="156"/>
      <c r="FH1584" s="156"/>
    </row>
    <row r="1585" spans="2:164" x14ac:dyDescent="0.25">
      <c r="B1585" s="67">
        <f t="shared" si="145"/>
        <v>0</v>
      </c>
      <c r="C1585" s="67" t="str">
        <f t="shared" si="146"/>
        <v/>
      </c>
      <c r="D1585" s="67" t="str">
        <f t="shared" si="149"/>
        <v/>
      </c>
      <c r="E1585" s="67" t="str">
        <f t="shared" si="147"/>
        <v/>
      </c>
      <c r="F1585" s="67" t="str">
        <f t="shared" si="148"/>
        <v/>
      </c>
      <c r="G1585" s="67" t="str">
        <f t="shared" si="150"/>
        <v/>
      </c>
      <c r="H1585" s="159" t="str">
        <f>IF(AND(M1585&gt;0,M1585&lt;=STATS!$C$22),1,"")</f>
        <v/>
      </c>
      <c r="J1585" s="29">
        <v>1584</v>
      </c>
      <c r="R1585" s="16"/>
      <c r="S1585" s="16"/>
      <c r="T1585" s="16"/>
      <c r="U1585" s="16"/>
      <c r="V1585" s="16"/>
      <c r="W1585" s="16"/>
      <c r="FD1585" s="156"/>
      <c r="FE1585" s="156"/>
      <c r="FF1585" s="156"/>
      <c r="FG1585" s="156"/>
      <c r="FH1585" s="156"/>
    </row>
    <row r="1586" spans="2:164" x14ac:dyDescent="0.25">
      <c r="B1586" s="67">
        <f t="shared" si="145"/>
        <v>0</v>
      </c>
      <c r="C1586" s="67" t="str">
        <f t="shared" si="146"/>
        <v/>
      </c>
      <c r="D1586" s="67" t="str">
        <f t="shared" si="149"/>
        <v/>
      </c>
      <c r="E1586" s="67" t="str">
        <f t="shared" si="147"/>
        <v/>
      </c>
      <c r="F1586" s="67" t="str">
        <f t="shared" si="148"/>
        <v/>
      </c>
      <c r="G1586" s="67" t="str">
        <f t="shared" si="150"/>
        <v/>
      </c>
      <c r="H1586" s="159" t="str">
        <f>IF(AND(M1586&gt;0,M1586&lt;=STATS!$C$22),1,"")</f>
        <v/>
      </c>
      <c r="J1586" s="29">
        <v>1585</v>
      </c>
      <c r="R1586" s="16"/>
      <c r="S1586" s="16"/>
      <c r="T1586" s="16"/>
      <c r="U1586" s="16"/>
      <c r="V1586" s="16"/>
      <c r="W1586" s="16"/>
      <c r="FD1586" s="156"/>
      <c r="FE1586" s="156"/>
      <c r="FF1586" s="156"/>
      <c r="FG1586" s="156"/>
      <c r="FH1586" s="156"/>
    </row>
    <row r="1587" spans="2:164" x14ac:dyDescent="0.25">
      <c r="B1587" s="67">
        <f t="shared" si="145"/>
        <v>0</v>
      </c>
      <c r="C1587" s="67" t="str">
        <f t="shared" si="146"/>
        <v/>
      </c>
      <c r="D1587" s="67" t="str">
        <f t="shared" si="149"/>
        <v/>
      </c>
      <c r="E1587" s="67" t="str">
        <f t="shared" si="147"/>
        <v/>
      </c>
      <c r="F1587" s="67" t="str">
        <f t="shared" si="148"/>
        <v/>
      </c>
      <c r="G1587" s="67" t="str">
        <f t="shared" si="150"/>
        <v/>
      </c>
      <c r="H1587" s="159" t="str">
        <f>IF(AND(M1587&gt;0,M1587&lt;=STATS!$C$22),1,"")</f>
        <v/>
      </c>
      <c r="J1587" s="29">
        <v>1586</v>
      </c>
      <c r="R1587" s="16"/>
      <c r="S1587" s="16"/>
      <c r="T1587" s="16"/>
      <c r="U1587" s="16"/>
      <c r="V1587" s="16"/>
      <c r="W1587" s="16"/>
      <c r="FD1587" s="156"/>
      <c r="FE1587" s="156"/>
      <c r="FF1587" s="156"/>
      <c r="FG1587" s="156"/>
      <c r="FH1587" s="156"/>
    </row>
    <row r="1588" spans="2:164" x14ac:dyDescent="0.25">
      <c r="B1588" s="67">
        <f t="shared" si="145"/>
        <v>0</v>
      </c>
      <c r="C1588" s="67" t="str">
        <f t="shared" si="146"/>
        <v/>
      </c>
      <c r="D1588" s="67" t="str">
        <f t="shared" si="149"/>
        <v/>
      </c>
      <c r="E1588" s="67" t="str">
        <f t="shared" si="147"/>
        <v/>
      </c>
      <c r="F1588" s="67" t="str">
        <f t="shared" si="148"/>
        <v/>
      </c>
      <c r="G1588" s="67" t="str">
        <f t="shared" si="150"/>
        <v/>
      </c>
      <c r="H1588" s="159" t="str">
        <f>IF(AND(M1588&gt;0,M1588&lt;=STATS!$C$22),1,"")</f>
        <v/>
      </c>
      <c r="J1588" s="29">
        <v>1587</v>
      </c>
      <c r="R1588" s="16"/>
      <c r="S1588" s="16"/>
      <c r="T1588" s="16"/>
      <c r="U1588" s="16"/>
      <c r="V1588" s="16"/>
      <c r="W1588" s="16"/>
      <c r="FD1588" s="156"/>
      <c r="FE1588" s="156"/>
      <c r="FF1588" s="156"/>
      <c r="FG1588" s="156"/>
      <c r="FH1588" s="156"/>
    </row>
    <row r="1589" spans="2:164" x14ac:dyDescent="0.25">
      <c r="B1589" s="67">
        <f t="shared" si="145"/>
        <v>0</v>
      </c>
      <c r="C1589" s="67" t="str">
        <f t="shared" si="146"/>
        <v/>
      </c>
      <c r="D1589" s="67" t="str">
        <f t="shared" si="149"/>
        <v/>
      </c>
      <c r="E1589" s="67" t="str">
        <f t="shared" si="147"/>
        <v/>
      </c>
      <c r="F1589" s="67" t="str">
        <f t="shared" si="148"/>
        <v/>
      </c>
      <c r="G1589" s="67" t="str">
        <f t="shared" si="150"/>
        <v/>
      </c>
      <c r="H1589" s="159" t="str">
        <f>IF(AND(M1589&gt;0,M1589&lt;=STATS!$C$22),1,"")</f>
        <v/>
      </c>
      <c r="J1589" s="29">
        <v>1588</v>
      </c>
      <c r="R1589" s="16"/>
      <c r="S1589" s="16"/>
      <c r="T1589" s="16"/>
      <c r="U1589" s="16"/>
      <c r="V1589" s="16"/>
      <c r="W1589" s="16"/>
      <c r="FD1589" s="156"/>
      <c r="FE1589" s="156"/>
      <c r="FF1589" s="156"/>
      <c r="FG1589" s="156"/>
      <c r="FH1589" s="156"/>
    </row>
    <row r="1590" spans="2:164" x14ac:dyDescent="0.25">
      <c r="B1590" s="67">
        <f t="shared" si="145"/>
        <v>0</v>
      </c>
      <c r="C1590" s="67" t="str">
        <f t="shared" si="146"/>
        <v/>
      </c>
      <c r="D1590" s="67" t="str">
        <f t="shared" si="149"/>
        <v/>
      </c>
      <c r="E1590" s="67" t="str">
        <f t="shared" si="147"/>
        <v/>
      </c>
      <c r="F1590" s="67" t="str">
        <f t="shared" si="148"/>
        <v/>
      </c>
      <c r="G1590" s="67" t="str">
        <f t="shared" si="150"/>
        <v/>
      </c>
      <c r="H1590" s="159" t="str">
        <f>IF(AND(M1590&gt;0,M1590&lt;=STATS!$C$22),1,"")</f>
        <v/>
      </c>
      <c r="J1590" s="29">
        <v>1589</v>
      </c>
      <c r="R1590" s="16"/>
      <c r="S1590" s="16"/>
      <c r="T1590" s="16"/>
      <c r="U1590" s="16"/>
      <c r="V1590" s="16"/>
      <c r="W1590" s="16"/>
      <c r="FD1590" s="156"/>
      <c r="FE1590" s="156"/>
      <c r="FF1590" s="156"/>
      <c r="FG1590" s="156"/>
      <c r="FH1590" s="156"/>
    </row>
    <row r="1591" spans="2:164" x14ac:dyDescent="0.25">
      <c r="B1591" s="67">
        <f t="shared" si="145"/>
        <v>0</v>
      </c>
      <c r="C1591" s="67" t="str">
        <f t="shared" si="146"/>
        <v/>
      </c>
      <c r="D1591" s="67" t="str">
        <f t="shared" si="149"/>
        <v/>
      </c>
      <c r="E1591" s="67" t="str">
        <f t="shared" si="147"/>
        <v/>
      </c>
      <c r="F1591" s="67" t="str">
        <f t="shared" si="148"/>
        <v/>
      </c>
      <c r="G1591" s="67" t="str">
        <f t="shared" si="150"/>
        <v/>
      </c>
      <c r="H1591" s="159" t="str">
        <f>IF(AND(M1591&gt;0,M1591&lt;=STATS!$C$22),1,"")</f>
        <v/>
      </c>
      <c r="J1591" s="29">
        <v>1590</v>
      </c>
      <c r="R1591" s="16"/>
      <c r="S1591" s="16"/>
      <c r="T1591" s="16"/>
      <c r="U1591" s="16"/>
      <c r="V1591" s="16"/>
      <c r="W1591" s="16"/>
      <c r="FD1591" s="156"/>
      <c r="FE1591" s="156"/>
      <c r="FF1591" s="156"/>
      <c r="FG1591" s="156"/>
      <c r="FH1591" s="156"/>
    </row>
    <row r="1592" spans="2:164" x14ac:dyDescent="0.25">
      <c r="B1592" s="67">
        <f t="shared" si="145"/>
        <v>0</v>
      </c>
      <c r="C1592" s="67" t="str">
        <f t="shared" si="146"/>
        <v/>
      </c>
      <c r="D1592" s="67" t="str">
        <f t="shared" si="149"/>
        <v/>
      </c>
      <c r="E1592" s="67" t="str">
        <f t="shared" si="147"/>
        <v/>
      </c>
      <c r="F1592" s="67" t="str">
        <f t="shared" si="148"/>
        <v/>
      </c>
      <c r="G1592" s="67" t="str">
        <f t="shared" si="150"/>
        <v/>
      </c>
      <c r="H1592" s="159" t="str">
        <f>IF(AND(M1592&gt;0,M1592&lt;=STATS!$C$22),1,"")</f>
        <v/>
      </c>
      <c r="J1592" s="29">
        <v>1591</v>
      </c>
      <c r="R1592" s="16"/>
      <c r="S1592" s="16"/>
      <c r="T1592" s="16"/>
      <c r="U1592" s="16"/>
      <c r="V1592" s="16"/>
      <c r="W1592" s="16"/>
      <c r="FD1592" s="156"/>
      <c r="FE1592" s="156"/>
      <c r="FF1592" s="156"/>
      <c r="FG1592" s="156"/>
      <c r="FH1592" s="156"/>
    </row>
    <row r="1593" spans="2:164" x14ac:dyDescent="0.25">
      <c r="B1593" s="67">
        <f t="shared" si="145"/>
        <v>0</v>
      </c>
      <c r="C1593" s="67" t="str">
        <f t="shared" si="146"/>
        <v/>
      </c>
      <c r="D1593" s="67" t="str">
        <f t="shared" si="149"/>
        <v/>
      </c>
      <c r="E1593" s="67" t="str">
        <f t="shared" si="147"/>
        <v/>
      </c>
      <c r="F1593" s="67" t="str">
        <f t="shared" si="148"/>
        <v/>
      </c>
      <c r="G1593" s="67" t="str">
        <f t="shared" si="150"/>
        <v/>
      </c>
      <c r="H1593" s="159" t="str">
        <f>IF(AND(M1593&gt;0,M1593&lt;=STATS!$C$22),1,"")</f>
        <v/>
      </c>
      <c r="J1593" s="29">
        <v>1592</v>
      </c>
      <c r="R1593" s="16"/>
      <c r="S1593" s="16"/>
      <c r="T1593" s="16"/>
      <c r="U1593" s="16"/>
      <c r="V1593" s="16"/>
      <c r="W1593" s="16"/>
      <c r="FD1593" s="156"/>
      <c r="FE1593" s="156"/>
      <c r="FF1593" s="156"/>
      <c r="FG1593" s="156"/>
      <c r="FH1593" s="156"/>
    </row>
    <row r="1594" spans="2:164" x14ac:dyDescent="0.25">
      <c r="B1594" s="67">
        <f t="shared" si="145"/>
        <v>0</v>
      </c>
      <c r="C1594" s="67" t="str">
        <f t="shared" si="146"/>
        <v/>
      </c>
      <c r="D1594" s="67" t="str">
        <f t="shared" si="149"/>
        <v/>
      </c>
      <c r="E1594" s="67" t="str">
        <f t="shared" si="147"/>
        <v/>
      </c>
      <c r="F1594" s="67" t="str">
        <f t="shared" si="148"/>
        <v/>
      </c>
      <c r="G1594" s="67" t="str">
        <f t="shared" si="150"/>
        <v/>
      </c>
      <c r="H1594" s="159" t="str">
        <f>IF(AND(M1594&gt;0,M1594&lt;=STATS!$C$22),1,"")</f>
        <v/>
      </c>
      <c r="J1594" s="29">
        <v>1593</v>
      </c>
      <c r="R1594" s="16"/>
      <c r="S1594" s="16"/>
      <c r="T1594" s="16"/>
      <c r="U1594" s="16"/>
      <c r="V1594" s="16"/>
      <c r="W1594" s="16"/>
      <c r="FD1594" s="156"/>
      <c r="FE1594" s="156"/>
      <c r="FF1594" s="156"/>
      <c r="FG1594" s="156"/>
      <c r="FH1594" s="156"/>
    </row>
    <row r="1595" spans="2:164" x14ac:dyDescent="0.25">
      <c r="B1595" s="67">
        <f t="shared" si="145"/>
        <v>0</v>
      </c>
      <c r="C1595" s="67" t="str">
        <f t="shared" si="146"/>
        <v/>
      </c>
      <c r="D1595" s="67" t="str">
        <f t="shared" si="149"/>
        <v/>
      </c>
      <c r="E1595" s="67" t="str">
        <f t="shared" si="147"/>
        <v/>
      </c>
      <c r="F1595" s="67" t="str">
        <f t="shared" si="148"/>
        <v/>
      </c>
      <c r="G1595" s="67" t="str">
        <f t="shared" si="150"/>
        <v/>
      </c>
      <c r="H1595" s="159" t="str">
        <f>IF(AND(M1595&gt;0,M1595&lt;=STATS!$C$22),1,"")</f>
        <v/>
      </c>
      <c r="J1595" s="29">
        <v>1594</v>
      </c>
      <c r="R1595" s="16"/>
      <c r="S1595" s="16"/>
      <c r="T1595" s="16"/>
      <c r="U1595" s="16"/>
      <c r="V1595" s="16"/>
      <c r="W1595" s="16"/>
      <c r="FD1595" s="156"/>
      <c r="FE1595" s="156"/>
      <c r="FF1595" s="156"/>
      <c r="FG1595" s="156"/>
      <c r="FH1595" s="156"/>
    </row>
    <row r="1596" spans="2:164" x14ac:dyDescent="0.25">
      <c r="B1596" s="67">
        <f t="shared" si="145"/>
        <v>0</v>
      </c>
      <c r="C1596" s="67" t="str">
        <f t="shared" si="146"/>
        <v/>
      </c>
      <c r="D1596" s="67" t="str">
        <f t="shared" si="149"/>
        <v/>
      </c>
      <c r="E1596" s="67" t="str">
        <f t="shared" si="147"/>
        <v/>
      </c>
      <c r="F1596" s="67" t="str">
        <f t="shared" si="148"/>
        <v/>
      </c>
      <c r="G1596" s="67" t="str">
        <f t="shared" si="150"/>
        <v/>
      </c>
      <c r="H1596" s="159" t="str">
        <f>IF(AND(M1596&gt;0,M1596&lt;=STATS!$C$22),1,"")</f>
        <v/>
      </c>
      <c r="J1596" s="29">
        <v>1595</v>
      </c>
      <c r="R1596" s="16"/>
      <c r="S1596" s="16"/>
      <c r="T1596" s="16"/>
      <c r="U1596" s="16"/>
      <c r="V1596" s="16"/>
      <c r="W1596" s="16"/>
      <c r="FD1596" s="156"/>
      <c r="FE1596" s="156"/>
      <c r="FF1596" s="156"/>
      <c r="FG1596" s="156"/>
      <c r="FH1596" s="156"/>
    </row>
    <row r="1597" spans="2:164" x14ac:dyDescent="0.25">
      <c r="B1597" s="67">
        <f t="shared" si="145"/>
        <v>0</v>
      </c>
      <c r="C1597" s="67" t="str">
        <f t="shared" si="146"/>
        <v/>
      </c>
      <c r="D1597" s="67" t="str">
        <f t="shared" si="149"/>
        <v/>
      </c>
      <c r="E1597" s="67" t="str">
        <f t="shared" si="147"/>
        <v/>
      </c>
      <c r="F1597" s="67" t="str">
        <f t="shared" si="148"/>
        <v/>
      </c>
      <c r="G1597" s="67" t="str">
        <f t="shared" si="150"/>
        <v/>
      </c>
      <c r="H1597" s="159" t="str">
        <f>IF(AND(M1597&gt;0,M1597&lt;=STATS!$C$22),1,"")</f>
        <v/>
      </c>
      <c r="J1597" s="29">
        <v>1596</v>
      </c>
      <c r="R1597" s="16"/>
      <c r="S1597" s="16"/>
      <c r="T1597" s="16"/>
      <c r="U1597" s="16"/>
      <c r="V1597" s="16"/>
      <c r="W1597" s="16"/>
      <c r="FD1597" s="156"/>
      <c r="FE1597" s="156"/>
      <c r="FF1597" s="156"/>
      <c r="FG1597" s="156"/>
      <c r="FH1597" s="156"/>
    </row>
    <row r="1598" spans="2:164" x14ac:dyDescent="0.25">
      <c r="B1598" s="67">
        <f t="shared" si="145"/>
        <v>0</v>
      </c>
      <c r="C1598" s="67" t="str">
        <f t="shared" si="146"/>
        <v/>
      </c>
      <c r="D1598" s="67" t="str">
        <f t="shared" si="149"/>
        <v/>
      </c>
      <c r="E1598" s="67" t="str">
        <f t="shared" si="147"/>
        <v/>
      </c>
      <c r="F1598" s="67" t="str">
        <f t="shared" si="148"/>
        <v/>
      </c>
      <c r="G1598" s="67" t="str">
        <f t="shared" si="150"/>
        <v/>
      </c>
      <c r="H1598" s="159" t="str">
        <f>IF(AND(M1598&gt;0,M1598&lt;=STATS!$C$22),1,"")</f>
        <v/>
      </c>
      <c r="J1598" s="29">
        <v>1597</v>
      </c>
      <c r="R1598" s="16"/>
      <c r="S1598" s="16"/>
      <c r="T1598" s="16"/>
      <c r="U1598" s="16"/>
      <c r="V1598" s="16"/>
      <c r="W1598" s="16"/>
      <c r="FD1598" s="156"/>
      <c r="FE1598" s="156"/>
      <c r="FF1598" s="156"/>
      <c r="FG1598" s="156"/>
      <c r="FH1598" s="156"/>
    </row>
    <row r="1599" spans="2:164" x14ac:dyDescent="0.25">
      <c r="B1599" s="67">
        <f t="shared" si="145"/>
        <v>0</v>
      </c>
      <c r="C1599" s="67" t="str">
        <f t="shared" si="146"/>
        <v/>
      </c>
      <c r="D1599" s="67" t="str">
        <f t="shared" si="149"/>
        <v/>
      </c>
      <c r="E1599" s="67" t="str">
        <f t="shared" si="147"/>
        <v/>
      </c>
      <c r="F1599" s="67" t="str">
        <f t="shared" si="148"/>
        <v/>
      </c>
      <c r="G1599" s="67" t="str">
        <f t="shared" si="150"/>
        <v/>
      </c>
      <c r="H1599" s="159" t="str">
        <f>IF(AND(M1599&gt;0,M1599&lt;=STATS!$C$22),1,"")</f>
        <v/>
      </c>
      <c r="J1599" s="29">
        <v>1598</v>
      </c>
      <c r="R1599" s="16"/>
      <c r="S1599" s="16"/>
      <c r="T1599" s="16"/>
      <c r="U1599" s="16"/>
      <c r="V1599" s="16"/>
      <c r="W1599" s="16"/>
      <c r="FD1599" s="156"/>
      <c r="FE1599" s="156"/>
      <c r="FF1599" s="156"/>
      <c r="FG1599" s="156"/>
      <c r="FH1599" s="156"/>
    </row>
    <row r="1600" spans="2:164" x14ac:dyDescent="0.25">
      <c r="B1600" s="67">
        <f t="shared" si="145"/>
        <v>0</v>
      </c>
      <c r="C1600" s="67" t="str">
        <f t="shared" si="146"/>
        <v/>
      </c>
      <c r="D1600" s="67" t="str">
        <f t="shared" si="149"/>
        <v/>
      </c>
      <c r="E1600" s="67" t="str">
        <f t="shared" si="147"/>
        <v/>
      </c>
      <c r="F1600" s="67" t="str">
        <f t="shared" si="148"/>
        <v/>
      </c>
      <c r="G1600" s="67" t="str">
        <f t="shared" si="150"/>
        <v/>
      </c>
      <c r="H1600" s="159" t="str">
        <f>IF(AND(M1600&gt;0,M1600&lt;=STATS!$C$22),1,"")</f>
        <v/>
      </c>
      <c r="J1600" s="29">
        <v>1599</v>
      </c>
      <c r="R1600" s="16"/>
      <c r="S1600" s="16"/>
      <c r="T1600" s="16"/>
      <c r="U1600" s="16"/>
      <c r="V1600" s="16"/>
      <c r="W1600" s="16"/>
      <c r="FD1600" s="156"/>
      <c r="FE1600" s="156"/>
      <c r="FF1600" s="156"/>
      <c r="FG1600" s="156"/>
      <c r="FH1600" s="156"/>
    </row>
    <row r="1601" spans="2:164" x14ac:dyDescent="0.25">
      <c r="B1601" s="67">
        <f t="shared" si="145"/>
        <v>0</v>
      </c>
      <c r="C1601" s="67" t="str">
        <f t="shared" si="146"/>
        <v/>
      </c>
      <c r="D1601" s="67" t="str">
        <f t="shared" si="149"/>
        <v/>
      </c>
      <c r="E1601" s="67" t="str">
        <f t="shared" si="147"/>
        <v/>
      </c>
      <c r="F1601" s="67" t="str">
        <f t="shared" si="148"/>
        <v/>
      </c>
      <c r="G1601" s="67" t="str">
        <f t="shared" si="150"/>
        <v/>
      </c>
      <c r="H1601" s="159" t="str">
        <f>IF(AND(M1601&gt;0,M1601&lt;=STATS!$C$22),1,"")</f>
        <v/>
      </c>
      <c r="J1601" s="29">
        <v>1600</v>
      </c>
      <c r="R1601" s="16"/>
      <c r="S1601" s="16"/>
      <c r="T1601" s="16"/>
      <c r="U1601" s="16"/>
      <c r="V1601" s="16"/>
      <c r="W1601" s="16"/>
      <c r="FD1601" s="156"/>
      <c r="FE1601" s="156"/>
      <c r="FF1601" s="156"/>
      <c r="FG1601" s="156"/>
      <c r="FH1601" s="156"/>
    </row>
    <row r="1602" spans="2:164" x14ac:dyDescent="0.25">
      <c r="B1602" s="67">
        <f t="shared" ref="B1602:B1665" si="151">COUNT(R1602:FC1602,FI1602:FQ1602)</f>
        <v>0</v>
      </c>
      <c r="C1602" s="67" t="str">
        <f t="shared" ref="C1602:C1665" si="152">IF(COUNT(R1602:FC1602,FI1602:FQ1602)&gt;0,COUNT(R1602:FC1602,FI1602:FQ1602),"")</f>
        <v/>
      </c>
      <c r="D1602" s="67" t="str">
        <f t="shared" si="149"/>
        <v/>
      </c>
      <c r="E1602" s="67" t="str">
        <f t="shared" ref="E1602:E1665" si="153">IF(H1602=1,COUNT(R1602:FC1602,FI1602:FQ1602),"")</f>
        <v/>
      </c>
      <c r="F1602" s="67" t="str">
        <f t="shared" ref="F1602:F1665" si="154">IF(H1602=1,COUNT(X1602:BN1602,BP1602:BX1602,BZ1602:CF1602,CH1602:FC1602,FI1602:FQ1602),"")</f>
        <v/>
      </c>
      <c r="G1602" s="67" t="str">
        <f t="shared" si="150"/>
        <v/>
      </c>
      <c r="H1602" s="159" t="str">
        <f>IF(AND(M1602&gt;0,M1602&lt;=STATS!$C$22),1,"")</f>
        <v/>
      </c>
      <c r="J1602" s="29">
        <v>1601</v>
      </c>
      <c r="R1602" s="16"/>
      <c r="S1602" s="16"/>
      <c r="T1602" s="16"/>
      <c r="U1602" s="16"/>
      <c r="V1602" s="16"/>
      <c r="W1602" s="16"/>
      <c r="FD1602" s="156"/>
      <c r="FE1602" s="156"/>
      <c r="FF1602" s="156"/>
      <c r="FG1602" s="156"/>
      <c r="FH1602" s="156"/>
    </row>
    <row r="1603" spans="2:164" x14ac:dyDescent="0.25">
      <c r="B1603" s="67">
        <f t="shared" si="151"/>
        <v>0</v>
      </c>
      <c r="C1603" s="67" t="str">
        <f t="shared" si="152"/>
        <v/>
      </c>
      <c r="D1603" s="67" t="str">
        <f t="shared" ref="D1603:D1666" si="155">IF(COUNT(R1603:FC1603,FI1603:FQ1603)&gt;0,COUNT(X1603:BN1603,BP1603:BX1603,BZ1603:CF1603,CH1603:FC1603,FI1603:FQ1603),"")</f>
        <v/>
      </c>
      <c r="E1603" s="67" t="str">
        <f t="shared" si="153"/>
        <v/>
      </c>
      <c r="F1603" s="67" t="str">
        <f t="shared" si="154"/>
        <v/>
      </c>
      <c r="G1603" s="67" t="str">
        <f t="shared" si="150"/>
        <v/>
      </c>
      <c r="H1603" s="159" t="str">
        <f>IF(AND(M1603&gt;0,M1603&lt;=STATS!$C$22),1,"")</f>
        <v/>
      </c>
      <c r="J1603" s="29">
        <v>1602</v>
      </c>
      <c r="R1603" s="16"/>
      <c r="S1603" s="16"/>
      <c r="T1603" s="16"/>
      <c r="U1603" s="16"/>
      <c r="V1603" s="16"/>
      <c r="W1603" s="16"/>
      <c r="FD1603" s="156"/>
      <c r="FE1603" s="156"/>
      <c r="FF1603" s="156"/>
      <c r="FG1603" s="156"/>
      <c r="FH1603" s="156"/>
    </row>
    <row r="1604" spans="2:164" x14ac:dyDescent="0.25">
      <c r="B1604" s="67">
        <f t="shared" si="151"/>
        <v>0</v>
      </c>
      <c r="C1604" s="67" t="str">
        <f t="shared" si="152"/>
        <v/>
      </c>
      <c r="D1604" s="67" t="str">
        <f t="shared" si="155"/>
        <v/>
      </c>
      <c r="E1604" s="67" t="str">
        <f t="shared" si="153"/>
        <v/>
      </c>
      <c r="F1604" s="67" t="str">
        <f t="shared" si="154"/>
        <v/>
      </c>
      <c r="G1604" s="67" t="str">
        <f t="shared" si="150"/>
        <v/>
      </c>
      <c r="H1604" s="159" t="str">
        <f>IF(AND(M1604&gt;0,M1604&lt;=STATS!$C$22),1,"")</f>
        <v/>
      </c>
      <c r="J1604" s="29">
        <v>1603</v>
      </c>
      <c r="R1604" s="16"/>
      <c r="S1604" s="16"/>
      <c r="T1604" s="16"/>
      <c r="U1604" s="16"/>
      <c r="V1604" s="16"/>
      <c r="W1604" s="16"/>
      <c r="FD1604" s="156"/>
      <c r="FE1604" s="156"/>
      <c r="FF1604" s="156"/>
      <c r="FG1604" s="156"/>
      <c r="FH1604" s="156"/>
    </row>
    <row r="1605" spans="2:164" x14ac:dyDescent="0.25">
      <c r="B1605" s="67">
        <f t="shared" si="151"/>
        <v>0</v>
      </c>
      <c r="C1605" s="67" t="str">
        <f t="shared" si="152"/>
        <v/>
      </c>
      <c r="D1605" s="67" t="str">
        <f t="shared" si="155"/>
        <v/>
      </c>
      <c r="E1605" s="67" t="str">
        <f t="shared" si="153"/>
        <v/>
      </c>
      <c r="F1605" s="67" t="str">
        <f t="shared" si="154"/>
        <v/>
      </c>
      <c r="G1605" s="67" t="str">
        <f t="shared" si="150"/>
        <v/>
      </c>
      <c r="H1605" s="159" t="str">
        <f>IF(AND(M1605&gt;0,M1605&lt;=STATS!$C$22),1,"")</f>
        <v/>
      </c>
      <c r="J1605" s="29">
        <v>1604</v>
      </c>
      <c r="R1605" s="16"/>
      <c r="S1605" s="16"/>
      <c r="T1605" s="16"/>
      <c r="U1605" s="16"/>
      <c r="V1605" s="16"/>
      <c r="W1605" s="16"/>
      <c r="FD1605" s="156"/>
      <c r="FE1605" s="156"/>
      <c r="FF1605" s="156"/>
      <c r="FG1605" s="156"/>
      <c r="FH1605" s="156"/>
    </row>
    <row r="1606" spans="2:164" x14ac:dyDescent="0.25">
      <c r="B1606" s="67">
        <f t="shared" si="151"/>
        <v>0</v>
      </c>
      <c r="C1606" s="67" t="str">
        <f t="shared" si="152"/>
        <v/>
      </c>
      <c r="D1606" s="67" t="str">
        <f t="shared" si="155"/>
        <v/>
      </c>
      <c r="E1606" s="67" t="str">
        <f t="shared" si="153"/>
        <v/>
      </c>
      <c r="F1606" s="67" t="str">
        <f t="shared" si="154"/>
        <v/>
      </c>
      <c r="G1606" s="67" t="str">
        <f t="shared" si="150"/>
        <v/>
      </c>
      <c r="H1606" s="159" t="str">
        <f>IF(AND(M1606&gt;0,M1606&lt;=STATS!$C$22),1,"")</f>
        <v/>
      </c>
      <c r="J1606" s="29">
        <v>1605</v>
      </c>
      <c r="R1606" s="16"/>
      <c r="S1606" s="16"/>
      <c r="T1606" s="16"/>
      <c r="U1606" s="16"/>
      <c r="V1606" s="16"/>
      <c r="W1606" s="16"/>
      <c r="FD1606" s="156"/>
      <c r="FE1606" s="156"/>
      <c r="FF1606" s="156"/>
      <c r="FG1606" s="156"/>
      <c r="FH1606" s="156"/>
    </row>
    <row r="1607" spans="2:164" x14ac:dyDescent="0.25">
      <c r="B1607" s="67">
        <f t="shared" si="151"/>
        <v>0</v>
      </c>
      <c r="C1607" s="67" t="str">
        <f t="shared" si="152"/>
        <v/>
      </c>
      <c r="D1607" s="67" t="str">
        <f t="shared" si="155"/>
        <v/>
      </c>
      <c r="E1607" s="67" t="str">
        <f t="shared" si="153"/>
        <v/>
      </c>
      <c r="F1607" s="67" t="str">
        <f t="shared" si="154"/>
        <v/>
      </c>
      <c r="G1607" s="67" t="str">
        <f t="shared" si="150"/>
        <v/>
      </c>
      <c r="H1607" s="159" t="str">
        <f>IF(AND(M1607&gt;0,M1607&lt;=STATS!$C$22),1,"")</f>
        <v/>
      </c>
      <c r="J1607" s="29">
        <v>1606</v>
      </c>
      <c r="R1607" s="16"/>
      <c r="S1607" s="16"/>
      <c r="T1607" s="16"/>
      <c r="U1607" s="16"/>
      <c r="V1607" s="16"/>
      <c r="W1607" s="16"/>
      <c r="FD1607" s="156"/>
      <c r="FE1607" s="156"/>
      <c r="FF1607" s="156"/>
      <c r="FG1607" s="156"/>
      <c r="FH1607" s="156"/>
    </row>
    <row r="1608" spans="2:164" x14ac:dyDescent="0.25">
      <c r="B1608" s="67">
        <f t="shared" si="151"/>
        <v>0</v>
      </c>
      <c r="C1608" s="67" t="str">
        <f t="shared" si="152"/>
        <v/>
      </c>
      <c r="D1608" s="67" t="str">
        <f t="shared" si="155"/>
        <v/>
      </c>
      <c r="E1608" s="67" t="str">
        <f t="shared" si="153"/>
        <v/>
      </c>
      <c r="F1608" s="67" t="str">
        <f t="shared" si="154"/>
        <v/>
      </c>
      <c r="G1608" s="67" t="str">
        <f t="shared" si="150"/>
        <v/>
      </c>
      <c r="H1608" s="159" t="str">
        <f>IF(AND(M1608&gt;0,M1608&lt;=STATS!$C$22),1,"")</f>
        <v/>
      </c>
      <c r="J1608" s="29">
        <v>1607</v>
      </c>
      <c r="R1608" s="16"/>
      <c r="S1608" s="16"/>
      <c r="T1608" s="16"/>
      <c r="U1608" s="16"/>
      <c r="V1608" s="16"/>
      <c r="W1608" s="16"/>
      <c r="FD1608" s="156"/>
      <c r="FE1608" s="156"/>
      <c r="FF1608" s="156"/>
      <c r="FG1608" s="156"/>
      <c r="FH1608" s="156"/>
    </row>
    <row r="1609" spans="2:164" x14ac:dyDescent="0.25">
      <c r="B1609" s="67">
        <f t="shared" si="151"/>
        <v>0</v>
      </c>
      <c r="C1609" s="67" t="str">
        <f t="shared" si="152"/>
        <v/>
      </c>
      <c r="D1609" s="67" t="str">
        <f t="shared" si="155"/>
        <v/>
      </c>
      <c r="E1609" s="67" t="str">
        <f t="shared" si="153"/>
        <v/>
      </c>
      <c r="F1609" s="67" t="str">
        <f t="shared" si="154"/>
        <v/>
      </c>
      <c r="G1609" s="67" t="str">
        <f t="shared" si="150"/>
        <v/>
      </c>
      <c r="H1609" s="159" t="str">
        <f>IF(AND(M1609&gt;0,M1609&lt;=STATS!$C$22),1,"")</f>
        <v/>
      </c>
      <c r="J1609" s="29">
        <v>1608</v>
      </c>
      <c r="R1609" s="16"/>
      <c r="S1609" s="16"/>
      <c r="T1609" s="16"/>
      <c r="U1609" s="16"/>
      <c r="V1609" s="16"/>
      <c r="W1609" s="16"/>
      <c r="FD1609" s="156"/>
      <c r="FE1609" s="156"/>
      <c r="FF1609" s="156"/>
      <c r="FG1609" s="156"/>
      <c r="FH1609" s="156"/>
    </row>
    <row r="1610" spans="2:164" x14ac:dyDescent="0.25">
      <c r="B1610" s="67">
        <f t="shared" si="151"/>
        <v>0</v>
      </c>
      <c r="C1610" s="67" t="str">
        <f t="shared" si="152"/>
        <v/>
      </c>
      <c r="D1610" s="67" t="str">
        <f t="shared" si="155"/>
        <v/>
      </c>
      <c r="E1610" s="67" t="str">
        <f t="shared" si="153"/>
        <v/>
      </c>
      <c r="F1610" s="67" t="str">
        <f t="shared" si="154"/>
        <v/>
      </c>
      <c r="G1610" s="67" t="str">
        <f t="shared" si="150"/>
        <v/>
      </c>
      <c r="H1610" s="159" t="str">
        <f>IF(AND(M1610&gt;0,M1610&lt;=STATS!$C$22),1,"")</f>
        <v/>
      </c>
      <c r="J1610" s="29">
        <v>1609</v>
      </c>
      <c r="R1610" s="16"/>
      <c r="S1610" s="16"/>
      <c r="T1610" s="16"/>
      <c r="U1610" s="16"/>
      <c r="V1610" s="16"/>
      <c r="W1610" s="16"/>
      <c r="FD1610" s="156"/>
      <c r="FE1610" s="156"/>
      <c r="FF1610" s="156"/>
      <c r="FG1610" s="156"/>
      <c r="FH1610" s="156"/>
    </row>
    <row r="1611" spans="2:164" x14ac:dyDescent="0.25">
      <c r="B1611" s="67">
        <f t="shared" si="151"/>
        <v>0</v>
      </c>
      <c r="C1611" s="67" t="str">
        <f t="shared" si="152"/>
        <v/>
      </c>
      <c r="D1611" s="67" t="str">
        <f t="shared" si="155"/>
        <v/>
      </c>
      <c r="E1611" s="67" t="str">
        <f t="shared" si="153"/>
        <v/>
      </c>
      <c r="F1611" s="67" t="str">
        <f t="shared" si="154"/>
        <v/>
      </c>
      <c r="G1611" s="67" t="str">
        <f t="shared" si="150"/>
        <v/>
      </c>
      <c r="H1611" s="159" t="str">
        <f>IF(AND(M1611&gt;0,M1611&lt;=STATS!$C$22),1,"")</f>
        <v/>
      </c>
      <c r="J1611" s="29">
        <v>1610</v>
      </c>
      <c r="R1611" s="16"/>
      <c r="S1611" s="16"/>
      <c r="T1611" s="16"/>
      <c r="U1611" s="16"/>
      <c r="V1611" s="16"/>
      <c r="W1611" s="16"/>
      <c r="FD1611" s="156"/>
      <c r="FE1611" s="156"/>
      <c r="FF1611" s="156"/>
      <c r="FG1611" s="156"/>
      <c r="FH1611" s="156"/>
    </row>
    <row r="1612" spans="2:164" x14ac:dyDescent="0.25">
      <c r="B1612" s="67">
        <f t="shared" si="151"/>
        <v>0</v>
      </c>
      <c r="C1612" s="67" t="str">
        <f t="shared" si="152"/>
        <v/>
      </c>
      <c r="D1612" s="67" t="str">
        <f t="shared" si="155"/>
        <v/>
      </c>
      <c r="E1612" s="67" t="str">
        <f t="shared" si="153"/>
        <v/>
      </c>
      <c r="F1612" s="67" t="str">
        <f t="shared" si="154"/>
        <v/>
      </c>
      <c r="G1612" s="67" t="str">
        <f t="shared" si="150"/>
        <v/>
      </c>
      <c r="H1612" s="159" t="str">
        <f>IF(AND(M1612&gt;0,M1612&lt;=STATS!$C$22),1,"")</f>
        <v/>
      </c>
      <c r="J1612" s="29">
        <v>1611</v>
      </c>
      <c r="R1612" s="16"/>
      <c r="S1612" s="16"/>
      <c r="T1612" s="16"/>
      <c r="U1612" s="16"/>
      <c r="V1612" s="16"/>
      <c r="W1612" s="16"/>
      <c r="FD1612" s="156"/>
      <c r="FE1612" s="156"/>
      <c r="FF1612" s="156"/>
      <c r="FG1612" s="156"/>
      <c r="FH1612" s="156"/>
    </row>
    <row r="1613" spans="2:164" x14ac:dyDescent="0.25">
      <c r="B1613" s="67">
        <f t="shared" si="151"/>
        <v>0</v>
      </c>
      <c r="C1613" s="67" t="str">
        <f t="shared" si="152"/>
        <v/>
      </c>
      <c r="D1613" s="67" t="str">
        <f t="shared" si="155"/>
        <v/>
      </c>
      <c r="E1613" s="67" t="str">
        <f t="shared" si="153"/>
        <v/>
      </c>
      <c r="F1613" s="67" t="str">
        <f t="shared" si="154"/>
        <v/>
      </c>
      <c r="G1613" s="67" t="str">
        <f t="shared" si="150"/>
        <v/>
      </c>
      <c r="H1613" s="159" t="str">
        <f>IF(AND(M1613&gt;0,M1613&lt;=STATS!$C$22),1,"")</f>
        <v/>
      </c>
      <c r="J1613" s="29">
        <v>1612</v>
      </c>
      <c r="R1613" s="16"/>
      <c r="S1613" s="16"/>
      <c r="T1613" s="16"/>
      <c r="U1613" s="16"/>
      <c r="V1613" s="16"/>
      <c r="W1613" s="16"/>
      <c r="FD1613" s="156"/>
      <c r="FE1613" s="156"/>
      <c r="FF1613" s="156"/>
      <c r="FG1613" s="156"/>
      <c r="FH1613" s="156"/>
    </row>
    <row r="1614" spans="2:164" x14ac:dyDescent="0.25">
      <c r="B1614" s="67">
        <f t="shared" si="151"/>
        <v>0</v>
      </c>
      <c r="C1614" s="67" t="str">
        <f t="shared" si="152"/>
        <v/>
      </c>
      <c r="D1614" s="67" t="str">
        <f t="shared" si="155"/>
        <v/>
      </c>
      <c r="E1614" s="67" t="str">
        <f t="shared" si="153"/>
        <v/>
      </c>
      <c r="F1614" s="67" t="str">
        <f t="shared" si="154"/>
        <v/>
      </c>
      <c r="G1614" s="67" t="str">
        <f t="shared" si="150"/>
        <v/>
      </c>
      <c r="H1614" s="159" t="str">
        <f>IF(AND(M1614&gt;0,M1614&lt;=STATS!$C$22),1,"")</f>
        <v/>
      </c>
      <c r="J1614" s="29">
        <v>1613</v>
      </c>
      <c r="R1614" s="16"/>
      <c r="S1614" s="16"/>
      <c r="T1614" s="16"/>
      <c r="U1614" s="16"/>
      <c r="V1614" s="16"/>
      <c r="W1614" s="16"/>
      <c r="FD1614" s="156"/>
      <c r="FE1614" s="156"/>
      <c r="FF1614" s="156"/>
      <c r="FG1614" s="156"/>
      <c r="FH1614" s="156"/>
    </row>
    <row r="1615" spans="2:164" x14ac:dyDescent="0.25">
      <c r="B1615" s="67">
        <f t="shared" si="151"/>
        <v>0</v>
      </c>
      <c r="C1615" s="67" t="str">
        <f t="shared" si="152"/>
        <v/>
      </c>
      <c r="D1615" s="67" t="str">
        <f t="shared" si="155"/>
        <v/>
      </c>
      <c r="E1615" s="67" t="str">
        <f t="shared" si="153"/>
        <v/>
      </c>
      <c r="F1615" s="67" t="str">
        <f t="shared" si="154"/>
        <v/>
      </c>
      <c r="G1615" s="67" t="str">
        <f t="shared" si="150"/>
        <v/>
      </c>
      <c r="H1615" s="159" t="str">
        <f>IF(AND(M1615&gt;0,M1615&lt;=STATS!$C$22),1,"")</f>
        <v/>
      </c>
      <c r="J1615" s="29">
        <v>1614</v>
      </c>
      <c r="R1615" s="16"/>
      <c r="S1615" s="16"/>
      <c r="T1615" s="16"/>
      <c r="U1615" s="16"/>
      <c r="V1615" s="16"/>
      <c r="W1615" s="16"/>
      <c r="FD1615" s="156"/>
      <c r="FE1615" s="156"/>
      <c r="FF1615" s="156"/>
      <c r="FG1615" s="156"/>
      <c r="FH1615" s="156"/>
    </row>
    <row r="1616" spans="2:164" x14ac:dyDescent="0.25">
      <c r="B1616" s="67">
        <f t="shared" si="151"/>
        <v>0</v>
      </c>
      <c r="C1616" s="67" t="str">
        <f t="shared" si="152"/>
        <v/>
      </c>
      <c r="D1616" s="67" t="str">
        <f t="shared" si="155"/>
        <v/>
      </c>
      <c r="E1616" s="67" t="str">
        <f t="shared" si="153"/>
        <v/>
      </c>
      <c r="F1616" s="67" t="str">
        <f t="shared" si="154"/>
        <v/>
      </c>
      <c r="G1616" s="67" t="str">
        <f t="shared" si="150"/>
        <v/>
      </c>
      <c r="H1616" s="159" t="str">
        <f>IF(AND(M1616&gt;0,M1616&lt;=STATS!$C$22),1,"")</f>
        <v/>
      </c>
      <c r="J1616" s="29">
        <v>1615</v>
      </c>
      <c r="R1616" s="16"/>
      <c r="S1616" s="16"/>
      <c r="T1616" s="16"/>
      <c r="U1616" s="16"/>
      <c r="V1616" s="16"/>
      <c r="W1616" s="16"/>
      <c r="FD1616" s="156"/>
      <c r="FE1616" s="156"/>
      <c r="FF1616" s="156"/>
      <c r="FG1616" s="156"/>
      <c r="FH1616" s="156"/>
    </row>
    <row r="1617" spans="2:164" x14ac:dyDescent="0.25">
      <c r="B1617" s="67">
        <f t="shared" si="151"/>
        <v>0</v>
      </c>
      <c r="C1617" s="67" t="str">
        <f t="shared" si="152"/>
        <v/>
      </c>
      <c r="D1617" s="67" t="str">
        <f t="shared" si="155"/>
        <v/>
      </c>
      <c r="E1617" s="67" t="str">
        <f t="shared" si="153"/>
        <v/>
      </c>
      <c r="F1617" s="67" t="str">
        <f t="shared" si="154"/>
        <v/>
      </c>
      <c r="G1617" s="67" t="str">
        <f t="shared" si="150"/>
        <v/>
      </c>
      <c r="H1617" s="159" t="str">
        <f>IF(AND(M1617&gt;0,M1617&lt;=STATS!$C$22),1,"")</f>
        <v/>
      </c>
      <c r="J1617" s="29">
        <v>1616</v>
      </c>
      <c r="R1617" s="16"/>
      <c r="S1617" s="16"/>
      <c r="T1617" s="16"/>
      <c r="U1617" s="16"/>
      <c r="V1617" s="16"/>
      <c r="W1617" s="16"/>
      <c r="FD1617" s="156"/>
      <c r="FE1617" s="156"/>
      <c r="FF1617" s="156"/>
      <c r="FG1617" s="156"/>
      <c r="FH1617" s="156"/>
    </row>
    <row r="1618" spans="2:164" x14ac:dyDescent="0.25">
      <c r="B1618" s="67">
        <f t="shared" si="151"/>
        <v>0</v>
      </c>
      <c r="C1618" s="67" t="str">
        <f t="shared" si="152"/>
        <v/>
      </c>
      <c r="D1618" s="67" t="str">
        <f t="shared" si="155"/>
        <v/>
      </c>
      <c r="E1618" s="67" t="str">
        <f t="shared" si="153"/>
        <v/>
      </c>
      <c r="F1618" s="67" t="str">
        <f t="shared" si="154"/>
        <v/>
      </c>
      <c r="G1618" s="67" t="str">
        <f t="shared" si="150"/>
        <v/>
      </c>
      <c r="H1618" s="159" t="str">
        <f>IF(AND(M1618&gt;0,M1618&lt;=STATS!$C$22),1,"")</f>
        <v/>
      </c>
      <c r="J1618" s="29">
        <v>1617</v>
      </c>
      <c r="R1618" s="16"/>
      <c r="S1618" s="16"/>
      <c r="T1618" s="16"/>
      <c r="U1618" s="16"/>
      <c r="V1618" s="16"/>
      <c r="W1618" s="16"/>
      <c r="FD1618" s="156"/>
      <c r="FE1618" s="156"/>
      <c r="FF1618" s="156"/>
      <c r="FG1618" s="156"/>
      <c r="FH1618" s="156"/>
    </row>
    <row r="1619" spans="2:164" x14ac:dyDescent="0.25">
      <c r="B1619" s="67">
        <f t="shared" si="151"/>
        <v>0</v>
      </c>
      <c r="C1619" s="67" t="str">
        <f t="shared" si="152"/>
        <v/>
      </c>
      <c r="D1619" s="67" t="str">
        <f t="shared" si="155"/>
        <v/>
      </c>
      <c r="E1619" s="67" t="str">
        <f t="shared" si="153"/>
        <v/>
      </c>
      <c r="F1619" s="67" t="str">
        <f t="shared" si="154"/>
        <v/>
      </c>
      <c r="G1619" s="67" t="str">
        <f t="shared" si="150"/>
        <v/>
      </c>
      <c r="H1619" s="159" t="str">
        <f>IF(AND(M1619&gt;0,M1619&lt;=STATS!$C$22),1,"")</f>
        <v/>
      </c>
      <c r="J1619" s="29">
        <v>1618</v>
      </c>
      <c r="R1619" s="16"/>
      <c r="S1619" s="16"/>
      <c r="T1619" s="16"/>
      <c r="U1619" s="16"/>
      <c r="V1619" s="16"/>
      <c r="W1619" s="16"/>
      <c r="FD1619" s="156"/>
      <c r="FE1619" s="156"/>
      <c r="FF1619" s="156"/>
      <c r="FG1619" s="156"/>
      <c r="FH1619" s="156"/>
    </row>
    <row r="1620" spans="2:164" x14ac:dyDescent="0.25">
      <c r="B1620" s="67">
        <f t="shared" si="151"/>
        <v>0</v>
      </c>
      <c r="C1620" s="67" t="str">
        <f t="shared" si="152"/>
        <v/>
      </c>
      <c r="D1620" s="67" t="str">
        <f t="shared" si="155"/>
        <v/>
      </c>
      <c r="E1620" s="67" t="str">
        <f t="shared" si="153"/>
        <v/>
      </c>
      <c r="F1620" s="67" t="str">
        <f t="shared" si="154"/>
        <v/>
      </c>
      <c r="G1620" s="67" t="str">
        <f t="shared" si="150"/>
        <v/>
      </c>
      <c r="H1620" s="159" t="str">
        <f>IF(AND(M1620&gt;0,M1620&lt;=STATS!$C$22),1,"")</f>
        <v/>
      </c>
      <c r="J1620" s="29">
        <v>1619</v>
      </c>
      <c r="R1620" s="16"/>
      <c r="S1620" s="16"/>
      <c r="T1620" s="16"/>
      <c r="U1620" s="16"/>
      <c r="V1620" s="16"/>
      <c r="W1620" s="16"/>
      <c r="FD1620" s="156"/>
      <c r="FE1620" s="156"/>
      <c r="FF1620" s="156"/>
      <c r="FG1620" s="156"/>
      <c r="FH1620" s="156"/>
    </row>
    <row r="1621" spans="2:164" x14ac:dyDescent="0.25">
      <c r="B1621" s="67">
        <f t="shared" si="151"/>
        <v>0</v>
      </c>
      <c r="C1621" s="67" t="str">
        <f t="shared" si="152"/>
        <v/>
      </c>
      <c r="D1621" s="67" t="str">
        <f t="shared" si="155"/>
        <v/>
      </c>
      <c r="E1621" s="67" t="str">
        <f t="shared" si="153"/>
        <v/>
      </c>
      <c r="F1621" s="67" t="str">
        <f t="shared" si="154"/>
        <v/>
      </c>
      <c r="G1621" s="67" t="str">
        <f t="shared" si="150"/>
        <v/>
      </c>
      <c r="H1621" s="159" t="str">
        <f>IF(AND(M1621&gt;0,M1621&lt;=STATS!$C$22),1,"")</f>
        <v/>
      </c>
      <c r="J1621" s="29">
        <v>1620</v>
      </c>
      <c r="R1621" s="16"/>
      <c r="S1621" s="16"/>
      <c r="T1621" s="16"/>
      <c r="U1621" s="16"/>
      <c r="V1621" s="16"/>
      <c r="W1621" s="16"/>
      <c r="FD1621" s="156"/>
      <c r="FE1621" s="156"/>
      <c r="FF1621" s="156"/>
      <c r="FG1621" s="156"/>
      <c r="FH1621" s="156"/>
    </row>
    <row r="1622" spans="2:164" x14ac:dyDescent="0.25">
      <c r="B1622" s="67">
        <f t="shared" si="151"/>
        <v>0</v>
      </c>
      <c r="C1622" s="67" t="str">
        <f t="shared" si="152"/>
        <v/>
      </c>
      <c r="D1622" s="67" t="str">
        <f t="shared" si="155"/>
        <v/>
      </c>
      <c r="E1622" s="67" t="str">
        <f t="shared" si="153"/>
        <v/>
      </c>
      <c r="F1622" s="67" t="str">
        <f t="shared" si="154"/>
        <v/>
      </c>
      <c r="G1622" s="67" t="str">
        <f t="shared" si="150"/>
        <v/>
      </c>
      <c r="H1622" s="159" t="str">
        <f>IF(AND(M1622&gt;0,M1622&lt;=STATS!$C$22),1,"")</f>
        <v/>
      </c>
      <c r="J1622" s="29">
        <v>1621</v>
      </c>
      <c r="R1622" s="16"/>
      <c r="S1622" s="16"/>
      <c r="T1622" s="16"/>
      <c r="U1622" s="16"/>
      <c r="V1622" s="16"/>
      <c r="W1622" s="16"/>
      <c r="FD1622" s="156"/>
      <c r="FE1622" s="156"/>
      <c r="FF1622" s="156"/>
      <c r="FG1622" s="156"/>
      <c r="FH1622" s="156"/>
    </row>
    <row r="1623" spans="2:164" x14ac:dyDescent="0.25">
      <c r="B1623" s="67">
        <f t="shared" si="151"/>
        <v>0</v>
      </c>
      <c r="C1623" s="67" t="str">
        <f t="shared" si="152"/>
        <v/>
      </c>
      <c r="D1623" s="67" t="str">
        <f t="shared" si="155"/>
        <v/>
      </c>
      <c r="E1623" s="67" t="str">
        <f t="shared" si="153"/>
        <v/>
      </c>
      <c r="F1623" s="67" t="str">
        <f t="shared" si="154"/>
        <v/>
      </c>
      <c r="G1623" s="67" t="str">
        <f t="shared" si="150"/>
        <v/>
      </c>
      <c r="H1623" s="159" t="str">
        <f>IF(AND(M1623&gt;0,M1623&lt;=STATS!$C$22),1,"")</f>
        <v/>
      </c>
      <c r="J1623" s="29">
        <v>1622</v>
      </c>
      <c r="R1623" s="16"/>
      <c r="S1623" s="16"/>
      <c r="T1623" s="16"/>
      <c r="U1623" s="16"/>
      <c r="V1623" s="16"/>
      <c r="W1623" s="16"/>
      <c r="FD1623" s="156"/>
      <c r="FE1623" s="156"/>
      <c r="FF1623" s="156"/>
      <c r="FG1623" s="156"/>
      <c r="FH1623" s="156"/>
    </row>
    <row r="1624" spans="2:164" x14ac:dyDescent="0.25">
      <c r="B1624" s="67">
        <f t="shared" si="151"/>
        <v>0</v>
      </c>
      <c r="C1624" s="67" t="str">
        <f t="shared" si="152"/>
        <v/>
      </c>
      <c r="D1624" s="67" t="str">
        <f t="shared" si="155"/>
        <v/>
      </c>
      <c r="E1624" s="67" t="str">
        <f t="shared" si="153"/>
        <v/>
      </c>
      <c r="F1624" s="67" t="str">
        <f t="shared" si="154"/>
        <v/>
      </c>
      <c r="G1624" s="67" t="str">
        <f t="shared" si="150"/>
        <v/>
      </c>
      <c r="H1624" s="159" t="str">
        <f>IF(AND(M1624&gt;0,M1624&lt;=STATS!$C$22),1,"")</f>
        <v/>
      </c>
      <c r="J1624" s="29">
        <v>1623</v>
      </c>
      <c r="R1624" s="16"/>
      <c r="S1624" s="16"/>
      <c r="T1624" s="16"/>
      <c r="U1624" s="16"/>
      <c r="V1624" s="16"/>
      <c r="W1624" s="16"/>
      <c r="FD1624" s="156"/>
      <c r="FE1624" s="156"/>
      <c r="FF1624" s="156"/>
      <c r="FG1624" s="156"/>
      <c r="FH1624" s="156"/>
    </row>
    <row r="1625" spans="2:164" x14ac:dyDescent="0.25">
      <c r="B1625" s="67">
        <f t="shared" si="151"/>
        <v>0</v>
      </c>
      <c r="C1625" s="67" t="str">
        <f t="shared" si="152"/>
        <v/>
      </c>
      <c r="D1625" s="67" t="str">
        <f t="shared" si="155"/>
        <v/>
      </c>
      <c r="E1625" s="67" t="str">
        <f t="shared" si="153"/>
        <v/>
      </c>
      <c r="F1625" s="67" t="str">
        <f t="shared" si="154"/>
        <v/>
      </c>
      <c r="G1625" s="67" t="str">
        <f t="shared" si="150"/>
        <v/>
      </c>
      <c r="H1625" s="159" t="str">
        <f>IF(AND(M1625&gt;0,M1625&lt;=STATS!$C$22),1,"")</f>
        <v/>
      </c>
      <c r="J1625" s="29">
        <v>1624</v>
      </c>
      <c r="R1625" s="16"/>
      <c r="S1625" s="16"/>
      <c r="T1625" s="16"/>
      <c r="U1625" s="16"/>
      <c r="V1625" s="16"/>
      <c r="W1625" s="16"/>
      <c r="FD1625" s="156"/>
      <c r="FE1625" s="156"/>
      <c r="FF1625" s="156"/>
      <c r="FG1625" s="156"/>
      <c r="FH1625" s="156"/>
    </row>
    <row r="1626" spans="2:164" x14ac:dyDescent="0.25">
      <c r="B1626" s="67">
        <f t="shared" si="151"/>
        <v>0</v>
      </c>
      <c r="C1626" s="67" t="str">
        <f t="shared" si="152"/>
        <v/>
      </c>
      <c r="D1626" s="67" t="str">
        <f t="shared" si="155"/>
        <v/>
      </c>
      <c r="E1626" s="67" t="str">
        <f t="shared" si="153"/>
        <v/>
      </c>
      <c r="F1626" s="67" t="str">
        <f t="shared" si="154"/>
        <v/>
      </c>
      <c r="G1626" s="67" t="str">
        <f t="shared" ref="G1626:G1689" si="156">IF($B1626&gt;=1,$M1626,"")</f>
        <v/>
      </c>
      <c r="H1626" s="159" t="str">
        <f>IF(AND(M1626&gt;0,M1626&lt;=STATS!$C$22),1,"")</f>
        <v/>
      </c>
      <c r="J1626" s="29">
        <v>1625</v>
      </c>
      <c r="R1626" s="16"/>
      <c r="S1626" s="16"/>
      <c r="T1626" s="16"/>
      <c r="U1626" s="16"/>
      <c r="V1626" s="16"/>
      <c r="W1626" s="16"/>
      <c r="FD1626" s="156"/>
      <c r="FE1626" s="156"/>
      <c r="FF1626" s="156"/>
      <c r="FG1626" s="156"/>
      <c r="FH1626" s="156"/>
    </row>
    <row r="1627" spans="2:164" x14ac:dyDescent="0.25">
      <c r="B1627" s="67">
        <f t="shared" si="151"/>
        <v>0</v>
      </c>
      <c r="C1627" s="67" t="str">
        <f t="shared" si="152"/>
        <v/>
      </c>
      <c r="D1627" s="67" t="str">
        <f t="shared" si="155"/>
        <v/>
      </c>
      <c r="E1627" s="67" t="str">
        <f t="shared" si="153"/>
        <v/>
      </c>
      <c r="F1627" s="67" t="str">
        <f t="shared" si="154"/>
        <v/>
      </c>
      <c r="G1627" s="67" t="str">
        <f t="shared" si="156"/>
        <v/>
      </c>
      <c r="H1627" s="159" t="str">
        <f>IF(AND(M1627&gt;0,M1627&lt;=STATS!$C$22),1,"")</f>
        <v/>
      </c>
      <c r="J1627" s="29">
        <v>1626</v>
      </c>
      <c r="R1627" s="16"/>
      <c r="S1627" s="16"/>
      <c r="T1627" s="16"/>
      <c r="U1627" s="16"/>
      <c r="V1627" s="16"/>
      <c r="W1627" s="16"/>
      <c r="FD1627" s="156"/>
      <c r="FE1627" s="156"/>
      <c r="FF1627" s="156"/>
      <c r="FG1627" s="156"/>
      <c r="FH1627" s="156"/>
    </row>
    <row r="1628" spans="2:164" x14ac:dyDescent="0.25">
      <c r="B1628" s="67">
        <f t="shared" si="151"/>
        <v>0</v>
      </c>
      <c r="C1628" s="67" t="str">
        <f t="shared" si="152"/>
        <v/>
      </c>
      <c r="D1628" s="67" t="str">
        <f t="shared" si="155"/>
        <v/>
      </c>
      <c r="E1628" s="67" t="str">
        <f t="shared" si="153"/>
        <v/>
      </c>
      <c r="F1628" s="67" t="str">
        <f t="shared" si="154"/>
        <v/>
      </c>
      <c r="G1628" s="67" t="str">
        <f t="shared" si="156"/>
        <v/>
      </c>
      <c r="H1628" s="159" t="str">
        <f>IF(AND(M1628&gt;0,M1628&lt;=STATS!$C$22),1,"")</f>
        <v/>
      </c>
      <c r="J1628" s="29">
        <v>1627</v>
      </c>
      <c r="R1628" s="16"/>
      <c r="S1628" s="16"/>
      <c r="T1628" s="16"/>
      <c r="U1628" s="16"/>
      <c r="V1628" s="16"/>
      <c r="W1628" s="16"/>
      <c r="FD1628" s="156"/>
      <c r="FE1628" s="156"/>
      <c r="FF1628" s="156"/>
      <c r="FG1628" s="156"/>
      <c r="FH1628" s="156"/>
    </row>
    <row r="1629" spans="2:164" x14ac:dyDescent="0.25">
      <c r="B1629" s="67">
        <f t="shared" si="151"/>
        <v>0</v>
      </c>
      <c r="C1629" s="67" t="str">
        <f t="shared" si="152"/>
        <v/>
      </c>
      <c r="D1629" s="67" t="str">
        <f t="shared" si="155"/>
        <v/>
      </c>
      <c r="E1629" s="67" t="str">
        <f t="shared" si="153"/>
        <v/>
      </c>
      <c r="F1629" s="67" t="str">
        <f t="shared" si="154"/>
        <v/>
      </c>
      <c r="G1629" s="67" t="str">
        <f t="shared" si="156"/>
        <v/>
      </c>
      <c r="H1629" s="159" t="str">
        <f>IF(AND(M1629&gt;0,M1629&lt;=STATS!$C$22),1,"")</f>
        <v/>
      </c>
      <c r="J1629" s="29">
        <v>1628</v>
      </c>
      <c r="R1629" s="16"/>
      <c r="S1629" s="16"/>
      <c r="T1629" s="16"/>
      <c r="U1629" s="16"/>
      <c r="V1629" s="16"/>
      <c r="W1629" s="16"/>
      <c r="FD1629" s="156"/>
      <c r="FE1629" s="156"/>
      <c r="FF1629" s="156"/>
      <c r="FG1629" s="156"/>
      <c r="FH1629" s="156"/>
    </row>
    <row r="1630" spans="2:164" x14ac:dyDescent="0.25">
      <c r="B1630" s="67">
        <f t="shared" si="151"/>
        <v>0</v>
      </c>
      <c r="C1630" s="67" t="str">
        <f t="shared" si="152"/>
        <v/>
      </c>
      <c r="D1630" s="67" t="str">
        <f t="shared" si="155"/>
        <v/>
      </c>
      <c r="E1630" s="67" t="str">
        <f t="shared" si="153"/>
        <v/>
      </c>
      <c r="F1630" s="67" t="str">
        <f t="shared" si="154"/>
        <v/>
      </c>
      <c r="G1630" s="67" t="str">
        <f t="shared" si="156"/>
        <v/>
      </c>
      <c r="H1630" s="159" t="str">
        <f>IF(AND(M1630&gt;0,M1630&lt;=STATS!$C$22),1,"")</f>
        <v/>
      </c>
      <c r="J1630" s="29">
        <v>1629</v>
      </c>
      <c r="R1630" s="16"/>
      <c r="S1630" s="16"/>
      <c r="T1630" s="16"/>
      <c r="U1630" s="16"/>
      <c r="V1630" s="16"/>
      <c r="W1630" s="16"/>
      <c r="FD1630" s="156"/>
      <c r="FE1630" s="156"/>
      <c r="FF1630" s="156"/>
      <c r="FG1630" s="156"/>
      <c r="FH1630" s="156"/>
    </row>
    <row r="1631" spans="2:164" x14ac:dyDescent="0.25">
      <c r="B1631" s="67">
        <f t="shared" si="151"/>
        <v>0</v>
      </c>
      <c r="C1631" s="67" t="str">
        <f t="shared" si="152"/>
        <v/>
      </c>
      <c r="D1631" s="67" t="str">
        <f t="shared" si="155"/>
        <v/>
      </c>
      <c r="E1631" s="67" t="str">
        <f t="shared" si="153"/>
        <v/>
      </c>
      <c r="F1631" s="67" t="str">
        <f t="shared" si="154"/>
        <v/>
      </c>
      <c r="G1631" s="67" t="str">
        <f t="shared" si="156"/>
        <v/>
      </c>
      <c r="H1631" s="159" t="str">
        <f>IF(AND(M1631&gt;0,M1631&lt;=STATS!$C$22),1,"")</f>
        <v/>
      </c>
      <c r="J1631" s="29">
        <v>1630</v>
      </c>
      <c r="R1631" s="16"/>
      <c r="S1631" s="16"/>
      <c r="T1631" s="16"/>
      <c r="U1631" s="16"/>
      <c r="V1631" s="16"/>
      <c r="W1631" s="16"/>
      <c r="FD1631" s="156"/>
      <c r="FE1631" s="156"/>
      <c r="FF1631" s="156"/>
      <c r="FG1631" s="156"/>
      <c r="FH1631" s="156"/>
    </row>
    <row r="1632" spans="2:164" x14ac:dyDescent="0.25">
      <c r="B1632" s="67">
        <f t="shared" si="151"/>
        <v>0</v>
      </c>
      <c r="C1632" s="67" t="str">
        <f t="shared" si="152"/>
        <v/>
      </c>
      <c r="D1632" s="67" t="str">
        <f t="shared" si="155"/>
        <v/>
      </c>
      <c r="E1632" s="67" t="str">
        <f t="shared" si="153"/>
        <v/>
      </c>
      <c r="F1632" s="67" t="str">
        <f t="shared" si="154"/>
        <v/>
      </c>
      <c r="G1632" s="67" t="str">
        <f t="shared" si="156"/>
        <v/>
      </c>
      <c r="H1632" s="159" t="str">
        <f>IF(AND(M1632&gt;0,M1632&lt;=STATS!$C$22),1,"")</f>
        <v/>
      </c>
      <c r="J1632" s="29">
        <v>1631</v>
      </c>
      <c r="R1632" s="16"/>
      <c r="S1632" s="16"/>
      <c r="T1632" s="16"/>
      <c r="U1632" s="16"/>
      <c r="V1632" s="16"/>
      <c r="W1632" s="16"/>
      <c r="FD1632" s="156"/>
      <c r="FE1632" s="156"/>
      <c r="FF1632" s="156"/>
      <c r="FG1632" s="156"/>
      <c r="FH1632" s="156"/>
    </row>
    <row r="1633" spans="2:164" x14ac:dyDescent="0.25">
      <c r="B1633" s="67">
        <f t="shared" si="151"/>
        <v>0</v>
      </c>
      <c r="C1633" s="67" t="str">
        <f t="shared" si="152"/>
        <v/>
      </c>
      <c r="D1633" s="67" t="str">
        <f t="shared" si="155"/>
        <v/>
      </c>
      <c r="E1633" s="67" t="str">
        <f t="shared" si="153"/>
        <v/>
      </c>
      <c r="F1633" s="67" t="str">
        <f t="shared" si="154"/>
        <v/>
      </c>
      <c r="G1633" s="67" t="str">
        <f t="shared" si="156"/>
        <v/>
      </c>
      <c r="H1633" s="159" t="str">
        <f>IF(AND(M1633&gt;0,M1633&lt;=STATS!$C$22),1,"")</f>
        <v/>
      </c>
      <c r="J1633" s="29">
        <v>1632</v>
      </c>
      <c r="R1633" s="16"/>
      <c r="S1633" s="16"/>
      <c r="T1633" s="16"/>
      <c r="U1633" s="16"/>
      <c r="V1633" s="16"/>
      <c r="W1633" s="16"/>
      <c r="FD1633" s="156"/>
      <c r="FE1633" s="156"/>
      <c r="FF1633" s="156"/>
      <c r="FG1633" s="156"/>
      <c r="FH1633" s="156"/>
    </row>
    <row r="1634" spans="2:164" x14ac:dyDescent="0.25">
      <c r="B1634" s="67">
        <f t="shared" si="151"/>
        <v>0</v>
      </c>
      <c r="C1634" s="67" t="str">
        <f t="shared" si="152"/>
        <v/>
      </c>
      <c r="D1634" s="67" t="str">
        <f t="shared" si="155"/>
        <v/>
      </c>
      <c r="E1634" s="67" t="str">
        <f t="shared" si="153"/>
        <v/>
      </c>
      <c r="F1634" s="67" t="str">
        <f t="shared" si="154"/>
        <v/>
      </c>
      <c r="G1634" s="67" t="str">
        <f t="shared" si="156"/>
        <v/>
      </c>
      <c r="H1634" s="159" t="str">
        <f>IF(AND(M1634&gt;0,M1634&lt;=STATS!$C$22),1,"")</f>
        <v/>
      </c>
      <c r="J1634" s="29">
        <v>1633</v>
      </c>
      <c r="R1634" s="16"/>
      <c r="S1634" s="16"/>
      <c r="T1634" s="16"/>
      <c r="U1634" s="16"/>
      <c r="V1634" s="16"/>
      <c r="W1634" s="16"/>
      <c r="FD1634" s="156"/>
      <c r="FE1634" s="156"/>
      <c r="FF1634" s="156"/>
      <c r="FG1634" s="156"/>
      <c r="FH1634" s="156"/>
    </row>
    <row r="1635" spans="2:164" x14ac:dyDescent="0.25">
      <c r="B1635" s="67">
        <f t="shared" si="151"/>
        <v>0</v>
      </c>
      <c r="C1635" s="67" t="str">
        <f t="shared" si="152"/>
        <v/>
      </c>
      <c r="D1635" s="67" t="str">
        <f t="shared" si="155"/>
        <v/>
      </c>
      <c r="E1635" s="67" t="str">
        <f t="shared" si="153"/>
        <v/>
      </c>
      <c r="F1635" s="67" t="str">
        <f t="shared" si="154"/>
        <v/>
      </c>
      <c r="G1635" s="67" t="str">
        <f t="shared" si="156"/>
        <v/>
      </c>
      <c r="H1635" s="159" t="str">
        <f>IF(AND(M1635&gt;0,M1635&lt;=STATS!$C$22),1,"")</f>
        <v/>
      </c>
      <c r="J1635" s="29">
        <v>1634</v>
      </c>
      <c r="R1635" s="16"/>
      <c r="S1635" s="16"/>
      <c r="T1635" s="16"/>
      <c r="U1635" s="16"/>
      <c r="V1635" s="16"/>
      <c r="W1635" s="16"/>
      <c r="FD1635" s="156"/>
      <c r="FE1635" s="156"/>
      <c r="FF1635" s="156"/>
      <c r="FG1635" s="156"/>
      <c r="FH1635" s="156"/>
    </row>
    <row r="1636" spans="2:164" x14ac:dyDescent="0.25">
      <c r="B1636" s="67">
        <f t="shared" si="151"/>
        <v>0</v>
      </c>
      <c r="C1636" s="67" t="str">
        <f t="shared" si="152"/>
        <v/>
      </c>
      <c r="D1636" s="67" t="str">
        <f t="shared" si="155"/>
        <v/>
      </c>
      <c r="E1636" s="67" t="str">
        <f t="shared" si="153"/>
        <v/>
      </c>
      <c r="F1636" s="67" t="str">
        <f t="shared" si="154"/>
        <v/>
      </c>
      <c r="G1636" s="67" t="str">
        <f t="shared" si="156"/>
        <v/>
      </c>
      <c r="H1636" s="159" t="str">
        <f>IF(AND(M1636&gt;0,M1636&lt;=STATS!$C$22),1,"")</f>
        <v/>
      </c>
      <c r="J1636" s="29">
        <v>1635</v>
      </c>
      <c r="R1636" s="16"/>
      <c r="S1636" s="16"/>
      <c r="T1636" s="16"/>
      <c r="U1636" s="16"/>
      <c r="V1636" s="16"/>
      <c r="W1636" s="16"/>
      <c r="FD1636" s="156"/>
      <c r="FE1636" s="156"/>
      <c r="FF1636" s="156"/>
      <c r="FG1636" s="156"/>
      <c r="FH1636" s="156"/>
    </row>
    <row r="1637" spans="2:164" x14ac:dyDescent="0.25">
      <c r="B1637" s="67">
        <f t="shared" si="151"/>
        <v>0</v>
      </c>
      <c r="C1637" s="67" t="str">
        <f t="shared" si="152"/>
        <v/>
      </c>
      <c r="D1637" s="67" t="str">
        <f t="shared" si="155"/>
        <v/>
      </c>
      <c r="E1637" s="67" t="str">
        <f t="shared" si="153"/>
        <v/>
      </c>
      <c r="F1637" s="67" t="str">
        <f t="shared" si="154"/>
        <v/>
      </c>
      <c r="G1637" s="67" t="str">
        <f t="shared" si="156"/>
        <v/>
      </c>
      <c r="H1637" s="159" t="str">
        <f>IF(AND(M1637&gt;0,M1637&lt;=STATS!$C$22),1,"")</f>
        <v/>
      </c>
      <c r="J1637" s="29">
        <v>1636</v>
      </c>
      <c r="R1637" s="16"/>
      <c r="S1637" s="16"/>
      <c r="T1637" s="16"/>
      <c r="U1637" s="16"/>
      <c r="V1637" s="16"/>
      <c r="W1637" s="16"/>
      <c r="FD1637" s="156"/>
      <c r="FE1637" s="156"/>
      <c r="FF1637" s="156"/>
      <c r="FG1637" s="156"/>
      <c r="FH1637" s="156"/>
    </row>
    <row r="1638" spans="2:164" x14ac:dyDescent="0.25">
      <c r="B1638" s="67">
        <f t="shared" si="151"/>
        <v>0</v>
      </c>
      <c r="C1638" s="67" t="str">
        <f t="shared" si="152"/>
        <v/>
      </c>
      <c r="D1638" s="67" t="str">
        <f t="shared" si="155"/>
        <v/>
      </c>
      <c r="E1638" s="67" t="str">
        <f t="shared" si="153"/>
        <v/>
      </c>
      <c r="F1638" s="67" t="str">
        <f t="shared" si="154"/>
        <v/>
      </c>
      <c r="G1638" s="67" t="str">
        <f t="shared" si="156"/>
        <v/>
      </c>
      <c r="H1638" s="159" t="str">
        <f>IF(AND(M1638&gt;0,M1638&lt;=STATS!$C$22),1,"")</f>
        <v/>
      </c>
      <c r="J1638" s="29">
        <v>1637</v>
      </c>
      <c r="R1638" s="16"/>
      <c r="S1638" s="16"/>
      <c r="T1638" s="16"/>
      <c r="U1638" s="16"/>
      <c r="V1638" s="16"/>
      <c r="W1638" s="16"/>
      <c r="FD1638" s="156"/>
      <c r="FE1638" s="156"/>
      <c r="FF1638" s="156"/>
      <c r="FG1638" s="156"/>
      <c r="FH1638" s="156"/>
    </row>
    <row r="1639" spans="2:164" x14ac:dyDescent="0.25">
      <c r="B1639" s="67">
        <f t="shared" si="151"/>
        <v>0</v>
      </c>
      <c r="C1639" s="67" t="str">
        <f t="shared" si="152"/>
        <v/>
      </c>
      <c r="D1639" s="67" t="str">
        <f t="shared" si="155"/>
        <v/>
      </c>
      <c r="E1639" s="67" t="str">
        <f t="shared" si="153"/>
        <v/>
      </c>
      <c r="F1639" s="67" t="str">
        <f t="shared" si="154"/>
        <v/>
      </c>
      <c r="G1639" s="67" t="str">
        <f t="shared" si="156"/>
        <v/>
      </c>
      <c r="H1639" s="159" t="str">
        <f>IF(AND(M1639&gt;0,M1639&lt;=STATS!$C$22),1,"")</f>
        <v/>
      </c>
      <c r="J1639" s="29">
        <v>1638</v>
      </c>
      <c r="R1639" s="16"/>
      <c r="S1639" s="16"/>
      <c r="T1639" s="16"/>
      <c r="U1639" s="16"/>
      <c r="V1639" s="16"/>
      <c r="W1639" s="16"/>
      <c r="FD1639" s="156"/>
      <c r="FE1639" s="156"/>
      <c r="FF1639" s="156"/>
      <c r="FG1639" s="156"/>
      <c r="FH1639" s="156"/>
    </row>
    <row r="1640" spans="2:164" x14ac:dyDescent="0.25">
      <c r="B1640" s="67">
        <f t="shared" si="151"/>
        <v>0</v>
      </c>
      <c r="C1640" s="67" t="str">
        <f t="shared" si="152"/>
        <v/>
      </c>
      <c r="D1640" s="67" t="str">
        <f t="shared" si="155"/>
        <v/>
      </c>
      <c r="E1640" s="67" t="str">
        <f t="shared" si="153"/>
        <v/>
      </c>
      <c r="F1640" s="67" t="str">
        <f t="shared" si="154"/>
        <v/>
      </c>
      <c r="G1640" s="67" t="str">
        <f t="shared" si="156"/>
        <v/>
      </c>
      <c r="H1640" s="159" t="str">
        <f>IF(AND(M1640&gt;0,M1640&lt;=STATS!$C$22),1,"")</f>
        <v/>
      </c>
      <c r="J1640" s="29">
        <v>1639</v>
      </c>
      <c r="R1640" s="16"/>
      <c r="S1640" s="16"/>
      <c r="T1640" s="16"/>
      <c r="U1640" s="16"/>
      <c r="V1640" s="16"/>
      <c r="W1640" s="16"/>
      <c r="FD1640" s="156"/>
      <c r="FE1640" s="156"/>
      <c r="FF1640" s="156"/>
      <c r="FG1640" s="156"/>
      <c r="FH1640" s="156"/>
    </row>
    <row r="1641" spans="2:164" x14ac:dyDescent="0.25">
      <c r="B1641" s="67">
        <f t="shared" si="151"/>
        <v>0</v>
      </c>
      <c r="C1641" s="67" t="str">
        <f t="shared" si="152"/>
        <v/>
      </c>
      <c r="D1641" s="67" t="str">
        <f t="shared" si="155"/>
        <v/>
      </c>
      <c r="E1641" s="67" t="str">
        <f t="shared" si="153"/>
        <v/>
      </c>
      <c r="F1641" s="67" t="str">
        <f t="shared" si="154"/>
        <v/>
      </c>
      <c r="G1641" s="67" t="str">
        <f t="shared" si="156"/>
        <v/>
      </c>
      <c r="H1641" s="159" t="str">
        <f>IF(AND(M1641&gt;0,M1641&lt;=STATS!$C$22),1,"")</f>
        <v/>
      </c>
      <c r="J1641" s="29">
        <v>1640</v>
      </c>
      <c r="R1641" s="16"/>
      <c r="S1641" s="16"/>
      <c r="T1641" s="16"/>
      <c r="U1641" s="16"/>
      <c r="V1641" s="16"/>
      <c r="W1641" s="16"/>
      <c r="FD1641" s="156"/>
      <c r="FE1641" s="156"/>
      <c r="FF1641" s="156"/>
      <c r="FG1641" s="156"/>
      <c r="FH1641" s="156"/>
    </row>
    <row r="1642" spans="2:164" x14ac:dyDescent="0.25">
      <c r="B1642" s="67">
        <f t="shared" si="151"/>
        <v>0</v>
      </c>
      <c r="C1642" s="67" t="str">
        <f t="shared" si="152"/>
        <v/>
      </c>
      <c r="D1642" s="67" t="str">
        <f t="shared" si="155"/>
        <v/>
      </c>
      <c r="E1642" s="67" t="str">
        <f t="shared" si="153"/>
        <v/>
      </c>
      <c r="F1642" s="67" t="str">
        <f t="shared" si="154"/>
        <v/>
      </c>
      <c r="G1642" s="67" t="str">
        <f t="shared" si="156"/>
        <v/>
      </c>
      <c r="H1642" s="159" t="str">
        <f>IF(AND(M1642&gt;0,M1642&lt;=STATS!$C$22),1,"")</f>
        <v/>
      </c>
      <c r="J1642" s="29">
        <v>1641</v>
      </c>
      <c r="R1642" s="16"/>
      <c r="S1642" s="16"/>
      <c r="T1642" s="16"/>
      <c r="U1642" s="16"/>
      <c r="V1642" s="16"/>
      <c r="W1642" s="16"/>
      <c r="FD1642" s="156"/>
      <c r="FE1642" s="156"/>
      <c r="FF1642" s="156"/>
      <c r="FG1642" s="156"/>
      <c r="FH1642" s="156"/>
    </row>
    <row r="1643" spans="2:164" x14ac:dyDescent="0.25">
      <c r="B1643" s="67">
        <f t="shared" si="151"/>
        <v>0</v>
      </c>
      <c r="C1643" s="67" t="str">
        <f t="shared" si="152"/>
        <v/>
      </c>
      <c r="D1643" s="67" t="str">
        <f t="shared" si="155"/>
        <v/>
      </c>
      <c r="E1643" s="67" t="str">
        <f t="shared" si="153"/>
        <v/>
      </c>
      <c r="F1643" s="67" t="str">
        <f t="shared" si="154"/>
        <v/>
      </c>
      <c r="G1643" s="67" t="str">
        <f t="shared" si="156"/>
        <v/>
      </c>
      <c r="H1643" s="159" t="str">
        <f>IF(AND(M1643&gt;0,M1643&lt;=STATS!$C$22),1,"")</f>
        <v/>
      </c>
      <c r="J1643" s="29">
        <v>1642</v>
      </c>
      <c r="R1643" s="16"/>
      <c r="S1643" s="16"/>
      <c r="T1643" s="16"/>
      <c r="U1643" s="16"/>
      <c r="V1643" s="16"/>
      <c r="W1643" s="16"/>
      <c r="FD1643" s="156"/>
      <c r="FE1643" s="156"/>
      <c r="FF1643" s="156"/>
      <c r="FG1643" s="156"/>
      <c r="FH1643" s="156"/>
    </row>
    <row r="1644" spans="2:164" x14ac:dyDescent="0.25">
      <c r="B1644" s="67">
        <f t="shared" si="151"/>
        <v>0</v>
      </c>
      <c r="C1644" s="67" t="str">
        <f t="shared" si="152"/>
        <v/>
      </c>
      <c r="D1644" s="67" t="str">
        <f t="shared" si="155"/>
        <v/>
      </c>
      <c r="E1644" s="67" t="str">
        <f t="shared" si="153"/>
        <v/>
      </c>
      <c r="F1644" s="67" t="str">
        <f t="shared" si="154"/>
        <v/>
      </c>
      <c r="G1644" s="67" t="str">
        <f t="shared" si="156"/>
        <v/>
      </c>
      <c r="H1644" s="159" t="str">
        <f>IF(AND(M1644&gt;0,M1644&lt;=STATS!$C$22),1,"")</f>
        <v/>
      </c>
      <c r="J1644" s="29">
        <v>1643</v>
      </c>
      <c r="R1644" s="16"/>
      <c r="S1644" s="16"/>
      <c r="T1644" s="16"/>
      <c r="U1644" s="16"/>
      <c r="V1644" s="16"/>
      <c r="W1644" s="16"/>
      <c r="FD1644" s="156"/>
      <c r="FE1644" s="156"/>
      <c r="FF1644" s="156"/>
      <c r="FG1644" s="156"/>
      <c r="FH1644" s="156"/>
    </row>
    <row r="1645" spans="2:164" x14ac:dyDescent="0.25">
      <c r="B1645" s="67">
        <f t="shared" si="151"/>
        <v>0</v>
      </c>
      <c r="C1645" s="67" t="str">
        <f t="shared" si="152"/>
        <v/>
      </c>
      <c r="D1645" s="67" t="str">
        <f t="shared" si="155"/>
        <v/>
      </c>
      <c r="E1645" s="67" t="str">
        <f t="shared" si="153"/>
        <v/>
      </c>
      <c r="F1645" s="67" t="str">
        <f t="shared" si="154"/>
        <v/>
      </c>
      <c r="G1645" s="67" t="str">
        <f t="shared" si="156"/>
        <v/>
      </c>
      <c r="H1645" s="159" t="str">
        <f>IF(AND(M1645&gt;0,M1645&lt;=STATS!$C$22),1,"")</f>
        <v/>
      </c>
      <c r="J1645" s="29">
        <v>1644</v>
      </c>
      <c r="R1645" s="16"/>
      <c r="S1645" s="16"/>
      <c r="T1645" s="16"/>
      <c r="U1645" s="16"/>
      <c r="V1645" s="16"/>
      <c r="W1645" s="16"/>
      <c r="FD1645" s="156"/>
      <c r="FE1645" s="156"/>
      <c r="FF1645" s="156"/>
      <c r="FG1645" s="156"/>
      <c r="FH1645" s="156"/>
    </row>
    <row r="1646" spans="2:164" x14ac:dyDescent="0.25">
      <c r="B1646" s="67">
        <f t="shared" si="151"/>
        <v>0</v>
      </c>
      <c r="C1646" s="67" t="str">
        <f t="shared" si="152"/>
        <v/>
      </c>
      <c r="D1646" s="67" t="str">
        <f t="shared" si="155"/>
        <v/>
      </c>
      <c r="E1646" s="67" t="str">
        <f t="shared" si="153"/>
        <v/>
      </c>
      <c r="F1646" s="67" t="str">
        <f t="shared" si="154"/>
        <v/>
      </c>
      <c r="G1646" s="67" t="str">
        <f t="shared" si="156"/>
        <v/>
      </c>
      <c r="H1646" s="159" t="str">
        <f>IF(AND(M1646&gt;0,M1646&lt;=STATS!$C$22),1,"")</f>
        <v/>
      </c>
      <c r="J1646" s="29">
        <v>1645</v>
      </c>
      <c r="R1646" s="16"/>
      <c r="S1646" s="16"/>
      <c r="T1646" s="16"/>
      <c r="U1646" s="16"/>
      <c r="V1646" s="16"/>
      <c r="W1646" s="16"/>
      <c r="FD1646" s="156"/>
      <c r="FE1646" s="156"/>
      <c r="FF1646" s="156"/>
      <c r="FG1646" s="156"/>
      <c r="FH1646" s="156"/>
    </row>
    <row r="1647" spans="2:164" x14ac:dyDescent="0.25">
      <c r="B1647" s="67">
        <f t="shared" si="151"/>
        <v>0</v>
      </c>
      <c r="C1647" s="67" t="str">
        <f t="shared" si="152"/>
        <v/>
      </c>
      <c r="D1647" s="67" t="str">
        <f t="shared" si="155"/>
        <v/>
      </c>
      <c r="E1647" s="67" t="str">
        <f t="shared" si="153"/>
        <v/>
      </c>
      <c r="F1647" s="67" t="str">
        <f t="shared" si="154"/>
        <v/>
      </c>
      <c r="G1647" s="67" t="str">
        <f t="shared" si="156"/>
        <v/>
      </c>
      <c r="H1647" s="159" t="str">
        <f>IF(AND(M1647&gt;0,M1647&lt;=STATS!$C$22),1,"")</f>
        <v/>
      </c>
      <c r="J1647" s="29">
        <v>1646</v>
      </c>
      <c r="R1647" s="16"/>
      <c r="S1647" s="16"/>
      <c r="T1647" s="16"/>
      <c r="U1647" s="16"/>
      <c r="V1647" s="16"/>
      <c r="W1647" s="16"/>
      <c r="FD1647" s="156"/>
      <c r="FE1647" s="156"/>
      <c r="FF1647" s="156"/>
      <c r="FG1647" s="156"/>
      <c r="FH1647" s="156"/>
    </row>
    <row r="1648" spans="2:164" x14ac:dyDescent="0.25">
      <c r="B1648" s="67">
        <f t="shared" si="151"/>
        <v>0</v>
      </c>
      <c r="C1648" s="67" t="str">
        <f t="shared" si="152"/>
        <v/>
      </c>
      <c r="D1648" s="67" t="str">
        <f t="shared" si="155"/>
        <v/>
      </c>
      <c r="E1648" s="67" t="str">
        <f t="shared" si="153"/>
        <v/>
      </c>
      <c r="F1648" s="67" t="str">
        <f t="shared" si="154"/>
        <v/>
      </c>
      <c r="G1648" s="67" t="str">
        <f t="shared" si="156"/>
        <v/>
      </c>
      <c r="H1648" s="159" t="str">
        <f>IF(AND(M1648&gt;0,M1648&lt;=STATS!$C$22),1,"")</f>
        <v/>
      </c>
      <c r="J1648" s="29">
        <v>1647</v>
      </c>
      <c r="R1648" s="16"/>
      <c r="S1648" s="16"/>
      <c r="T1648" s="16"/>
      <c r="U1648" s="16"/>
      <c r="V1648" s="16"/>
      <c r="W1648" s="16"/>
      <c r="FD1648" s="156"/>
      <c r="FE1648" s="156"/>
      <c r="FF1648" s="156"/>
      <c r="FG1648" s="156"/>
      <c r="FH1648" s="156"/>
    </row>
    <row r="1649" spans="2:164" x14ac:dyDescent="0.25">
      <c r="B1649" s="67">
        <f t="shared" si="151"/>
        <v>0</v>
      </c>
      <c r="C1649" s="67" t="str">
        <f t="shared" si="152"/>
        <v/>
      </c>
      <c r="D1649" s="67" t="str">
        <f t="shared" si="155"/>
        <v/>
      </c>
      <c r="E1649" s="67" t="str">
        <f t="shared" si="153"/>
        <v/>
      </c>
      <c r="F1649" s="67" t="str">
        <f t="shared" si="154"/>
        <v/>
      </c>
      <c r="G1649" s="67" t="str">
        <f t="shared" si="156"/>
        <v/>
      </c>
      <c r="H1649" s="159" t="str">
        <f>IF(AND(M1649&gt;0,M1649&lt;=STATS!$C$22),1,"")</f>
        <v/>
      </c>
      <c r="J1649" s="29">
        <v>1648</v>
      </c>
      <c r="R1649" s="16"/>
      <c r="S1649" s="16"/>
      <c r="T1649" s="16"/>
      <c r="U1649" s="16"/>
      <c r="V1649" s="16"/>
      <c r="W1649" s="16"/>
      <c r="FD1649" s="156"/>
      <c r="FE1649" s="156"/>
      <c r="FF1649" s="156"/>
      <c r="FG1649" s="156"/>
      <c r="FH1649" s="156"/>
    </row>
    <row r="1650" spans="2:164" x14ac:dyDescent="0.25">
      <c r="B1650" s="67">
        <f t="shared" si="151"/>
        <v>0</v>
      </c>
      <c r="C1650" s="67" t="str">
        <f t="shared" si="152"/>
        <v/>
      </c>
      <c r="D1650" s="67" t="str">
        <f t="shared" si="155"/>
        <v/>
      </c>
      <c r="E1650" s="67" t="str">
        <f t="shared" si="153"/>
        <v/>
      </c>
      <c r="F1650" s="67" t="str">
        <f t="shared" si="154"/>
        <v/>
      </c>
      <c r="G1650" s="67" t="str">
        <f t="shared" si="156"/>
        <v/>
      </c>
      <c r="H1650" s="159" t="str">
        <f>IF(AND(M1650&gt;0,M1650&lt;=STATS!$C$22),1,"")</f>
        <v/>
      </c>
      <c r="J1650" s="29">
        <v>1649</v>
      </c>
      <c r="R1650" s="16"/>
      <c r="S1650" s="16"/>
      <c r="T1650" s="16"/>
      <c r="U1650" s="16"/>
      <c r="V1650" s="16"/>
      <c r="W1650" s="16"/>
      <c r="FD1650" s="156"/>
      <c r="FE1650" s="156"/>
      <c r="FF1650" s="156"/>
      <c r="FG1650" s="156"/>
      <c r="FH1650" s="156"/>
    </row>
    <row r="1651" spans="2:164" x14ac:dyDescent="0.25">
      <c r="B1651" s="67">
        <f t="shared" si="151"/>
        <v>0</v>
      </c>
      <c r="C1651" s="67" t="str">
        <f t="shared" si="152"/>
        <v/>
      </c>
      <c r="D1651" s="67" t="str">
        <f t="shared" si="155"/>
        <v/>
      </c>
      <c r="E1651" s="67" t="str">
        <f t="shared" si="153"/>
        <v/>
      </c>
      <c r="F1651" s="67" t="str">
        <f t="shared" si="154"/>
        <v/>
      </c>
      <c r="G1651" s="67" t="str">
        <f t="shared" si="156"/>
        <v/>
      </c>
      <c r="H1651" s="159" t="str">
        <f>IF(AND(M1651&gt;0,M1651&lt;=STATS!$C$22),1,"")</f>
        <v/>
      </c>
      <c r="J1651" s="29">
        <v>1650</v>
      </c>
      <c r="R1651" s="16"/>
      <c r="S1651" s="16"/>
      <c r="T1651" s="16"/>
      <c r="U1651" s="16"/>
      <c r="V1651" s="16"/>
      <c r="W1651" s="16"/>
      <c r="FD1651" s="156"/>
      <c r="FE1651" s="156"/>
      <c r="FF1651" s="156"/>
      <c r="FG1651" s="156"/>
      <c r="FH1651" s="156"/>
    </row>
    <row r="1652" spans="2:164" x14ac:dyDescent="0.25">
      <c r="B1652" s="67">
        <f t="shared" si="151"/>
        <v>0</v>
      </c>
      <c r="C1652" s="67" t="str">
        <f t="shared" si="152"/>
        <v/>
      </c>
      <c r="D1652" s="67" t="str">
        <f t="shared" si="155"/>
        <v/>
      </c>
      <c r="E1652" s="67" t="str">
        <f t="shared" si="153"/>
        <v/>
      </c>
      <c r="F1652" s="67" t="str">
        <f t="shared" si="154"/>
        <v/>
      </c>
      <c r="G1652" s="67" t="str">
        <f t="shared" si="156"/>
        <v/>
      </c>
      <c r="H1652" s="159" t="str">
        <f>IF(AND(M1652&gt;0,M1652&lt;=STATS!$C$22),1,"")</f>
        <v/>
      </c>
      <c r="J1652" s="29">
        <v>1651</v>
      </c>
      <c r="R1652" s="16"/>
      <c r="S1652" s="16"/>
      <c r="T1652" s="16"/>
      <c r="U1652" s="16"/>
      <c r="V1652" s="16"/>
      <c r="W1652" s="16"/>
      <c r="FD1652" s="156"/>
      <c r="FE1652" s="156"/>
      <c r="FF1652" s="156"/>
      <c r="FG1652" s="156"/>
      <c r="FH1652" s="156"/>
    </row>
    <row r="1653" spans="2:164" x14ac:dyDescent="0.25">
      <c r="B1653" s="67">
        <f t="shared" si="151"/>
        <v>0</v>
      </c>
      <c r="C1653" s="67" t="str">
        <f t="shared" si="152"/>
        <v/>
      </c>
      <c r="D1653" s="67" t="str">
        <f t="shared" si="155"/>
        <v/>
      </c>
      <c r="E1653" s="67" t="str">
        <f t="shared" si="153"/>
        <v/>
      </c>
      <c r="F1653" s="67" t="str">
        <f t="shared" si="154"/>
        <v/>
      </c>
      <c r="G1653" s="67" t="str">
        <f t="shared" si="156"/>
        <v/>
      </c>
      <c r="H1653" s="159" t="str">
        <f>IF(AND(M1653&gt;0,M1653&lt;=STATS!$C$22),1,"")</f>
        <v/>
      </c>
      <c r="J1653" s="29">
        <v>1652</v>
      </c>
      <c r="R1653" s="16"/>
      <c r="S1653" s="16"/>
      <c r="T1653" s="16"/>
      <c r="U1653" s="16"/>
      <c r="V1653" s="16"/>
      <c r="W1653" s="16"/>
      <c r="FD1653" s="156"/>
      <c r="FE1653" s="156"/>
      <c r="FF1653" s="156"/>
      <c r="FG1653" s="156"/>
      <c r="FH1653" s="156"/>
    </row>
    <row r="1654" spans="2:164" x14ac:dyDescent="0.25">
      <c r="B1654" s="67">
        <f t="shared" si="151"/>
        <v>0</v>
      </c>
      <c r="C1654" s="67" t="str">
        <f t="shared" si="152"/>
        <v/>
      </c>
      <c r="D1654" s="67" t="str">
        <f t="shared" si="155"/>
        <v/>
      </c>
      <c r="E1654" s="67" t="str">
        <f t="shared" si="153"/>
        <v/>
      </c>
      <c r="F1654" s="67" t="str">
        <f t="shared" si="154"/>
        <v/>
      </c>
      <c r="G1654" s="67" t="str">
        <f t="shared" si="156"/>
        <v/>
      </c>
      <c r="H1654" s="159" t="str">
        <f>IF(AND(M1654&gt;0,M1654&lt;=STATS!$C$22),1,"")</f>
        <v/>
      </c>
      <c r="J1654" s="29">
        <v>1653</v>
      </c>
      <c r="R1654" s="16"/>
      <c r="S1654" s="16"/>
      <c r="T1654" s="16"/>
      <c r="U1654" s="16"/>
      <c r="V1654" s="16"/>
      <c r="W1654" s="16"/>
      <c r="FD1654" s="156"/>
      <c r="FE1654" s="156"/>
      <c r="FF1654" s="156"/>
      <c r="FG1654" s="156"/>
      <c r="FH1654" s="156"/>
    </row>
    <row r="1655" spans="2:164" x14ac:dyDescent="0.25">
      <c r="B1655" s="67">
        <f t="shared" si="151"/>
        <v>0</v>
      </c>
      <c r="C1655" s="67" t="str">
        <f t="shared" si="152"/>
        <v/>
      </c>
      <c r="D1655" s="67" t="str">
        <f t="shared" si="155"/>
        <v/>
      </c>
      <c r="E1655" s="67" t="str">
        <f t="shared" si="153"/>
        <v/>
      </c>
      <c r="F1655" s="67" t="str">
        <f t="shared" si="154"/>
        <v/>
      </c>
      <c r="G1655" s="67" t="str">
        <f t="shared" si="156"/>
        <v/>
      </c>
      <c r="H1655" s="159" t="str">
        <f>IF(AND(M1655&gt;0,M1655&lt;=STATS!$C$22),1,"")</f>
        <v/>
      </c>
      <c r="J1655" s="29">
        <v>1654</v>
      </c>
      <c r="R1655" s="16"/>
      <c r="S1655" s="16"/>
      <c r="T1655" s="16"/>
      <c r="U1655" s="16"/>
      <c r="V1655" s="16"/>
      <c r="W1655" s="16"/>
      <c r="FD1655" s="156"/>
      <c r="FE1655" s="156"/>
      <c r="FF1655" s="156"/>
      <c r="FG1655" s="156"/>
      <c r="FH1655" s="156"/>
    </row>
    <row r="1656" spans="2:164" x14ac:dyDescent="0.25">
      <c r="B1656" s="67">
        <f t="shared" si="151"/>
        <v>0</v>
      </c>
      <c r="C1656" s="67" t="str">
        <f t="shared" si="152"/>
        <v/>
      </c>
      <c r="D1656" s="67" t="str">
        <f t="shared" si="155"/>
        <v/>
      </c>
      <c r="E1656" s="67" t="str">
        <f t="shared" si="153"/>
        <v/>
      </c>
      <c r="F1656" s="67" t="str">
        <f t="shared" si="154"/>
        <v/>
      </c>
      <c r="G1656" s="67" t="str">
        <f t="shared" si="156"/>
        <v/>
      </c>
      <c r="H1656" s="159" t="str">
        <f>IF(AND(M1656&gt;0,M1656&lt;=STATS!$C$22),1,"")</f>
        <v/>
      </c>
      <c r="J1656" s="29">
        <v>1655</v>
      </c>
      <c r="R1656" s="16"/>
      <c r="S1656" s="16"/>
      <c r="T1656" s="16"/>
      <c r="U1656" s="16"/>
      <c r="V1656" s="16"/>
      <c r="W1656" s="16"/>
      <c r="FD1656" s="156"/>
      <c r="FE1656" s="156"/>
      <c r="FF1656" s="156"/>
      <c r="FG1656" s="156"/>
      <c r="FH1656" s="156"/>
    </row>
    <row r="1657" spans="2:164" x14ac:dyDescent="0.25">
      <c r="B1657" s="67">
        <f t="shared" si="151"/>
        <v>0</v>
      </c>
      <c r="C1657" s="67" t="str">
        <f t="shared" si="152"/>
        <v/>
      </c>
      <c r="D1657" s="67" t="str">
        <f t="shared" si="155"/>
        <v/>
      </c>
      <c r="E1657" s="67" t="str">
        <f t="shared" si="153"/>
        <v/>
      </c>
      <c r="F1657" s="67" t="str">
        <f t="shared" si="154"/>
        <v/>
      </c>
      <c r="G1657" s="67" t="str">
        <f t="shared" si="156"/>
        <v/>
      </c>
      <c r="H1657" s="159" t="str">
        <f>IF(AND(M1657&gt;0,M1657&lt;=STATS!$C$22),1,"")</f>
        <v/>
      </c>
      <c r="J1657" s="29">
        <v>1656</v>
      </c>
      <c r="R1657" s="16"/>
      <c r="S1657" s="16"/>
      <c r="T1657" s="16"/>
      <c r="U1657" s="16"/>
      <c r="V1657" s="16"/>
      <c r="W1657" s="16"/>
      <c r="FD1657" s="156"/>
      <c r="FE1657" s="156"/>
      <c r="FF1657" s="156"/>
      <c r="FG1657" s="156"/>
      <c r="FH1657" s="156"/>
    </row>
    <row r="1658" spans="2:164" x14ac:dyDescent="0.25">
      <c r="B1658" s="67">
        <f t="shared" si="151"/>
        <v>0</v>
      </c>
      <c r="C1658" s="67" t="str">
        <f t="shared" si="152"/>
        <v/>
      </c>
      <c r="D1658" s="67" t="str">
        <f t="shared" si="155"/>
        <v/>
      </c>
      <c r="E1658" s="67" t="str">
        <f t="shared" si="153"/>
        <v/>
      </c>
      <c r="F1658" s="67" t="str">
        <f t="shared" si="154"/>
        <v/>
      </c>
      <c r="G1658" s="67" t="str">
        <f t="shared" si="156"/>
        <v/>
      </c>
      <c r="H1658" s="159" t="str">
        <f>IF(AND(M1658&gt;0,M1658&lt;=STATS!$C$22),1,"")</f>
        <v/>
      </c>
      <c r="J1658" s="29">
        <v>1657</v>
      </c>
      <c r="R1658" s="16"/>
      <c r="S1658" s="16"/>
      <c r="T1658" s="16"/>
      <c r="U1658" s="16"/>
      <c r="V1658" s="16"/>
      <c r="W1658" s="16"/>
      <c r="FD1658" s="156"/>
      <c r="FE1658" s="156"/>
      <c r="FF1658" s="156"/>
      <c r="FG1658" s="156"/>
      <c r="FH1658" s="156"/>
    </row>
    <row r="1659" spans="2:164" x14ac:dyDescent="0.25">
      <c r="B1659" s="67">
        <f t="shared" si="151"/>
        <v>0</v>
      </c>
      <c r="C1659" s="67" t="str">
        <f t="shared" si="152"/>
        <v/>
      </c>
      <c r="D1659" s="67" t="str">
        <f t="shared" si="155"/>
        <v/>
      </c>
      <c r="E1659" s="67" t="str">
        <f t="shared" si="153"/>
        <v/>
      </c>
      <c r="F1659" s="67" t="str">
        <f t="shared" si="154"/>
        <v/>
      </c>
      <c r="G1659" s="67" t="str">
        <f t="shared" si="156"/>
        <v/>
      </c>
      <c r="H1659" s="159" t="str">
        <f>IF(AND(M1659&gt;0,M1659&lt;=STATS!$C$22),1,"")</f>
        <v/>
      </c>
      <c r="J1659" s="29">
        <v>1658</v>
      </c>
      <c r="R1659" s="16"/>
      <c r="S1659" s="16"/>
      <c r="T1659" s="16"/>
      <c r="U1659" s="16"/>
      <c r="V1659" s="16"/>
      <c r="W1659" s="16"/>
      <c r="FD1659" s="156"/>
      <c r="FE1659" s="156"/>
      <c r="FF1659" s="156"/>
      <c r="FG1659" s="156"/>
      <c r="FH1659" s="156"/>
    </row>
    <row r="1660" spans="2:164" x14ac:dyDescent="0.25">
      <c r="B1660" s="67">
        <f t="shared" si="151"/>
        <v>0</v>
      </c>
      <c r="C1660" s="67" t="str">
        <f t="shared" si="152"/>
        <v/>
      </c>
      <c r="D1660" s="67" t="str">
        <f t="shared" si="155"/>
        <v/>
      </c>
      <c r="E1660" s="67" t="str">
        <f t="shared" si="153"/>
        <v/>
      </c>
      <c r="F1660" s="67" t="str">
        <f t="shared" si="154"/>
        <v/>
      </c>
      <c r="G1660" s="67" t="str">
        <f t="shared" si="156"/>
        <v/>
      </c>
      <c r="H1660" s="159" t="str">
        <f>IF(AND(M1660&gt;0,M1660&lt;=STATS!$C$22),1,"")</f>
        <v/>
      </c>
      <c r="J1660" s="29">
        <v>1659</v>
      </c>
      <c r="R1660" s="16"/>
      <c r="S1660" s="16"/>
      <c r="T1660" s="16"/>
      <c r="U1660" s="16"/>
      <c r="V1660" s="16"/>
      <c r="W1660" s="16"/>
      <c r="FD1660" s="156"/>
      <c r="FE1660" s="156"/>
      <c r="FF1660" s="156"/>
      <c r="FG1660" s="156"/>
      <c r="FH1660" s="156"/>
    </row>
    <row r="1661" spans="2:164" x14ac:dyDescent="0.25">
      <c r="B1661" s="67">
        <f t="shared" si="151"/>
        <v>0</v>
      </c>
      <c r="C1661" s="67" t="str">
        <f t="shared" si="152"/>
        <v/>
      </c>
      <c r="D1661" s="67" t="str">
        <f t="shared" si="155"/>
        <v/>
      </c>
      <c r="E1661" s="67" t="str">
        <f t="shared" si="153"/>
        <v/>
      </c>
      <c r="F1661" s="67" t="str">
        <f t="shared" si="154"/>
        <v/>
      </c>
      <c r="G1661" s="67" t="str">
        <f t="shared" si="156"/>
        <v/>
      </c>
      <c r="H1661" s="159" t="str">
        <f>IF(AND(M1661&gt;0,M1661&lt;=STATS!$C$22),1,"")</f>
        <v/>
      </c>
      <c r="J1661" s="29">
        <v>1660</v>
      </c>
      <c r="R1661" s="16"/>
      <c r="S1661" s="16"/>
      <c r="T1661" s="16"/>
      <c r="U1661" s="16"/>
      <c r="V1661" s="16"/>
      <c r="W1661" s="16"/>
      <c r="FD1661" s="156"/>
      <c r="FE1661" s="156"/>
      <c r="FF1661" s="156"/>
      <c r="FG1661" s="156"/>
      <c r="FH1661" s="156"/>
    </row>
    <row r="1662" spans="2:164" x14ac:dyDescent="0.25">
      <c r="B1662" s="67">
        <f t="shared" si="151"/>
        <v>0</v>
      </c>
      <c r="C1662" s="67" t="str">
        <f t="shared" si="152"/>
        <v/>
      </c>
      <c r="D1662" s="67" t="str">
        <f t="shared" si="155"/>
        <v/>
      </c>
      <c r="E1662" s="67" t="str">
        <f t="shared" si="153"/>
        <v/>
      </c>
      <c r="F1662" s="67" t="str">
        <f t="shared" si="154"/>
        <v/>
      </c>
      <c r="G1662" s="67" t="str">
        <f t="shared" si="156"/>
        <v/>
      </c>
      <c r="H1662" s="159" t="str">
        <f>IF(AND(M1662&gt;0,M1662&lt;=STATS!$C$22),1,"")</f>
        <v/>
      </c>
      <c r="J1662" s="29">
        <v>1661</v>
      </c>
      <c r="R1662" s="16"/>
      <c r="S1662" s="16"/>
      <c r="T1662" s="16"/>
      <c r="U1662" s="16"/>
      <c r="V1662" s="16"/>
      <c r="W1662" s="16"/>
      <c r="FD1662" s="156"/>
      <c r="FE1662" s="156"/>
      <c r="FF1662" s="156"/>
      <c r="FG1662" s="156"/>
      <c r="FH1662" s="156"/>
    </row>
    <row r="1663" spans="2:164" x14ac:dyDescent="0.25">
      <c r="B1663" s="67">
        <f t="shared" si="151"/>
        <v>0</v>
      </c>
      <c r="C1663" s="67" t="str">
        <f t="shared" si="152"/>
        <v/>
      </c>
      <c r="D1663" s="67" t="str">
        <f t="shared" si="155"/>
        <v/>
      </c>
      <c r="E1663" s="67" t="str">
        <f t="shared" si="153"/>
        <v/>
      </c>
      <c r="F1663" s="67" t="str">
        <f t="shared" si="154"/>
        <v/>
      </c>
      <c r="G1663" s="67" t="str">
        <f t="shared" si="156"/>
        <v/>
      </c>
      <c r="H1663" s="159" t="str">
        <f>IF(AND(M1663&gt;0,M1663&lt;=STATS!$C$22),1,"")</f>
        <v/>
      </c>
      <c r="J1663" s="29">
        <v>1662</v>
      </c>
      <c r="R1663" s="16"/>
      <c r="S1663" s="16"/>
      <c r="T1663" s="16"/>
      <c r="U1663" s="16"/>
      <c r="V1663" s="16"/>
      <c r="W1663" s="16"/>
      <c r="FD1663" s="156"/>
      <c r="FE1663" s="156"/>
      <c r="FF1663" s="156"/>
      <c r="FG1663" s="156"/>
      <c r="FH1663" s="156"/>
    </row>
    <row r="1664" spans="2:164" x14ac:dyDescent="0.25">
      <c r="B1664" s="67">
        <f t="shared" si="151"/>
        <v>0</v>
      </c>
      <c r="C1664" s="67" t="str">
        <f t="shared" si="152"/>
        <v/>
      </c>
      <c r="D1664" s="67" t="str">
        <f t="shared" si="155"/>
        <v/>
      </c>
      <c r="E1664" s="67" t="str">
        <f t="shared" si="153"/>
        <v/>
      </c>
      <c r="F1664" s="67" t="str">
        <f t="shared" si="154"/>
        <v/>
      </c>
      <c r="G1664" s="67" t="str">
        <f t="shared" si="156"/>
        <v/>
      </c>
      <c r="H1664" s="159" t="str">
        <f>IF(AND(M1664&gt;0,M1664&lt;=STATS!$C$22),1,"")</f>
        <v/>
      </c>
      <c r="J1664" s="29">
        <v>1663</v>
      </c>
      <c r="R1664" s="16"/>
      <c r="S1664" s="16"/>
      <c r="T1664" s="16"/>
      <c r="U1664" s="16"/>
      <c r="V1664" s="16"/>
      <c r="W1664" s="16"/>
      <c r="FD1664" s="156"/>
      <c r="FE1664" s="156"/>
      <c r="FF1664" s="156"/>
      <c r="FG1664" s="156"/>
      <c r="FH1664" s="156"/>
    </row>
    <row r="1665" spans="2:164" x14ac:dyDescent="0.25">
      <c r="B1665" s="67">
        <f t="shared" si="151"/>
        <v>0</v>
      </c>
      <c r="C1665" s="67" t="str">
        <f t="shared" si="152"/>
        <v/>
      </c>
      <c r="D1665" s="67" t="str">
        <f t="shared" si="155"/>
        <v/>
      </c>
      <c r="E1665" s="67" t="str">
        <f t="shared" si="153"/>
        <v/>
      </c>
      <c r="F1665" s="67" t="str">
        <f t="shared" si="154"/>
        <v/>
      </c>
      <c r="G1665" s="67" t="str">
        <f t="shared" si="156"/>
        <v/>
      </c>
      <c r="H1665" s="159" t="str">
        <f>IF(AND(M1665&gt;0,M1665&lt;=STATS!$C$22),1,"")</f>
        <v/>
      </c>
      <c r="J1665" s="29">
        <v>1664</v>
      </c>
      <c r="R1665" s="16"/>
      <c r="S1665" s="16"/>
      <c r="T1665" s="16"/>
      <c r="U1665" s="16"/>
      <c r="V1665" s="16"/>
      <c r="W1665" s="16"/>
      <c r="FD1665" s="156"/>
      <c r="FE1665" s="156"/>
      <c r="FF1665" s="156"/>
      <c r="FG1665" s="156"/>
      <c r="FH1665" s="156"/>
    </row>
    <row r="1666" spans="2:164" x14ac:dyDescent="0.25">
      <c r="B1666" s="67">
        <f t="shared" ref="B1666:B1729" si="157">COUNT(R1666:FC1666,FI1666:FQ1666)</f>
        <v>0</v>
      </c>
      <c r="C1666" s="67" t="str">
        <f t="shared" ref="C1666:C1729" si="158">IF(COUNT(R1666:FC1666,FI1666:FQ1666)&gt;0,COUNT(R1666:FC1666,FI1666:FQ1666),"")</f>
        <v/>
      </c>
      <c r="D1666" s="67" t="str">
        <f t="shared" si="155"/>
        <v/>
      </c>
      <c r="E1666" s="67" t="str">
        <f t="shared" ref="E1666:E1729" si="159">IF(H1666=1,COUNT(R1666:FC1666,FI1666:FQ1666),"")</f>
        <v/>
      </c>
      <c r="F1666" s="67" t="str">
        <f t="shared" ref="F1666:F1729" si="160">IF(H1666=1,COUNT(X1666:BN1666,BP1666:BX1666,BZ1666:CF1666,CH1666:FC1666,FI1666:FQ1666),"")</f>
        <v/>
      </c>
      <c r="G1666" s="67" t="str">
        <f t="shared" si="156"/>
        <v/>
      </c>
      <c r="H1666" s="159" t="str">
        <f>IF(AND(M1666&gt;0,M1666&lt;=STATS!$C$22),1,"")</f>
        <v/>
      </c>
      <c r="J1666" s="29">
        <v>1665</v>
      </c>
      <c r="R1666" s="16"/>
      <c r="S1666" s="16"/>
      <c r="T1666" s="16"/>
      <c r="U1666" s="16"/>
      <c r="V1666" s="16"/>
      <c r="W1666" s="16"/>
      <c r="FD1666" s="156"/>
      <c r="FE1666" s="156"/>
      <c r="FF1666" s="156"/>
      <c r="FG1666" s="156"/>
      <c r="FH1666" s="156"/>
    </row>
    <row r="1667" spans="2:164" x14ac:dyDescent="0.25">
      <c r="B1667" s="67">
        <f t="shared" si="157"/>
        <v>0</v>
      </c>
      <c r="C1667" s="67" t="str">
        <f t="shared" si="158"/>
        <v/>
      </c>
      <c r="D1667" s="67" t="str">
        <f t="shared" ref="D1667:D1730" si="161">IF(COUNT(R1667:FC1667,FI1667:FQ1667)&gt;0,COUNT(X1667:BN1667,BP1667:BX1667,BZ1667:CF1667,CH1667:FC1667,FI1667:FQ1667),"")</f>
        <v/>
      </c>
      <c r="E1667" s="67" t="str">
        <f t="shared" si="159"/>
        <v/>
      </c>
      <c r="F1667" s="67" t="str">
        <f t="shared" si="160"/>
        <v/>
      </c>
      <c r="G1667" s="67" t="str">
        <f t="shared" si="156"/>
        <v/>
      </c>
      <c r="H1667" s="159" t="str">
        <f>IF(AND(M1667&gt;0,M1667&lt;=STATS!$C$22),1,"")</f>
        <v/>
      </c>
      <c r="J1667" s="29">
        <v>1666</v>
      </c>
      <c r="R1667" s="16"/>
      <c r="S1667" s="16"/>
      <c r="T1667" s="16"/>
      <c r="U1667" s="16"/>
      <c r="V1667" s="16"/>
      <c r="W1667" s="16"/>
      <c r="FD1667" s="156"/>
      <c r="FE1667" s="156"/>
      <c r="FF1667" s="156"/>
      <c r="FG1667" s="156"/>
      <c r="FH1667" s="156"/>
    </row>
    <row r="1668" spans="2:164" x14ac:dyDescent="0.25">
      <c r="B1668" s="67">
        <f t="shared" si="157"/>
        <v>0</v>
      </c>
      <c r="C1668" s="67" t="str">
        <f t="shared" si="158"/>
        <v/>
      </c>
      <c r="D1668" s="67" t="str">
        <f t="shared" si="161"/>
        <v/>
      </c>
      <c r="E1668" s="67" t="str">
        <f t="shared" si="159"/>
        <v/>
      </c>
      <c r="F1668" s="67" t="str">
        <f t="shared" si="160"/>
        <v/>
      </c>
      <c r="G1668" s="67" t="str">
        <f t="shared" si="156"/>
        <v/>
      </c>
      <c r="H1668" s="159" t="str">
        <f>IF(AND(M1668&gt;0,M1668&lt;=STATS!$C$22),1,"")</f>
        <v/>
      </c>
      <c r="J1668" s="29">
        <v>1667</v>
      </c>
      <c r="R1668" s="16"/>
      <c r="S1668" s="16"/>
      <c r="T1668" s="16"/>
      <c r="U1668" s="16"/>
      <c r="V1668" s="16"/>
      <c r="W1668" s="16"/>
      <c r="FD1668" s="156"/>
      <c r="FE1668" s="156"/>
      <c r="FF1668" s="156"/>
      <c r="FG1668" s="156"/>
      <c r="FH1668" s="156"/>
    </row>
    <row r="1669" spans="2:164" x14ac:dyDescent="0.25">
      <c r="B1669" s="67">
        <f t="shared" si="157"/>
        <v>0</v>
      </c>
      <c r="C1669" s="67" t="str">
        <f t="shared" si="158"/>
        <v/>
      </c>
      <c r="D1669" s="67" t="str">
        <f t="shared" si="161"/>
        <v/>
      </c>
      <c r="E1669" s="67" t="str">
        <f t="shared" si="159"/>
        <v/>
      </c>
      <c r="F1669" s="67" t="str">
        <f t="shared" si="160"/>
        <v/>
      </c>
      <c r="G1669" s="67" t="str">
        <f t="shared" si="156"/>
        <v/>
      </c>
      <c r="H1669" s="159" t="str">
        <f>IF(AND(M1669&gt;0,M1669&lt;=STATS!$C$22),1,"")</f>
        <v/>
      </c>
      <c r="J1669" s="29">
        <v>1668</v>
      </c>
      <c r="R1669" s="16"/>
      <c r="S1669" s="16"/>
      <c r="T1669" s="16"/>
      <c r="U1669" s="16"/>
      <c r="V1669" s="16"/>
      <c r="W1669" s="16"/>
      <c r="FD1669" s="156"/>
      <c r="FE1669" s="156"/>
      <c r="FF1669" s="156"/>
      <c r="FG1669" s="156"/>
      <c r="FH1669" s="156"/>
    </row>
    <row r="1670" spans="2:164" x14ac:dyDescent="0.25">
      <c r="B1670" s="67">
        <f t="shared" si="157"/>
        <v>0</v>
      </c>
      <c r="C1670" s="67" t="str">
        <f t="shared" si="158"/>
        <v/>
      </c>
      <c r="D1670" s="67" t="str">
        <f t="shared" si="161"/>
        <v/>
      </c>
      <c r="E1670" s="67" t="str">
        <f t="shared" si="159"/>
        <v/>
      </c>
      <c r="F1670" s="67" t="str">
        <f t="shared" si="160"/>
        <v/>
      </c>
      <c r="G1670" s="67" t="str">
        <f t="shared" si="156"/>
        <v/>
      </c>
      <c r="H1670" s="159" t="str">
        <f>IF(AND(M1670&gt;0,M1670&lt;=STATS!$C$22),1,"")</f>
        <v/>
      </c>
      <c r="J1670" s="29">
        <v>1669</v>
      </c>
      <c r="R1670" s="16"/>
      <c r="S1670" s="16"/>
      <c r="T1670" s="16"/>
      <c r="U1670" s="16"/>
      <c r="V1670" s="16"/>
      <c r="W1670" s="16"/>
      <c r="FD1670" s="156"/>
      <c r="FE1670" s="156"/>
      <c r="FF1670" s="156"/>
      <c r="FG1670" s="156"/>
      <c r="FH1670" s="156"/>
    </row>
    <row r="1671" spans="2:164" x14ac:dyDescent="0.25">
      <c r="B1671" s="67">
        <f t="shared" si="157"/>
        <v>0</v>
      </c>
      <c r="C1671" s="67" t="str">
        <f t="shared" si="158"/>
        <v/>
      </c>
      <c r="D1671" s="67" t="str">
        <f t="shared" si="161"/>
        <v/>
      </c>
      <c r="E1671" s="67" t="str">
        <f t="shared" si="159"/>
        <v/>
      </c>
      <c r="F1671" s="67" t="str">
        <f t="shared" si="160"/>
        <v/>
      </c>
      <c r="G1671" s="67" t="str">
        <f t="shared" si="156"/>
        <v/>
      </c>
      <c r="H1671" s="159" t="str">
        <f>IF(AND(M1671&gt;0,M1671&lt;=STATS!$C$22),1,"")</f>
        <v/>
      </c>
      <c r="J1671" s="29">
        <v>1670</v>
      </c>
      <c r="R1671" s="16"/>
      <c r="S1671" s="16"/>
      <c r="T1671" s="16"/>
      <c r="U1671" s="16"/>
      <c r="V1671" s="16"/>
      <c r="W1671" s="16"/>
      <c r="FD1671" s="156"/>
      <c r="FE1671" s="156"/>
      <c r="FF1671" s="156"/>
      <c r="FG1671" s="156"/>
      <c r="FH1671" s="156"/>
    </row>
    <row r="1672" spans="2:164" x14ac:dyDescent="0.25">
      <c r="B1672" s="67">
        <f t="shared" si="157"/>
        <v>0</v>
      </c>
      <c r="C1672" s="67" t="str">
        <f t="shared" si="158"/>
        <v/>
      </c>
      <c r="D1672" s="67" t="str">
        <f t="shared" si="161"/>
        <v/>
      </c>
      <c r="E1672" s="67" t="str">
        <f t="shared" si="159"/>
        <v/>
      </c>
      <c r="F1672" s="67" t="str">
        <f t="shared" si="160"/>
        <v/>
      </c>
      <c r="G1672" s="67" t="str">
        <f t="shared" si="156"/>
        <v/>
      </c>
      <c r="H1672" s="159" t="str">
        <f>IF(AND(M1672&gt;0,M1672&lt;=STATS!$C$22),1,"")</f>
        <v/>
      </c>
      <c r="J1672" s="29">
        <v>1671</v>
      </c>
      <c r="R1672" s="16"/>
      <c r="S1672" s="16"/>
      <c r="T1672" s="16"/>
      <c r="U1672" s="16"/>
      <c r="V1672" s="16"/>
      <c r="W1672" s="16"/>
      <c r="FD1672" s="156"/>
      <c r="FE1672" s="156"/>
      <c r="FF1672" s="156"/>
      <c r="FG1672" s="156"/>
      <c r="FH1672" s="156"/>
    </row>
    <row r="1673" spans="2:164" x14ac:dyDescent="0.25">
      <c r="B1673" s="67">
        <f t="shared" si="157"/>
        <v>0</v>
      </c>
      <c r="C1673" s="67" t="str">
        <f t="shared" si="158"/>
        <v/>
      </c>
      <c r="D1673" s="67" t="str">
        <f t="shared" si="161"/>
        <v/>
      </c>
      <c r="E1673" s="67" t="str">
        <f t="shared" si="159"/>
        <v/>
      </c>
      <c r="F1673" s="67" t="str">
        <f t="shared" si="160"/>
        <v/>
      </c>
      <c r="G1673" s="67" t="str">
        <f t="shared" si="156"/>
        <v/>
      </c>
      <c r="H1673" s="159" t="str">
        <f>IF(AND(M1673&gt;0,M1673&lt;=STATS!$C$22),1,"")</f>
        <v/>
      </c>
      <c r="J1673" s="29">
        <v>1672</v>
      </c>
      <c r="R1673" s="16"/>
      <c r="S1673" s="16"/>
      <c r="T1673" s="16"/>
      <c r="U1673" s="16"/>
      <c r="V1673" s="16"/>
      <c r="W1673" s="16"/>
      <c r="FD1673" s="156"/>
      <c r="FE1673" s="156"/>
      <c r="FF1673" s="156"/>
      <c r="FG1673" s="156"/>
      <c r="FH1673" s="156"/>
    </row>
    <row r="1674" spans="2:164" x14ac:dyDescent="0.25">
      <c r="B1674" s="67">
        <f t="shared" si="157"/>
        <v>0</v>
      </c>
      <c r="C1674" s="67" t="str">
        <f t="shared" si="158"/>
        <v/>
      </c>
      <c r="D1674" s="67" t="str">
        <f t="shared" si="161"/>
        <v/>
      </c>
      <c r="E1674" s="67" t="str">
        <f t="shared" si="159"/>
        <v/>
      </c>
      <c r="F1674" s="67" t="str">
        <f t="shared" si="160"/>
        <v/>
      </c>
      <c r="G1674" s="67" t="str">
        <f t="shared" si="156"/>
        <v/>
      </c>
      <c r="H1674" s="159" t="str">
        <f>IF(AND(M1674&gt;0,M1674&lt;=STATS!$C$22),1,"")</f>
        <v/>
      </c>
      <c r="J1674" s="29">
        <v>1673</v>
      </c>
      <c r="R1674" s="16"/>
      <c r="S1674" s="16"/>
      <c r="T1674" s="16"/>
      <c r="U1674" s="16"/>
      <c r="V1674" s="16"/>
      <c r="W1674" s="16"/>
      <c r="FD1674" s="156"/>
      <c r="FE1674" s="156"/>
      <c r="FF1674" s="156"/>
      <c r="FG1674" s="156"/>
      <c r="FH1674" s="156"/>
    </row>
    <row r="1675" spans="2:164" x14ac:dyDescent="0.25">
      <c r="B1675" s="67">
        <f t="shared" si="157"/>
        <v>0</v>
      </c>
      <c r="C1675" s="67" t="str">
        <f t="shared" si="158"/>
        <v/>
      </c>
      <c r="D1675" s="67" t="str">
        <f t="shared" si="161"/>
        <v/>
      </c>
      <c r="E1675" s="67" t="str">
        <f t="shared" si="159"/>
        <v/>
      </c>
      <c r="F1675" s="67" t="str">
        <f t="shared" si="160"/>
        <v/>
      </c>
      <c r="G1675" s="67" t="str">
        <f t="shared" si="156"/>
        <v/>
      </c>
      <c r="H1675" s="159" t="str">
        <f>IF(AND(M1675&gt;0,M1675&lt;=STATS!$C$22),1,"")</f>
        <v/>
      </c>
      <c r="J1675" s="29">
        <v>1674</v>
      </c>
      <c r="R1675" s="16"/>
      <c r="S1675" s="16"/>
      <c r="T1675" s="16"/>
      <c r="U1675" s="16"/>
      <c r="V1675" s="16"/>
      <c r="W1675" s="16"/>
      <c r="FD1675" s="156"/>
      <c r="FE1675" s="156"/>
      <c r="FF1675" s="156"/>
      <c r="FG1675" s="156"/>
      <c r="FH1675" s="156"/>
    </row>
    <row r="1676" spans="2:164" x14ac:dyDescent="0.25">
      <c r="B1676" s="67">
        <f t="shared" si="157"/>
        <v>0</v>
      </c>
      <c r="C1676" s="67" t="str">
        <f t="shared" si="158"/>
        <v/>
      </c>
      <c r="D1676" s="67" t="str">
        <f t="shared" si="161"/>
        <v/>
      </c>
      <c r="E1676" s="67" t="str">
        <f t="shared" si="159"/>
        <v/>
      </c>
      <c r="F1676" s="67" t="str">
        <f t="shared" si="160"/>
        <v/>
      </c>
      <c r="G1676" s="67" t="str">
        <f t="shared" si="156"/>
        <v/>
      </c>
      <c r="H1676" s="159" t="str">
        <f>IF(AND(M1676&gt;0,M1676&lt;=STATS!$C$22),1,"")</f>
        <v/>
      </c>
      <c r="J1676" s="29">
        <v>1675</v>
      </c>
      <c r="R1676" s="16"/>
      <c r="S1676" s="16"/>
      <c r="T1676" s="16"/>
      <c r="U1676" s="16"/>
      <c r="V1676" s="16"/>
      <c r="W1676" s="16"/>
      <c r="FD1676" s="156"/>
      <c r="FE1676" s="156"/>
      <c r="FF1676" s="156"/>
      <c r="FG1676" s="156"/>
      <c r="FH1676" s="156"/>
    </row>
    <row r="1677" spans="2:164" x14ac:dyDescent="0.25">
      <c r="B1677" s="67">
        <f t="shared" si="157"/>
        <v>0</v>
      </c>
      <c r="C1677" s="67" t="str">
        <f t="shared" si="158"/>
        <v/>
      </c>
      <c r="D1677" s="67" t="str">
        <f t="shared" si="161"/>
        <v/>
      </c>
      <c r="E1677" s="67" t="str">
        <f t="shared" si="159"/>
        <v/>
      </c>
      <c r="F1677" s="67" t="str">
        <f t="shared" si="160"/>
        <v/>
      </c>
      <c r="G1677" s="67" t="str">
        <f t="shared" si="156"/>
        <v/>
      </c>
      <c r="H1677" s="159" t="str">
        <f>IF(AND(M1677&gt;0,M1677&lt;=STATS!$C$22),1,"")</f>
        <v/>
      </c>
      <c r="J1677" s="29">
        <v>1676</v>
      </c>
      <c r="R1677" s="16"/>
      <c r="S1677" s="16"/>
      <c r="T1677" s="16"/>
      <c r="U1677" s="16"/>
      <c r="V1677" s="16"/>
      <c r="W1677" s="16"/>
      <c r="FD1677" s="156"/>
      <c r="FE1677" s="156"/>
      <c r="FF1677" s="156"/>
      <c r="FG1677" s="156"/>
      <c r="FH1677" s="156"/>
    </row>
    <row r="1678" spans="2:164" x14ac:dyDescent="0.25">
      <c r="B1678" s="67">
        <f t="shared" si="157"/>
        <v>0</v>
      </c>
      <c r="C1678" s="67" t="str">
        <f t="shared" si="158"/>
        <v/>
      </c>
      <c r="D1678" s="67" t="str">
        <f t="shared" si="161"/>
        <v/>
      </c>
      <c r="E1678" s="67" t="str">
        <f t="shared" si="159"/>
        <v/>
      </c>
      <c r="F1678" s="67" t="str">
        <f t="shared" si="160"/>
        <v/>
      </c>
      <c r="G1678" s="67" t="str">
        <f t="shared" si="156"/>
        <v/>
      </c>
      <c r="H1678" s="159" t="str">
        <f>IF(AND(M1678&gt;0,M1678&lt;=STATS!$C$22),1,"")</f>
        <v/>
      </c>
      <c r="J1678" s="29">
        <v>1677</v>
      </c>
      <c r="R1678" s="16"/>
      <c r="S1678" s="16"/>
      <c r="T1678" s="16"/>
      <c r="U1678" s="16"/>
      <c r="V1678" s="16"/>
      <c r="W1678" s="16"/>
      <c r="FD1678" s="156"/>
      <c r="FE1678" s="156"/>
      <c r="FF1678" s="156"/>
      <c r="FG1678" s="156"/>
      <c r="FH1678" s="156"/>
    </row>
    <row r="1679" spans="2:164" x14ac:dyDescent="0.25">
      <c r="B1679" s="67">
        <f t="shared" si="157"/>
        <v>0</v>
      </c>
      <c r="C1679" s="67" t="str">
        <f t="shared" si="158"/>
        <v/>
      </c>
      <c r="D1679" s="67" t="str">
        <f t="shared" si="161"/>
        <v/>
      </c>
      <c r="E1679" s="67" t="str">
        <f t="shared" si="159"/>
        <v/>
      </c>
      <c r="F1679" s="67" t="str">
        <f t="shared" si="160"/>
        <v/>
      </c>
      <c r="G1679" s="67" t="str">
        <f t="shared" si="156"/>
        <v/>
      </c>
      <c r="H1679" s="159" t="str">
        <f>IF(AND(M1679&gt;0,M1679&lt;=STATS!$C$22),1,"")</f>
        <v/>
      </c>
      <c r="J1679" s="29">
        <v>1678</v>
      </c>
      <c r="R1679" s="16"/>
      <c r="S1679" s="16"/>
      <c r="T1679" s="16"/>
      <c r="U1679" s="16"/>
      <c r="V1679" s="16"/>
      <c r="W1679" s="16"/>
      <c r="FD1679" s="156"/>
      <c r="FE1679" s="156"/>
      <c r="FF1679" s="156"/>
      <c r="FG1679" s="156"/>
      <c r="FH1679" s="156"/>
    </row>
    <row r="1680" spans="2:164" x14ac:dyDescent="0.25">
      <c r="B1680" s="67">
        <f t="shared" si="157"/>
        <v>0</v>
      </c>
      <c r="C1680" s="67" t="str">
        <f t="shared" si="158"/>
        <v/>
      </c>
      <c r="D1680" s="67" t="str">
        <f t="shared" si="161"/>
        <v/>
      </c>
      <c r="E1680" s="67" t="str">
        <f t="shared" si="159"/>
        <v/>
      </c>
      <c r="F1680" s="67" t="str">
        <f t="shared" si="160"/>
        <v/>
      </c>
      <c r="G1680" s="67" t="str">
        <f t="shared" si="156"/>
        <v/>
      </c>
      <c r="H1680" s="159" t="str">
        <f>IF(AND(M1680&gt;0,M1680&lt;=STATS!$C$22),1,"")</f>
        <v/>
      </c>
      <c r="J1680" s="29">
        <v>1679</v>
      </c>
      <c r="R1680" s="16"/>
      <c r="S1680" s="16"/>
      <c r="T1680" s="16"/>
      <c r="U1680" s="16"/>
      <c r="V1680" s="16"/>
      <c r="W1680" s="16"/>
      <c r="FD1680" s="156"/>
      <c r="FE1680" s="156"/>
      <c r="FF1680" s="156"/>
      <c r="FG1680" s="156"/>
      <c r="FH1680" s="156"/>
    </row>
    <row r="1681" spans="2:164" x14ac:dyDescent="0.25">
      <c r="B1681" s="67">
        <f t="shared" si="157"/>
        <v>0</v>
      </c>
      <c r="C1681" s="67" t="str">
        <f t="shared" si="158"/>
        <v/>
      </c>
      <c r="D1681" s="67" t="str">
        <f t="shared" si="161"/>
        <v/>
      </c>
      <c r="E1681" s="67" t="str">
        <f t="shared" si="159"/>
        <v/>
      </c>
      <c r="F1681" s="67" t="str">
        <f t="shared" si="160"/>
        <v/>
      </c>
      <c r="G1681" s="67" t="str">
        <f t="shared" si="156"/>
        <v/>
      </c>
      <c r="H1681" s="159" t="str">
        <f>IF(AND(M1681&gt;0,M1681&lt;=STATS!$C$22),1,"")</f>
        <v/>
      </c>
      <c r="J1681" s="29">
        <v>1680</v>
      </c>
      <c r="R1681" s="16"/>
      <c r="S1681" s="16"/>
      <c r="T1681" s="16"/>
      <c r="U1681" s="16"/>
      <c r="V1681" s="16"/>
      <c r="W1681" s="16"/>
      <c r="FD1681" s="156"/>
      <c r="FE1681" s="156"/>
      <c r="FF1681" s="156"/>
      <c r="FG1681" s="156"/>
      <c r="FH1681" s="156"/>
    </row>
    <row r="1682" spans="2:164" x14ac:dyDescent="0.25">
      <c r="B1682" s="67">
        <f t="shared" si="157"/>
        <v>0</v>
      </c>
      <c r="C1682" s="67" t="str">
        <f t="shared" si="158"/>
        <v/>
      </c>
      <c r="D1682" s="67" t="str">
        <f t="shared" si="161"/>
        <v/>
      </c>
      <c r="E1682" s="67" t="str">
        <f t="shared" si="159"/>
        <v/>
      </c>
      <c r="F1682" s="67" t="str">
        <f t="shared" si="160"/>
        <v/>
      </c>
      <c r="G1682" s="67" t="str">
        <f t="shared" si="156"/>
        <v/>
      </c>
      <c r="H1682" s="159" t="str">
        <f>IF(AND(M1682&gt;0,M1682&lt;=STATS!$C$22),1,"")</f>
        <v/>
      </c>
      <c r="J1682" s="29">
        <v>1681</v>
      </c>
      <c r="R1682" s="16"/>
      <c r="S1682" s="16"/>
      <c r="T1682" s="16"/>
      <c r="U1682" s="16"/>
      <c r="V1682" s="16"/>
      <c r="W1682" s="16"/>
      <c r="FD1682" s="156"/>
      <c r="FE1682" s="156"/>
      <c r="FF1682" s="156"/>
      <c r="FG1682" s="156"/>
      <c r="FH1682" s="156"/>
    </row>
    <row r="1683" spans="2:164" x14ac:dyDescent="0.25">
      <c r="B1683" s="67">
        <f t="shared" si="157"/>
        <v>0</v>
      </c>
      <c r="C1683" s="67" t="str">
        <f t="shared" si="158"/>
        <v/>
      </c>
      <c r="D1683" s="67" t="str">
        <f t="shared" si="161"/>
        <v/>
      </c>
      <c r="E1683" s="67" t="str">
        <f t="shared" si="159"/>
        <v/>
      </c>
      <c r="F1683" s="67" t="str">
        <f t="shared" si="160"/>
        <v/>
      </c>
      <c r="G1683" s="67" t="str">
        <f t="shared" si="156"/>
        <v/>
      </c>
      <c r="H1683" s="159" t="str">
        <f>IF(AND(M1683&gt;0,M1683&lt;=STATS!$C$22),1,"")</f>
        <v/>
      </c>
      <c r="J1683" s="29">
        <v>1682</v>
      </c>
      <c r="R1683" s="16"/>
      <c r="S1683" s="16"/>
      <c r="T1683" s="16"/>
      <c r="U1683" s="16"/>
      <c r="V1683" s="16"/>
      <c r="W1683" s="16"/>
      <c r="FD1683" s="156"/>
      <c r="FE1683" s="156"/>
      <c r="FF1683" s="156"/>
      <c r="FG1683" s="156"/>
      <c r="FH1683" s="156"/>
    </row>
    <row r="1684" spans="2:164" x14ac:dyDescent="0.25">
      <c r="B1684" s="67">
        <f t="shared" si="157"/>
        <v>0</v>
      </c>
      <c r="C1684" s="67" t="str">
        <f t="shared" si="158"/>
        <v/>
      </c>
      <c r="D1684" s="67" t="str">
        <f t="shared" si="161"/>
        <v/>
      </c>
      <c r="E1684" s="67" t="str">
        <f t="shared" si="159"/>
        <v/>
      </c>
      <c r="F1684" s="67" t="str">
        <f t="shared" si="160"/>
        <v/>
      </c>
      <c r="G1684" s="67" t="str">
        <f t="shared" si="156"/>
        <v/>
      </c>
      <c r="H1684" s="159" t="str">
        <f>IF(AND(M1684&gt;0,M1684&lt;=STATS!$C$22),1,"")</f>
        <v/>
      </c>
      <c r="J1684" s="29">
        <v>1683</v>
      </c>
      <c r="R1684" s="16"/>
      <c r="S1684" s="16"/>
      <c r="T1684" s="16"/>
      <c r="U1684" s="16"/>
      <c r="V1684" s="16"/>
      <c r="W1684" s="16"/>
      <c r="FD1684" s="156"/>
      <c r="FE1684" s="156"/>
      <c r="FF1684" s="156"/>
      <c r="FG1684" s="156"/>
      <c r="FH1684" s="156"/>
    </row>
    <row r="1685" spans="2:164" x14ac:dyDescent="0.25">
      <c r="B1685" s="67">
        <f t="shared" si="157"/>
        <v>0</v>
      </c>
      <c r="C1685" s="67" t="str">
        <f t="shared" si="158"/>
        <v/>
      </c>
      <c r="D1685" s="67" t="str">
        <f t="shared" si="161"/>
        <v/>
      </c>
      <c r="E1685" s="67" t="str">
        <f t="shared" si="159"/>
        <v/>
      </c>
      <c r="F1685" s="67" t="str">
        <f t="shared" si="160"/>
        <v/>
      </c>
      <c r="G1685" s="67" t="str">
        <f t="shared" si="156"/>
        <v/>
      </c>
      <c r="H1685" s="159" t="str">
        <f>IF(AND(M1685&gt;0,M1685&lt;=STATS!$C$22),1,"")</f>
        <v/>
      </c>
      <c r="J1685" s="29">
        <v>1684</v>
      </c>
      <c r="R1685" s="16"/>
      <c r="S1685" s="16"/>
      <c r="T1685" s="16"/>
      <c r="U1685" s="16"/>
      <c r="V1685" s="16"/>
      <c r="W1685" s="16"/>
      <c r="FD1685" s="156"/>
      <c r="FE1685" s="156"/>
      <c r="FF1685" s="156"/>
      <c r="FG1685" s="156"/>
      <c r="FH1685" s="156"/>
    </row>
    <row r="1686" spans="2:164" x14ac:dyDescent="0.25">
      <c r="B1686" s="67">
        <f t="shared" si="157"/>
        <v>0</v>
      </c>
      <c r="C1686" s="67" t="str">
        <f t="shared" si="158"/>
        <v/>
      </c>
      <c r="D1686" s="67" t="str">
        <f t="shared" si="161"/>
        <v/>
      </c>
      <c r="E1686" s="67" t="str">
        <f t="shared" si="159"/>
        <v/>
      </c>
      <c r="F1686" s="67" t="str">
        <f t="shared" si="160"/>
        <v/>
      </c>
      <c r="G1686" s="67" t="str">
        <f t="shared" si="156"/>
        <v/>
      </c>
      <c r="H1686" s="159" t="str">
        <f>IF(AND(M1686&gt;0,M1686&lt;=STATS!$C$22),1,"")</f>
        <v/>
      </c>
      <c r="J1686" s="29">
        <v>1685</v>
      </c>
      <c r="R1686" s="16"/>
      <c r="S1686" s="16"/>
      <c r="T1686" s="16"/>
      <c r="U1686" s="16"/>
      <c r="V1686" s="16"/>
      <c r="W1686" s="16"/>
      <c r="FD1686" s="156"/>
      <c r="FE1686" s="156"/>
      <c r="FF1686" s="156"/>
      <c r="FG1686" s="156"/>
      <c r="FH1686" s="156"/>
    </row>
    <row r="1687" spans="2:164" x14ac:dyDescent="0.25">
      <c r="B1687" s="67">
        <f t="shared" si="157"/>
        <v>0</v>
      </c>
      <c r="C1687" s="67" t="str">
        <f t="shared" si="158"/>
        <v/>
      </c>
      <c r="D1687" s="67" t="str">
        <f t="shared" si="161"/>
        <v/>
      </c>
      <c r="E1687" s="67" t="str">
        <f t="shared" si="159"/>
        <v/>
      </c>
      <c r="F1687" s="67" t="str">
        <f t="shared" si="160"/>
        <v/>
      </c>
      <c r="G1687" s="67" t="str">
        <f t="shared" si="156"/>
        <v/>
      </c>
      <c r="H1687" s="159" t="str">
        <f>IF(AND(M1687&gt;0,M1687&lt;=STATS!$C$22),1,"")</f>
        <v/>
      </c>
      <c r="J1687" s="29">
        <v>1686</v>
      </c>
      <c r="R1687" s="16"/>
      <c r="S1687" s="16"/>
      <c r="T1687" s="16"/>
      <c r="U1687" s="16"/>
      <c r="V1687" s="16"/>
      <c r="W1687" s="16"/>
      <c r="FD1687" s="156"/>
      <c r="FE1687" s="156"/>
      <c r="FF1687" s="156"/>
      <c r="FG1687" s="156"/>
      <c r="FH1687" s="156"/>
    </row>
    <row r="1688" spans="2:164" x14ac:dyDescent="0.25">
      <c r="B1688" s="67">
        <f t="shared" si="157"/>
        <v>0</v>
      </c>
      <c r="C1688" s="67" t="str">
        <f t="shared" si="158"/>
        <v/>
      </c>
      <c r="D1688" s="67" t="str">
        <f t="shared" si="161"/>
        <v/>
      </c>
      <c r="E1688" s="67" t="str">
        <f t="shared" si="159"/>
        <v/>
      </c>
      <c r="F1688" s="67" t="str">
        <f t="shared" si="160"/>
        <v/>
      </c>
      <c r="G1688" s="67" t="str">
        <f t="shared" si="156"/>
        <v/>
      </c>
      <c r="H1688" s="159" t="str">
        <f>IF(AND(M1688&gt;0,M1688&lt;=STATS!$C$22),1,"")</f>
        <v/>
      </c>
      <c r="J1688" s="29">
        <v>1687</v>
      </c>
      <c r="R1688" s="16"/>
      <c r="S1688" s="16"/>
      <c r="T1688" s="16"/>
      <c r="U1688" s="16"/>
      <c r="V1688" s="16"/>
      <c r="W1688" s="16"/>
      <c r="FD1688" s="156"/>
      <c r="FE1688" s="156"/>
      <c r="FF1688" s="156"/>
      <c r="FG1688" s="156"/>
      <c r="FH1688" s="156"/>
    </row>
    <row r="1689" spans="2:164" x14ac:dyDescent="0.25">
      <c r="B1689" s="67">
        <f t="shared" si="157"/>
        <v>0</v>
      </c>
      <c r="C1689" s="67" t="str">
        <f t="shared" si="158"/>
        <v/>
      </c>
      <c r="D1689" s="67" t="str">
        <f t="shared" si="161"/>
        <v/>
      </c>
      <c r="E1689" s="67" t="str">
        <f t="shared" si="159"/>
        <v/>
      </c>
      <c r="F1689" s="67" t="str">
        <f t="shared" si="160"/>
        <v/>
      </c>
      <c r="G1689" s="67" t="str">
        <f t="shared" si="156"/>
        <v/>
      </c>
      <c r="H1689" s="159" t="str">
        <f>IF(AND(M1689&gt;0,M1689&lt;=STATS!$C$22),1,"")</f>
        <v/>
      </c>
      <c r="J1689" s="29">
        <v>1688</v>
      </c>
      <c r="R1689" s="16"/>
      <c r="S1689" s="16"/>
      <c r="T1689" s="16"/>
      <c r="U1689" s="16"/>
      <c r="V1689" s="16"/>
      <c r="W1689" s="16"/>
      <c r="FD1689" s="156"/>
      <c r="FE1689" s="156"/>
      <c r="FF1689" s="156"/>
      <c r="FG1689" s="156"/>
      <c r="FH1689" s="156"/>
    </row>
    <row r="1690" spans="2:164" x14ac:dyDescent="0.25">
      <c r="B1690" s="67">
        <f t="shared" si="157"/>
        <v>0</v>
      </c>
      <c r="C1690" s="67" t="str">
        <f t="shared" si="158"/>
        <v/>
      </c>
      <c r="D1690" s="67" t="str">
        <f t="shared" si="161"/>
        <v/>
      </c>
      <c r="E1690" s="67" t="str">
        <f t="shared" si="159"/>
        <v/>
      </c>
      <c r="F1690" s="67" t="str">
        <f t="shared" si="160"/>
        <v/>
      </c>
      <c r="G1690" s="67" t="str">
        <f t="shared" ref="G1690:G1753" si="162">IF($B1690&gt;=1,$M1690,"")</f>
        <v/>
      </c>
      <c r="H1690" s="159" t="str">
        <f>IF(AND(M1690&gt;0,M1690&lt;=STATS!$C$22),1,"")</f>
        <v/>
      </c>
      <c r="J1690" s="29">
        <v>1689</v>
      </c>
      <c r="R1690" s="16"/>
      <c r="S1690" s="16"/>
      <c r="T1690" s="16"/>
      <c r="U1690" s="16"/>
      <c r="V1690" s="16"/>
      <c r="W1690" s="16"/>
      <c r="FD1690" s="156"/>
      <c r="FE1690" s="156"/>
      <c r="FF1690" s="156"/>
      <c r="FG1690" s="156"/>
      <c r="FH1690" s="156"/>
    </row>
    <row r="1691" spans="2:164" x14ac:dyDescent="0.25">
      <c r="B1691" s="67">
        <f t="shared" si="157"/>
        <v>0</v>
      </c>
      <c r="C1691" s="67" t="str">
        <f t="shared" si="158"/>
        <v/>
      </c>
      <c r="D1691" s="67" t="str">
        <f t="shared" si="161"/>
        <v/>
      </c>
      <c r="E1691" s="67" t="str">
        <f t="shared" si="159"/>
        <v/>
      </c>
      <c r="F1691" s="67" t="str">
        <f t="shared" si="160"/>
        <v/>
      </c>
      <c r="G1691" s="67" t="str">
        <f t="shared" si="162"/>
        <v/>
      </c>
      <c r="H1691" s="159" t="str">
        <f>IF(AND(M1691&gt;0,M1691&lt;=STATS!$C$22),1,"")</f>
        <v/>
      </c>
      <c r="J1691" s="29">
        <v>1690</v>
      </c>
      <c r="R1691" s="16"/>
      <c r="S1691" s="16"/>
      <c r="T1691" s="16"/>
      <c r="U1691" s="16"/>
      <c r="V1691" s="16"/>
      <c r="W1691" s="16"/>
      <c r="FD1691" s="156"/>
      <c r="FE1691" s="156"/>
      <c r="FF1691" s="156"/>
      <c r="FG1691" s="156"/>
      <c r="FH1691" s="156"/>
    </row>
    <row r="1692" spans="2:164" x14ac:dyDescent="0.25">
      <c r="B1692" s="67">
        <f t="shared" si="157"/>
        <v>0</v>
      </c>
      <c r="C1692" s="67" t="str">
        <f t="shared" si="158"/>
        <v/>
      </c>
      <c r="D1692" s="67" t="str">
        <f t="shared" si="161"/>
        <v/>
      </c>
      <c r="E1692" s="67" t="str">
        <f t="shared" si="159"/>
        <v/>
      </c>
      <c r="F1692" s="67" t="str">
        <f t="shared" si="160"/>
        <v/>
      </c>
      <c r="G1692" s="67" t="str">
        <f t="shared" si="162"/>
        <v/>
      </c>
      <c r="H1692" s="159" t="str">
        <f>IF(AND(M1692&gt;0,M1692&lt;=STATS!$C$22),1,"")</f>
        <v/>
      </c>
      <c r="J1692" s="29">
        <v>1691</v>
      </c>
      <c r="R1692" s="16"/>
      <c r="S1692" s="16"/>
      <c r="T1692" s="16"/>
      <c r="U1692" s="16"/>
      <c r="V1692" s="16"/>
      <c r="W1692" s="16"/>
      <c r="FD1692" s="156"/>
      <c r="FE1692" s="156"/>
      <c r="FF1692" s="156"/>
      <c r="FG1692" s="156"/>
      <c r="FH1692" s="156"/>
    </row>
    <row r="1693" spans="2:164" x14ac:dyDescent="0.25">
      <c r="B1693" s="67">
        <f t="shared" si="157"/>
        <v>0</v>
      </c>
      <c r="C1693" s="67" t="str">
        <f t="shared" si="158"/>
        <v/>
      </c>
      <c r="D1693" s="67" t="str">
        <f t="shared" si="161"/>
        <v/>
      </c>
      <c r="E1693" s="67" t="str">
        <f t="shared" si="159"/>
        <v/>
      </c>
      <c r="F1693" s="67" t="str">
        <f t="shared" si="160"/>
        <v/>
      </c>
      <c r="G1693" s="67" t="str">
        <f t="shared" si="162"/>
        <v/>
      </c>
      <c r="H1693" s="159" t="str">
        <f>IF(AND(M1693&gt;0,M1693&lt;=STATS!$C$22),1,"")</f>
        <v/>
      </c>
      <c r="J1693" s="29">
        <v>1692</v>
      </c>
      <c r="R1693" s="16"/>
      <c r="S1693" s="16"/>
      <c r="T1693" s="16"/>
      <c r="U1693" s="16"/>
      <c r="V1693" s="16"/>
      <c r="W1693" s="16"/>
      <c r="FD1693" s="156"/>
      <c r="FE1693" s="156"/>
      <c r="FF1693" s="156"/>
      <c r="FG1693" s="156"/>
      <c r="FH1693" s="156"/>
    </row>
    <row r="1694" spans="2:164" x14ac:dyDescent="0.25">
      <c r="B1694" s="67">
        <f t="shared" si="157"/>
        <v>0</v>
      </c>
      <c r="C1694" s="67" t="str">
        <f t="shared" si="158"/>
        <v/>
      </c>
      <c r="D1694" s="67" t="str">
        <f t="shared" si="161"/>
        <v/>
      </c>
      <c r="E1694" s="67" t="str">
        <f t="shared" si="159"/>
        <v/>
      </c>
      <c r="F1694" s="67" t="str">
        <f t="shared" si="160"/>
        <v/>
      </c>
      <c r="G1694" s="67" t="str">
        <f t="shared" si="162"/>
        <v/>
      </c>
      <c r="H1694" s="159" t="str">
        <f>IF(AND(M1694&gt;0,M1694&lt;=STATS!$C$22),1,"")</f>
        <v/>
      </c>
      <c r="J1694" s="29">
        <v>1693</v>
      </c>
      <c r="R1694" s="16"/>
      <c r="S1694" s="16"/>
      <c r="T1694" s="16"/>
      <c r="U1694" s="16"/>
      <c r="V1694" s="16"/>
      <c r="W1694" s="16"/>
      <c r="FD1694" s="156"/>
      <c r="FE1694" s="156"/>
      <c r="FF1694" s="156"/>
      <c r="FG1694" s="156"/>
      <c r="FH1694" s="156"/>
    </row>
    <row r="1695" spans="2:164" x14ac:dyDescent="0.25">
      <c r="B1695" s="67">
        <f t="shared" si="157"/>
        <v>0</v>
      </c>
      <c r="C1695" s="67" t="str">
        <f t="shared" si="158"/>
        <v/>
      </c>
      <c r="D1695" s="67" t="str">
        <f t="shared" si="161"/>
        <v/>
      </c>
      <c r="E1695" s="67" t="str">
        <f t="shared" si="159"/>
        <v/>
      </c>
      <c r="F1695" s="67" t="str">
        <f t="shared" si="160"/>
        <v/>
      </c>
      <c r="G1695" s="67" t="str">
        <f t="shared" si="162"/>
        <v/>
      </c>
      <c r="H1695" s="159" t="str">
        <f>IF(AND(M1695&gt;0,M1695&lt;=STATS!$C$22),1,"")</f>
        <v/>
      </c>
      <c r="J1695" s="29">
        <v>1694</v>
      </c>
      <c r="R1695" s="16"/>
      <c r="S1695" s="16"/>
      <c r="T1695" s="16"/>
      <c r="U1695" s="16"/>
      <c r="V1695" s="16"/>
      <c r="W1695" s="16"/>
      <c r="FD1695" s="156"/>
      <c r="FE1695" s="156"/>
      <c r="FF1695" s="156"/>
      <c r="FG1695" s="156"/>
      <c r="FH1695" s="156"/>
    </row>
    <row r="1696" spans="2:164" x14ac:dyDescent="0.25">
      <c r="B1696" s="67">
        <f t="shared" si="157"/>
        <v>0</v>
      </c>
      <c r="C1696" s="67" t="str">
        <f t="shared" si="158"/>
        <v/>
      </c>
      <c r="D1696" s="67" t="str">
        <f t="shared" si="161"/>
        <v/>
      </c>
      <c r="E1696" s="67" t="str">
        <f t="shared" si="159"/>
        <v/>
      </c>
      <c r="F1696" s="67" t="str">
        <f t="shared" si="160"/>
        <v/>
      </c>
      <c r="G1696" s="67" t="str">
        <f t="shared" si="162"/>
        <v/>
      </c>
      <c r="H1696" s="159" t="str">
        <f>IF(AND(M1696&gt;0,M1696&lt;=STATS!$C$22),1,"")</f>
        <v/>
      </c>
      <c r="J1696" s="29">
        <v>1695</v>
      </c>
      <c r="R1696" s="16"/>
      <c r="S1696" s="16"/>
      <c r="T1696" s="16"/>
      <c r="U1696" s="16"/>
      <c r="V1696" s="16"/>
      <c r="W1696" s="16"/>
      <c r="FD1696" s="156"/>
      <c r="FE1696" s="156"/>
      <c r="FF1696" s="156"/>
      <c r="FG1696" s="156"/>
      <c r="FH1696" s="156"/>
    </row>
    <row r="1697" spans="2:164" x14ac:dyDescent="0.25">
      <c r="B1697" s="67">
        <f t="shared" si="157"/>
        <v>0</v>
      </c>
      <c r="C1697" s="67" t="str">
        <f t="shared" si="158"/>
        <v/>
      </c>
      <c r="D1697" s="67" t="str">
        <f t="shared" si="161"/>
        <v/>
      </c>
      <c r="E1697" s="67" t="str">
        <f t="shared" si="159"/>
        <v/>
      </c>
      <c r="F1697" s="67" t="str">
        <f t="shared" si="160"/>
        <v/>
      </c>
      <c r="G1697" s="67" t="str">
        <f t="shared" si="162"/>
        <v/>
      </c>
      <c r="H1697" s="159" t="str">
        <f>IF(AND(M1697&gt;0,M1697&lt;=STATS!$C$22),1,"")</f>
        <v/>
      </c>
      <c r="J1697" s="29">
        <v>1696</v>
      </c>
      <c r="R1697" s="16"/>
      <c r="S1697" s="16"/>
      <c r="T1697" s="16"/>
      <c r="U1697" s="16"/>
      <c r="V1697" s="16"/>
      <c r="W1697" s="16"/>
      <c r="FD1697" s="156"/>
      <c r="FE1697" s="156"/>
      <c r="FF1697" s="156"/>
      <c r="FG1697" s="156"/>
      <c r="FH1697" s="156"/>
    </row>
    <row r="1698" spans="2:164" x14ac:dyDescent="0.25">
      <c r="B1698" s="67">
        <f t="shared" si="157"/>
        <v>0</v>
      </c>
      <c r="C1698" s="67" t="str">
        <f t="shared" si="158"/>
        <v/>
      </c>
      <c r="D1698" s="67" t="str">
        <f t="shared" si="161"/>
        <v/>
      </c>
      <c r="E1698" s="67" t="str">
        <f t="shared" si="159"/>
        <v/>
      </c>
      <c r="F1698" s="67" t="str">
        <f t="shared" si="160"/>
        <v/>
      </c>
      <c r="G1698" s="67" t="str">
        <f t="shared" si="162"/>
        <v/>
      </c>
      <c r="H1698" s="159" t="str">
        <f>IF(AND(M1698&gt;0,M1698&lt;=STATS!$C$22),1,"")</f>
        <v/>
      </c>
      <c r="J1698" s="29">
        <v>1697</v>
      </c>
      <c r="R1698" s="16"/>
      <c r="S1698" s="16"/>
      <c r="T1698" s="16"/>
      <c r="U1698" s="16"/>
      <c r="V1698" s="16"/>
      <c r="W1698" s="16"/>
      <c r="FD1698" s="156"/>
      <c r="FE1698" s="156"/>
      <c r="FF1698" s="156"/>
      <c r="FG1698" s="156"/>
      <c r="FH1698" s="156"/>
    </row>
    <row r="1699" spans="2:164" x14ac:dyDescent="0.25">
      <c r="B1699" s="67">
        <f t="shared" si="157"/>
        <v>0</v>
      </c>
      <c r="C1699" s="67" t="str">
        <f t="shared" si="158"/>
        <v/>
      </c>
      <c r="D1699" s="67" t="str">
        <f t="shared" si="161"/>
        <v/>
      </c>
      <c r="E1699" s="67" t="str">
        <f t="shared" si="159"/>
        <v/>
      </c>
      <c r="F1699" s="67" t="str">
        <f t="shared" si="160"/>
        <v/>
      </c>
      <c r="G1699" s="67" t="str">
        <f t="shared" si="162"/>
        <v/>
      </c>
      <c r="H1699" s="159" t="str">
        <f>IF(AND(M1699&gt;0,M1699&lt;=STATS!$C$22),1,"")</f>
        <v/>
      </c>
      <c r="J1699" s="29">
        <v>1698</v>
      </c>
      <c r="R1699" s="16"/>
      <c r="S1699" s="16"/>
      <c r="T1699" s="16"/>
      <c r="U1699" s="16"/>
      <c r="V1699" s="16"/>
      <c r="W1699" s="16"/>
      <c r="FD1699" s="156"/>
      <c r="FE1699" s="156"/>
      <c r="FF1699" s="156"/>
      <c r="FG1699" s="156"/>
      <c r="FH1699" s="156"/>
    </row>
    <row r="1700" spans="2:164" x14ac:dyDescent="0.25">
      <c r="B1700" s="67">
        <f t="shared" si="157"/>
        <v>0</v>
      </c>
      <c r="C1700" s="67" t="str">
        <f t="shared" si="158"/>
        <v/>
      </c>
      <c r="D1700" s="67" t="str">
        <f t="shared" si="161"/>
        <v/>
      </c>
      <c r="E1700" s="67" t="str">
        <f t="shared" si="159"/>
        <v/>
      </c>
      <c r="F1700" s="67" t="str">
        <f t="shared" si="160"/>
        <v/>
      </c>
      <c r="G1700" s="67" t="str">
        <f t="shared" si="162"/>
        <v/>
      </c>
      <c r="H1700" s="159" t="str">
        <f>IF(AND(M1700&gt;0,M1700&lt;=STATS!$C$22),1,"")</f>
        <v/>
      </c>
      <c r="J1700" s="29">
        <v>1699</v>
      </c>
      <c r="R1700" s="16"/>
      <c r="S1700" s="16"/>
      <c r="T1700" s="16"/>
      <c r="U1700" s="16"/>
      <c r="V1700" s="16"/>
      <c r="W1700" s="16"/>
      <c r="FD1700" s="156"/>
      <c r="FE1700" s="156"/>
      <c r="FF1700" s="156"/>
      <c r="FG1700" s="156"/>
      <c r="FH1700" s="156"/>
    </row>
    <row r="1701" spans="2:164" x14ac:dyDescent="0.25">
      <c r="B1701" s="67">
        <f t="shared" si="157"/>
        <v>0</v>
      </c>
      <c r="C1701" s="67" t="str">
        <f t="shared" si="158"/>
        <v/>
      </c>
      <c r="D1701" s="67" t="str">
        <f t="shared" si="161"/>
        <v/>
      </c>
      <c r="E1701" s="67" t="str">
        <f t="shared" si="159"/>
        <v/>
      </c>
      <c r="F1701" s="67" t="str">
        <f t="shared" si="160"/>
        <v/>
      </c>
      <c r="G1701" s="67" t="str">
        <f t="shared" si="162"/>
        <v/>
      </c>
      <c r="H1701" s="159" t="str">
        <f>IF(AND(M1701&gt;0,M1701&lt;=STATS!$C$22),1,"")</f>
        <v/>
      </c>
      <c r="J1701" s="29">
        <v>1700</v>
      </c>
      <c r="R1701" s="16"/>
      <c r="S1701" s="16"/>
      <c r="T1701" s="16"/>
      <c r="U1701" s="16"/>
      <c r="V1701" s="16"/>
      <c r="W1701" s="16"/>
      <c r="FD1701" s="156"/>
      <c r="FE1701" s="156"/>
      <c r="FF1701" s="156"/>
      <c r="FG1701" s="156"/>
      <c r="FH1701" s="156"/>
    </row>
    <row r="1702" spans="2:164" x14ac:dyDescent="0.25">
      <c r="B1702" s="67">
        <f t="shared" si="157"/>
        <v>0</v>
      </c>
      <c r="C1702" s="67" t="str">
        <f t="shared" si="158"/>
        <v/>
      </c>
      <c r="D1702" s="67" t="str">
        <f t="shared" si="161"/>
        <v/>
      </c>
      <c r="E1702" s="67" t="str">
        <f t="shared" si="159"/>
        <v/>
      </c>
      <c r="F1702" s="67" t="str">
        <f t="shared" si="160"/>
        <v/>
      </c>
      <c r="G1702" s="67" t="str">
        <f t="shared" si="162"/>
        <v/>
      </c>
      <c r="H1702" s="159" t="str">
        <f>IF(AND(M1702&gt;0,M1702&lt;=STATS!$C$22),1,"")</f>
        <v/>
      </c>
      <c r="J1702" s="29">
        <v>1701</v>
      </c>
      <c r="R1702" s="16"/>
      <c r="S1702" s="16"/>
      <c r="T1702" s="16"/>
      <c r="U1702" s="16"/>
      <c r="V1702" s="16"/>
      <c r="W1702" s="16"/>
      <c r="FD1702" s="156"/>
      <c r="FE1702" s="156"/>
      <c r="FF1702" s="156"/>
      <c r="FG1702" s="156"/>
      <c r="FH1702" s="156"/>
    </row>
    <row r="1703" spans="2:164" x14ac:dyDescent="0.25">
      <c r="B1703" s="67">
        <f t="shared" si="157"/>
        <v>0</v>
      </c>
      <c r="C1703" s="67" t="str">
        <f t="shared" si="158"/>
        <v/>
      </c>
      <c r="D1703" s="67" t="str">
        <f t="shared" si="161"/>
        <v/>
      </c>
      <c r="E1703" s="67" t="str">
        <f t="shared" si="159"/>
        <v/>
      </c>
      <c r="F1703" s="67" t="str">
        <f t="shared" si="160"/>
        <v/>
      </c>
      <c r="G1703" s="67" t="str">
        <f t="shared" si="162"/>
        <v/>
      </c>
      <c r="H1703" s="159" t="str">
        <f>IF(AND(M1703&gt;0,M1703&lt;=STATS!$C$22),1,"")</f>
        <v/>
      </c>
      <c r="J1703" s="29">
        <v>1702</v>
      </c>
      <c r="R1703" s="16"/>
      <c r="S1703" s="16"/>
      <c r="T1703" s="16"/>
      <c r="U1703" s="16"/>
      <c r="V1703" s="16"/>
      <c r="W1703" s="16"/>
      <c r="FD1703" s="156"/>
      <c r="FE1703" s="156"/>
      <c r="FF1703" s="156"/>
      <c r="FG1703" s="156"/>
      <c r="FH1703" s="156"/>
    </row>
    <row r="1704" spans="2:164" x14ac:dyDescent="0.25">
      <c r="B1704" s="67">
        <f t="shared" si="157"/>
        <v>0</v>
      </c>
      <c r="C1704" s="67" t="str">
        <f t="shared" si="158"/>
        <v/>
      </c>
      <c r="D1704" s="67" t="str">
        <f t="shared" si="161"/>
        <v/>
      </c>
      <c r="E1704" s="67" t="str">
        <f t="shared" si="159"/>
        <v/>
      </c>
      <c r="F1704" s="67" t="str">
        <f t="shared" si="160"/>
        <v/>
      </c>
      <c r="G1704" s="67" t="str">
        <f t="shared" si="162"/>
        <v/>
      </c>
      <c r="H1704" s="159" t="str">
        <f>IF(AND(M1704&gt;0,M1704&lt;=STATS!$C$22),1,"")</f>
        <v/>
      </c>
      <c r="J1704" s="29">
        <v>1703</v>
      </c>
      <c r="R1704" s="16"/>
      <c r="S1704" s="16"/>
      <c r="T1704" s="16"/>
      <c r="U1704" s="16"/>
      <c r="V1704" s="16"/>
      <c r="W1704" s="16"/>
      <c r="FD1704" s="156"/>
      <c r="FE1704" s="156"/>
      <c r="FF1704" s="156"/>
      <c r="FG1704" s="156"/>
      <c r="FH1704" s="156"/>
    </row>
    <row r="1705" spans="2:164" x14ac:dyDescent="0.25">
      <c r="B1705" s="67">
        <f t="shared" si="157"/>
        <v>0</v>
      </c>
      <c r="C1705" s="67" t="str">
        <f t="shared" si="158"/>
        <v/>
      </c>
      <c r="D1705" s="67" t="str">
        <f t="shared" si="161"/>
        <v/>
      </c>
      <c r="E1705" s="67" t="str">
        <f t="shared" si="159"/>
        <v/>
      </c>
      <c r="F1705" s="67" t="str">
        <f t="shared" si="160"/>
        <v/>
      </c>
      <c r="G1705" s="67" t="str">
        <f t="shared" si="162"/>
        <v/>
      </c>
      <c r="H1705" s="159" t="str">
        <f>IF(AND(M1705&gt;0,M1705&lt;=STATS!$C$22),1,"")</f>
        <v/>
      </c>
      <c r="J1705" s="29">
        <v>1704</v>
      </c>
      <c r="R1705" s="16"/>
      <c r="S1705" s="16"/>
      <c r="T1705" s="16"/>
      <c r="U1705" s="16"/>
      <c r="V1705" s="16"/>
      <c r="W1705" s="16"/>
      <c r="FD1705" s="156"/>
      <c r="FE1705" s="156"/>
      <c r="FF1705" s="156"/>
      <c r="FG1705" s="156"/>
      <c r="FH1705" s="156"/>
    </row>
    <row r="1706" spans="2:164" x14ac:dyDescent="0.25">
      <c r="B1706" s="67">
        <f t="shared" si="157"/>
        <v>0</v>
      </c>
      <c r="C1706" s="67" t="str">
        <f t="shared" si="158"/>
        <v/>
      </c>
      <c r="D1706" s="67" t="str">
        <f t="shared" si="161"/>
        <v/>
      </c>
      <c r="E1706" s="67" t="str">
        <f t="shared" si="159"/>
        <v/>
      </c>
      <c r="F1706" s="67" t="str">
        <f t="shared" si="160"/>
        <v/>
      </c>
      <c r="G1706" s="67" t="str">
        <f t="shared" si="162"/>
        <v/>
      </c>
      <c r="H1706" s="159" t="str">
        <f>IF(AND(M1706&gt;0,M1706&lt;=STATS!$C$22),1,"")</f>
        <v/>
      </c>
      <c r="J1706" s="29">
        <v>1705</v>
      </c>
      <c r="R1706" s="16"/>
      <c r="S1706" s="16"/>
      <c r="T1706" s="16"/>
      <c r="U1706" s="16"/>
      <c r="V1706" s="16"/>
      <c r="W1706" s="16"/>
      <c r="FD1706" s="156"/>
      <c r="FE1706" s="156"/>
      <c r="FF1706" s="156"/>
      <c r="FG1706" s="156"/>
      <c r="FH1706" s="156"/>
    </row>
    <row r="1707" spans="2:164" x14ac:dyDescent="0.25">
      <c r="B1707" s="67">
        <f t="shared" si="157"/>
        <v>0</v>
      </c>
      <c r="C1707" s="67" t="str">
        <f t="shared" si="158"/>
        <v/>
      </c>
      <c r="D1707" s="67" t="str">
        <f t="shared" si="161"/>
        <v/>
      </c>
      <c r="E1707" s="67" t="str">
        <f t="shared" si="159"/>
        <v/>
      </c>
      <c r="F1707" s="67" t="str">
        <f t="shared" si="160"/>
        <v/>
      </c>
      <c r="G1707" s="67" t="str">
        <f t="shared" si="162"/>
        <v/>
      </c>
      <c r="H1707" s="159" t="str">
        <f>IF(AND(M1707&gt;0,M1707&lt;=STATS!$C$22),1,"")</f>
        <v/>
      </c>
      <c r="J1707" s="29">
        <v>1706</v>
      </c>
      <c r="R1707" s="16"/>
      <c r="S1707" s="16"/>
      <c r="T1707" s="16"/>
      <c r="U1707" s="16"/>
      <c r="V1707" s="16"/>
      <c r="W1707" s="16"/>
      <c r="FD1707" s="156"/>
      <c r="FE1707" s="156"/>
      <c r="FF1707" s="156"/>
      <c r="FG1707" s="156"/>
      <c r="FH1707" s="156"/>
    </row>
    <row r="1708" spans="2:164" x14ac:dyDescent="0.25">
      <c r="B1708" s="67">
        <f t="shared" si="157"/>
        <v>0</v>
      </c>
      <c r="C1708" s="67" t="str">
        <f t="shared" si="158"/>
        <v/>
      </c>
      <c r="D1708" s="67" t="str">
        <f t="shared" si="161"/>
        <v/>
      </c>
      <c r="E1708" s="67" t="str">
        <f t="shared" si="159"/>
        <v/>
      </c>
      <c r="F1708" s="67" t="str">
        <f t="shared" si="160"/>
        <v/>
      </c>
      <c r="G1708" s="67" t="str">
        <f t="shared" si="162"/>
        <v/>
      </c>
      <c r="H1708" s="159" t="str">
        <f>IF(AND(M1708&gt;0,M1708&lt;=STATS!$C$22),1,"")</f>
        <v/>
      </c>
      <c r="J1708" s="29">
        <v>1707</v>
      </c>
      <c r="R1708" s="16"/>
      <c r="S1708" s="16"/>
      <c r="T1708" s="16"/>
      <c r="U1708" s="16"/>
      <c r="V1708" s="16"/>
      <c r="W1708" s="16"/>
      <c r="FD1708" s="156"/>
      <c r="FE1708" s="156"/>
      <c r="FF1708" s="156"/>
      <c r="FG1708" s="156"/>
      <c r="FH1708" s="156"/>
    </row>
    <row r="1709" spans="2:164" x14ac:dyDescent="0.25">
      <c r="B1709" s="67">
        <f t="shared" si="157"/>
        <v>0</v>
      </c>
      <c r="C1709" s="67" t="str">
        <f t="shared" si="158"/>
        <v/>
      </c>
      <c r="D1709" s="67" t="str">
        <f t="shared" si="161"/>
        <v/>
      </c>
      <c r="E1709" s="67" t="str">
        <f t="shared" si="159"/>
        <v/>
      </c>
      <c r="F1709" s="67" t="str">
        <f t="shared" si="160"/>
        <v/>
      </c>
      <c r="G1709" s="67" t="str">
        <f t="shared" si="162"/>
        <v/>
      </c>
      <c r="H1709" s="159" t="str">
        <f>IF(AND(M1709&gt;0,M1709&lt;=STATS!$C$22),1,"")</f>
        <v/>
      </c>
      <c r="J1709" s="29">
        <v>1708</v>
      </c>
      <c r="R1709" s="16"/>
      <c r="S1709" s="16"/>
      <c r="T1709" s="16"/>
      <c r="U1709" s="16"/>
      <c r="V1709" s="16"/>
      <c r="W1709" s="16"/>
      <c r="FD1709" s="156"/>
      <c r="FE1709" s="156"/>
      <c r="FF1709" s="156"/>
      <c r="FG1709" s="156"/>
      <c r="FH1709" s="156"/>
    </row>
    <row r="1710" spans="2:164" x14ac:dyDescent="0.25">
      <c r="B1710" s="67">
        <f t="shared" si="157"/>
        <v>0</v>
      </c>
      <c r="C1710" s="67" t="str">
        <f t="shared" si="158"/>
        <v/>
      </c>
      <c r="D1710" s="67" t="str">
        <f t="shared" si="161"/>
        <v/>
      </c>
      <c r="E1710" s="67" t="str">
        <f t="shared" si="159"/>
        <v/>
      </c>
      <c r="F1710" s="67" t="str">
        <f t="shared" si="160"/>
        <v/>
      </c>
      <c r="G1710" s="67" t="str">
        <f t="shared" si="162"/>
        <v/>
      </c>
      <c r="H1710" s="159" t="str">
        <f>IF(AND(M1710&gt;0,M1710&lt;=STATS!$C$22),1,"")</f>
        <v/>
      </c>
      <c r="J1710" s="29">
        <v>1709</v>
      </c>
      <c r="R1710" s="16"/>
      <c r="S1710" s="16"/>
      <c r="T1710" s="16"/>
      <c r="U1710" s="16"/>
      <c r="V1710" s="16"/>
      <c r="W1710" s="16"/>
      <c r="FD1710" s="156"/>
      <c r="FE1710" s="156"/>
      <c r="FF1710" s="156"/>
      <c r="FG1710" s="156"/>
      <c r="FH1710" s="156"/>
    </row>
    <row r="1711" spans="2:164" x14ac:dyDescent="0.25">
      <c r="B1711" s="67">
        <f t="shared" si="157"/>
        <v>0</v>
      </c>
      <c r="C1711" s="67" t="str">
        <f t="shared" si="158"/>
        <v/>
      </c>
      <c r="D1711" s="67" t="str">
        <f t="shared" si="161"/>
        <v/>
      </c>
      <c r="E1711" s="67" t="str">
        <f t="shared" si="159"/>
        <v/>
      </c>
      <c r="F1711" s="67" t="str">
        <f t="shared" si="160"/>
        <v/>
      </c>
      <c r="G1711" s="67" t="str">
        <f t="shared" si="162"/>
        <v/>
      </c>
      <c r="H1711" s="159" t="str">
        <f>IF(AND(M1711&gt;0,M1711&lt;=STATS!$C$22),1,"")</f>
        <v/>
      </c>
      <c r="J1711" s="29">
        <v>1710</v>
      </c>
      <c r="R1711" s="16"/>
      <c r="S1711" s="16"/>
      <c r="T1711" s="16"/>
      <c r="U1711" s="16"/>
      <c r="V1711" s="16"/>
      <c r="W1711" s="16"/>
      <c r="FD1711" s="156"/>
      <c r="FE1711" s="156"/>
      <c r="FF1711" s="156"/>
      <c r="FG1711" s="156"/>
      <c r="FH1711" s="156"/>
    </row>
    <row r="1712" spans="2:164" x14ac:dyDescent="0.25">
      <c r="B1712" s="67">
        <f t="shared" si="157"/>
        <v>0</v>
      </c>
      <c r="C1712" s="67" t="str">
        <f t="shared" si="158"/>
        <v/>
      </c>
      <c r="D1712" s="67" t="str">
        <f t="shared" si="161"/>
        <v/>
      </c>
      <c r="E1712" s="67" t="str">
        <f t="shared" si="159"/>
        <v/>
      </c>
      <c r="F1712" s="67" t="str">
        <f t="shared" si="160"/>
        <v/>
      </c>
      <c r="G1712" s="67" t="str">
        <f t="shared" si="162"/>
        <v/>
      </c>
      <c r="H1712" s="159" t="str">
        <f>IF(AND(M1712&gt;0,M1712&lt;=STATS!$C$22),1,"")</f>
        <v/>
      </c>
      <c r="J1712" s="29">
        <v>1711</v>
      </c>
      <c r="R1712" s="16"/>
      <c r="S1712" s="16"/>
      <c r="T1712" s="16"/>
      <c r="U1712" s="16"/>
      <c r="V1712" s="16"/>
      <c r="W1712" s="16"/>
      <c r="FD1712" s="156"/>
      <c r="FE1712" s="156"/>
      <c r="FF1712" s="156"/>
      <c r="FG1712" s="156"/>
      <c r="FH1712" s="156"/>
    </row>
    <row r="1713" spans="2:164" x14ac:dyDescent="0.25">
      <c r="B1713" s="67">
        <f t="shared" si="157"/>
        <v>0</v>
      </c>
      <c r="C1713" s="67" t="str">
        <f t="shared" si="158"/>
        <v/>
      </c>
      <c r="D1713" s="67" t="str">
        <f t="shared" si="161"/>
        <v/>
      </c>
      <c r="E1713" s="67" t="str">
        <f t="shared" si="159"/>
        <v/>
      </c>
      <c r="F1713" s="67" t="str">
        <f t="shared" si="160"/>
        <v/>
      </c>
      <c r="G1713" s="67" t="str">
        <f t="shared" si="162"/>
        <v/>
      </c>
      <c r="H1713" s="159" t="str">
        <f>IF(AND(M1713&gt;0,M1713&lt;=STATS!$C$22),1,"")</f>
        <v/>
      </c>
      <c r="J1713" s="29">
        <v>1712</v>
      </c>
      <c r="R1713" s="16"/>
      <c r="S1713" s="16"/>
      <c r="T1713" s="16"/>
      <c r="U1713" s="16"/>
      <c r="V1713" s="16"/>
      <c r="W1713" s="16"/>
      <c r="FD1713" s="156"/>
      <c r="FE1713" s="156"/>
      <c r="FF1713" s="156"/>
      <c r="FG1713" s="156"/>
      <c r="FH1713" s="156"/>
    </row>
    <row r="1714" spans="2:164" x14ac:dyDescent="0.25">
      <c r="B1714" s="67">
        <f t="shared" si="157"/>
        <v>0</v>
      </c>
      <c r="C1714" s="67" t="str">
        <f t="shared" si="158"/>
        <v/>
      </c>
      <c r="D1714" s="67" t="str">
        <f t="shared" si="161"/>
        <v/>
      </c>
      <c r="E1714" s="67" t="str">
        <f t="shared" si="159"/>
        <v/>
      </c>
      <c r="F1714" s="67" t="str">
        <f t="shared" si="160"/>
        <v/>
      </c>
      <c r="G1714" s="67" t="str">
        <f t="shared" si="162"/>
        <v/>
      </c>
      <c r="H1714" s="159" t="str">
        <f>IF(AND(M1714&gt;0,M1714&lt;=STATS!$C$22),1,"")</f>
        <v/>
      </c>
      <c r="J1714" s="29">
        <v>1713</v>
      </c>
      <c r="R1714" s="16"/>
      <c r="S1714" s="16"/>
      <c r="T1714" s="16"/>
      <c r="U1714" s="16"/>
      <c r="V1714" s="16"/>
      <c r="W1714" s="16"/>
      <c r="FD1714" s="156"/>
      <c r="FE1714" s="156"/>
      <c r="FF1714" s="156"/>
      <c r="FG1714" s="156"/>
      <c r="FH1714" s="156"/>
    </row>
    <row r="1715" spans="2:164" x14ac:dyDescent="0.25">
      <c r="B1715" s="67">
        <f t="shared" si="157"/>
        <v>0</v>
      </c>
      <c r="C1715" s="67" t="str">
        <f t="shared" si="158"/>
        <v/>
      </c>
      <c r="D1715" s="67" t="str">
        <f t="shared" si="161"/>
        <v/>
      </c>
      <c r="E1715" s="67" t="str">
        <f t="shared" si="159"/>
        <v/>
      </c>
      <c r="F1715" s="67" t="str">
        <f t="shared" si="160"/>
        <v/>
      </c>
      <c r="G1715" s="67" t="str">
        <f t="shared" si="162"/>
        <v/>
      </c>
      <c r="H1715" s="159" t="str">
        <f>IF(AND(M1715&gt;0,M1715&lt;=STATS!$C$22),1,"")</f>
        <v/>
      </c>
      <c r="J1715" s="29">
        <v>1714</v>
      </c>
      <c r="R1715" s="16"/>
      <c r="S1715" s="16"/>
      <c r="T1715" s="16"/>
      <c r="U1715" s="16"/>
      <c r="V1715" s="16"/>
      <c r="W1715" s="16"/>
      <c r="FD1715" s="156"/>
      <c r="FE1715" s="156"/>
      <c r="FF1715" s="156"/>
      <c r="FG1715" s="156"/>
      <c r="FH1715" s="156"/>
    </row>
    <row r="1716" spans="2:164" x14ac:dyDescent="0.25">
      <c r="B1716" s="67">
        <f t="shared" si="157"/>
        <v>0</v>
      </c>
      <c r="C1716" s="67" t="str">
        <f t="shared" si="158"/>
        <v/>
      </c>
      <c r="D1716" s="67" t="str">
        <f t="shared" si="161"/>
        <v/>
      </c>
      <c r="E1716" s="67" t="str">
        <f t="shared" si="159"/>
        <v/>
      </c>
      <c r="F1716" s="67" t="str">
        <f t="shared" si="160"/>
        <v/>
      </c>
      <c r="G1716" s="67" t="str">
        <f t="shared" si="162"/>
        <v/>
      </c>
      <c r="H1716" s="159" t="str">
        <f>IF(AND(M1716&gt;0,M1716&lt;=STATS!$C$22),1,"")</f>
        <v/>
      </c>
      <c r="J1716" s="29">
        <v>1715</v>
      </c>
      <c r="R1716" s="16"/>
      <c r="S1716" s="16"/>
      <c r="T1716" s="16"/>
      <c r="U1716" s="16"/>
      <c r="V1716" s="16"/>
      <c r="W1716" s="16"/>
      <c r="FD1716" s="156"/>
      <c r="FE1716" s="156"/>
      <c r="FF1716" s="156"/>
      <c r="FG1716" s="156"/>
      <c r="FH1716" s="156"/>
    </row>
    <row r="1717" spans="2:164" x14ac:dyDescent="0.25">
      <c r="B1717" s="67">
        <f t="shared" si="157"/>
        <v>0</v>
      </c>
      <c r="C1717" s="67" t="str">
        <f t="shared" si="158"/>
        <v/>
      </c>
      <c r="D1717" s="67" t="str">
        <f t="shared" si="161"/>
        <v/>
      </c>
      <c r="E1717" s="67" t="str">
        <f t="shared" si="159"/>
        <v/>
      </c>
      <c r="F1717" s="67" t="str">
        <f t="shared" si="160"/>
        <v/>
      </c>
      <c r="G1717" s="67" t="str">
        <f t="shared" si="162"/>
        <v/>
      </c>
      <c r="H1717" s="159" t="str">
        <f>IF(AND(M1717&gt;0,M1717&lt;=STATS!$C$22),1,"")</f>
        <v/>
      </c>
      <c r="J1717" s="29">
        <v>1716</v>
      </c>
      <c r="R1717" s="16"/>
      <c r="S1717" s="16"/>
      <c r="T1717" s="16"/>
      <c r="U1717" s="16"/>
      <c r="V1717" s="16"/>
      <c r="W1717" s="16"/>
      <c r="FD1717" s="156"/>
      <c r="FE1717" s="156"/>
      <c r="FF1717" s="156"/>
      <c r="FG1717" s="156"/>
      <c r="FH1717" s="156"/>
    </row>
    <row r="1718" spans="2:164" x14ac:dyDescent="0.25">
      <c r="B1718" s="67">
        <f t="shared" si="157"/>
        <v>0</v>
      </c>
      <c r="C1718" s="67" t="str">
        <f t="shared" si="158"/>
        <v/>
      </c>
      <c r="D1718" s="67" t="str">
        <f t="shared" si="161"/>
        <v/>
      </c>
      <c r="E1718" s="67" t="str">
        <f t="shared" si="159"/>
        <v/>
      </c>
      <c r="F1718" s="67" t="str">
        <f t="shared" si="160"/>
        <v/>
      </c>
      <c r="G1718" s="67" t="str">
        <f t="shared" si="162"/>
        <v/>
      </c>
      <c r="H1718" s="159" t="str">
        <f>IF(AND(M1718&gt;0,M1718&lt;=STATS!$C$22),1,"")</f>
        <v/>
      </c>
      <c r="J1718" s="29">
        <v>1717</v>
      </c>
      <c r="R1718" s="16"/>
      <c r="S1718" s="16"/>
      <c r="T1718" s="16"/>
      <c r="U1718" s="16"/>
      <c r="V1718" s="16"/>
      <c r="W1718" s="16"/>
      <c r="FD1718" s="156"/>
      <c r="FE1718" s="156"/>
      <c r="FF1718" s="156"/>
      <c r="FG1718" s="156"/>
      <c r="FH1718" s="156"/>
    </row>
    <row r="1719" spans="2:164" x14ac:dyDescent="0.25">
      <c r="B1719" s="67">
        <f t="shared" si="157"/>
        <v>0</v>
      </c>
      <c r="C1719" s="67" t="str">
        <f t="shared" si="158"/>
        <v/>
      </c>
      <c r="D1719" s="67" t="str">
        <f t="shared" si="161"/>
        <v/>
      </c>
      <c r="E1719" s="67" t="str">
        <f t="shared" si="159"/>
        <v/>
      </c>
      <c r="F1719" s="67" t="str">
        <f t="shared" si="160"/>
        <v/>
      </c>
      <c r="G1719" s="67" t="str">
        <f t="shared" si="162"/>
        <v/>
      </c>
      <c r="H1719" s="159" t="str">
        <f>IF(AND(M1719&gt;0,M1719&lt;=STATS!$C$22),1,"")</f>
        <v/>
      </c>
      <c r="J1719" s="29">
        <v>1718</v>
      </c>
      <c r="R1719" s="16"/>
      <c r="S1719" s="16"/>
      <c r="T1719" s="16"/>
      <c r="U1719" s="16"/>
      <c r="V1719" s="16"/>
      <c r="W1719" s="16"/>
      <c r="FD1719" s="156"/>
      <c r="FE1719" s="156"/>
      <c r="FF1719" s="156"/>
      <c r="FG1719" s="156"/>
      <c r="FH1719" s="156"/>
    </row>
    <row r="1720" spans="2:164" x14ac:dyDescent="0.25">
      <c r="B1720" s="67">
        <f t="shared" si="157"/>
        <v>0</v>
      </c>
      <c r="C1720" s="67" t="str">
        <f t="shared" si="158"/>
        <v/>
      </c>
      <c r="D1720" s="67" t="str">
        <f t="shared" si="161"/>
        <v/>
      </c>
      <c r="E1720" s="67" t="str">
        <f t="shared" si="159"/>
        <v/>
      </c>
      <c r="F1720" s="67" t="str">
        <f t="shared" si="160"/>
        <v/>
      </c>
      <c r="G1720" s="67" t="str">
        <f t="shared" si="162"/>
        <v/>
      </c>
      <c r="H1720" s="159" t="str">
        <f>IF(AND(M1720&gt;0,M1720&lt;=STATS!$C$22),1,"")</f>
        <v/>
      </c>
      <c r="J1720" s="29">
        <v>1719</v>
      </c>
      <c r="R1720" s="16"/>
      <c r="S1720" s="16"/>
      <c r="T1720" s="16"/>
      <c r="U1720" s="16"/>
      <c r="V1720" s="16"/>
      <c r="W1720" s="16"/>
      <c r="FD1720" s="156"/>
      <c r="FE1720" s="156"/>
      <c r="FF1720" s="156"/>
      <c r="FG1720" s="156"/>
      <c r="FH1720" s="156"/>
    </row>
    <row r="1721" spans="2:164" x14ac:dyDescent="0.25">
      <c r="B1721" s="67">
        <f t="shared" si="157"/>
        <v>0</v>
      </c>
      <c r="C1721" s="67" t="str">
        <f t="shared" si="158"/>
        <v/>
      </c>
      <c r="D1721" s="67" t="str">
        <f t="shared" si="161"/>
        <v/>
      </c>
      <c r="E1721" s="67" t="str">
        <f t="shared" si="159"/>
        <v/>
      </c>
      <c r="F1721" s="67" t="str">
        <f t="shared" si="160"/>
        <v/>
      </c>
      <c r="G1721" s="67" t="str">
        <f t="shared" si="162"/>
        <v/>
      </c>
      <c r="H1721" s="159" t="str">
        <f>IF(AND(M1721&gt;0,M1721&lt;=STATS!$C$22),1,"")</f>
        <v/>
      </c>
      <c r="J1721" s="29">
        <v>1720</v>
      </c>
      <c r="R1721" s="16"/>
      <c r="S1721" s="16"/>
      <c r="T1721" s="16"/>
      <c r="U1721" s="16"/>
      <c r="V1721" s="16"/>
      <c r="W1721" s="16"/>
      <c r="FD1721" s="156"/>
      <c r="FE1721" s="156"/>
      <c r="FF1721" s="156"/>
      <c r="FG1721" s="156"/>
      <c r="FH1721" s="156"/>
    </row>
    <row r="1722" spans="2:164" x14ac:dyDescent="0.25">
      <c r="B1722" s="67">
        <f t="shared" si="157"/>
        <v>0</v>
      </c>
      <c r="C1722" s="67" t="str">
        <f t="shared" si="158"/>
        <v/>
      </c>
      <c r="D1722" s="67" t="str">
        <f t="shared" si="161"/>
        <v/>
      </c>
      <c r="E1722" s="67" t="str">
        <f t="shared" si="159"/>
        <v/>
      </c>
      <c r="F1722" s="67" t="str">
        <f t="shared" si="160"/>
        <v/>
      </c>
      <c r="G1722" s="67" t="str">
        <f t="shared" si="162"/>
        <v/>
      </c>
      <c r="H1722" s="159" t="str">
        <f>IF(AND(M1722&gt;0,M1722&lt;=STATS!$C$22),1,"")</f>
        <v/>
      </c>
      <c r="J1722" s="29">
        <v>1721</v>
      </c>
      <c r="R1722" s="16"/>
      <c r="S1722" s="16"/>
      <c r="T1722" s="16"/>
      <c r="U1722" s="16"/>
      <c r="V1722" s="16"/>
      <c r="W1722" s="16"/>
      <c r="FD1722" s="156"/>
      <c r="FE1722" s="156"/>
      <c r="FF1722" s="156"/>
      <c r="FG1722" s="156"/>
      <c r="FH1722" s="156"/>
    </row>
    <row r="1723" spans="2:164" x14ac:dyDescent="0.25">
      <c r="B1723" s="67">
        <f t="shared" si="157"/>
        <v>0</v>
      </c>
      <c r="C1723" s="67" t="str">
        <f t="shared" si="158"/>
        <v/>
      </c>
      <c r="D1723" s="67" t="str">
        <f t="shared" si="161"/>
        <v/>
      </c>
      <c r="E1723" s="67" t="str">
        <f t="shared" si="159"/>
        <v/>
      </c>
      <c r="F1723" s="67" t="str">
        <f t="shared" si="160"/>
        <v/>
      </c>
      <c r="G1723" s="67" t="str">
        <f t="shared" si="162"/>
        <v/>
      </c>
      <c r="H1723" s="159" t="str">
        <f>IF(AND(M1723&gt;0,M1723&lt;=STATS!$C$22),1,"")</f>
        <v/>
      </c>
      <c r="J1723" s="29">
        <v>1722</v>
      </c>
      <c r="R1723" s="16"/>
      <c r="S1723" s="16"/>
      <c r="T1723" s="16"/>
      <c r="U1723" s="16"/>
      <c r="V1723" s="16"/>
      <c r="W1723" s="16"/>
      <c r="FD1723" s="156"/>
      <c r="FE1723" s="156"/>
      <c r="FF1723" s="156"/>
      <c r="FG1723" s="156"/>
      <c r="FH1723" s="156"/>
    </row>
    <row r="1724" spans="2:164" x14ac:dyDescent="0.25">
      <c r="B1724" s="67">
        <f t="shared" si="157"/>
        <v>0</v>
      </c>
      <c r="C1724" s="67" t="str">
        <f t="shared" si="158"/>
        <v/>
      </c>
      <c r="D1724" s="67" t="str">
        <f t="shared" si="161"/>
        <v/>
      </c>
      <c r="E1724" s="67" t="str">
        <f t="shared" si="159"/>
        <v/>
      </c>
      <c r="F1724" s="67" t="str">
        <f t="shared" si="160"/>
        <v/>
      </c>
      <c r="G1724" s="67" t="str">
        <f t="shared" si="162"/>
        <v/>
      </c>
      <c r="H1724" s="159" t="str">
        <f>IF(AND(M1724&gt;0,M1724&lt;=STATS!$C$22),1,"")</f>
        <v/>
      </c>
      <c r="J1724" s="29">
        <v>1723</v>
      </c>
      <c r="R1724" s="16"/>
      <c r="S1724" s="16"/>
      <c r="T1724" s="16"/>
      <c r="U1724" s="16"/>
      <c r="V1724" s="16"/>
      <c r="W1724" s="16"/>
      <c r="FD1724" s="156"/>
      <c r="FE1724" s="156"/>
      <c r="FF1724" s="156"/>
      <c r="FG1724" s="156"/>
      <c r="FH1724" s="156"/>
    </row>
    <row r="1725" spans="2:164" x14ac:dyDescent="0.25">
      <c r="B1725" s="67">
        <f t="shared" si="157"/>
        <v>0</v>
      </c>
      <c r="C1725" s="67" t="str">
        <f t="shared" si="158"/>
        <v/>
      </c>
      <c r="D1725" s="67" t="str">
        <f t="shared" si="161"/>
        <v/>
      </c>
      <c r="E1725" s="67" t="str">
        <f t="shared" si="159"/>
        <v/>
      </c>
      <c r="F1725" s="67" t="str">
        <f t="shared" si="160"/>
        <v/>
      </c>
      <c r="G1725" s="67" t="str">
        <f t="shared" si="162"/>
        <v/>
      </c>
      <c r="H1725" s="159" t="str">
        <f>IF(AND(M1725&gt;0,M1725&lt;=STATS!$C$22),1,"")</f>
        <v/>
      </c>
      <c r="J1725" s="29">
        <v>1724</v>
      </c>
      <c r="R1725" s="16"/>
      <c r="S1725" s="16"/>
      <c r="T1725" s="16"/>
      <c r="U1725" s="16"/>
      <c r="V1725" s="16"/>
      <c r="W1725" s="16"/>
      <c r="FD1725" s="156"/>
      <c r="FE1725" s="156"/>
      <c r="FF1725" s="156"/>
      <c r="FG1725" s="156"/>
      <c r="FH1725" s="156"/>
    </row>
    <row r="1726" spans="2:164" x14ac:dyDescent="0.25">
      <c r="B1726" s="67">
        <f t="shared" si="157"/>
        <v>0</v>
      </c>
      <c r="C1726" s="67" t="str">
        <f t="shared" si="158"/>
        <v/>
      </c>
      <c r="D1726" s="67" t="str">
        <f t="shared" si="161"/>
        <v/>
      </c>
      <c r="E1726" s="67" t="str">
        <f t="shared" si="159"/>
        <v/>
      </c>
      <c r="F1726" s="67" t="str">
        <f t="shared" si="160"/>
        <v/>
      </c>
      <c r="G1726" s="67" t="str">
        <f t="shared" si="162"/>
        <v/>
      </c>
      <c r="H1726" s="159" t="str">
        <f>IF(AND(M1726&gt;0,M1726&lt;=STATS!$C$22),1,"")</f>
        <v/>
      </c>
      <c r="J1726" s="29">
        <v>1725</v>
      </c>
      <c r="R1726" s="16"/>
      <c r="S1726" s="16"/>
      <c r="T1726" s="16"/>
      <c r="U1726" s="16"/>
      <c r="V1726" s="16"/>
      <c r="W1726" s="16"/>
      <c r="FD1726" s="156"/>
      <c r="FE1726" s="156"/>
      <c r="FF1726" s="156"/>
      <c r="FG1726" s="156"/>
      <c r="FH1726" s="156"/>
    </row>
    <row r="1727" spans="2:164" x14ac:dyDescent="0.25">
      <c r="B1727" s="67">
        <f t="shared" si="157"/>
        <v>0</v>
      </c>
      <c r="C1727" s="67" t="str">
        <f t="shared" si="158"/>
        <v/>
      </c>
      <c r="D1727" s="67" t="str">
        <f t="shared" si="161"/>
        <v/>
      </c>
      <c r="E1727" s="67" t="str">
        <f t="shared" si="159"/>
        <v/>
      </c>
      <c r="F1727" s="67" t="str">
        <f t="shared" si="160"/>
        <v/>
      </c>
      <c r="G1727" s="67" t="str">
        <f t="shared" si="162"/>
        <v/>
      </c>
      <c r="H1727" s="159" t="str">
        <f>IF(AND(M1727&gt;0,M1727&lt;=STATS!$C$22),1,"")</f>
        <v/>
      </c>
      <c r="J1727" s="29">
        <v>1726</v>
      </c>
      <c r="R1727" s="16"/>
      <c r="S1727" s="16"/>
      <c r="T1727" s="16"/>
      <c r="U1727" s="16"/>
      <c r="V1727" s="16"/>
      <c r="W1727" s="16"/>
      <c r="FD1727" s="156"/>
      <c r="FE1727" s="156"/>
      <c r="FF1727" s="156"/>
      <c r="FG1727" s="156"/>
      <c r="FH1727" s="156"/>
    </row>
    <row r="1728" spans="2:164" x14ac:dyDescent="0.25">
      <c r="B1728" s="67">
        <f t="shared" si="157"/>
        <v>0</v>
      </c>
      <c r="C1728" s="67" t="str">
        <f t="shared" si="158"/>
        <v/>
      </c>
      <c r="D1728" s="67" t="str">
        <f t="shared" si="161"/>
        <v/>
      </c>
      <c r="E1728" s="67" t="str">
        <f t="shared" si="159"/>
        <v/>
      </c>
      <c r="F1728" s="67" t="str">
        <f t="shared" si="160"/>
        <v/>
      </c>
      <c r="G1728" s="67" t="str">
        <f t="shared" si="162"/>
        <v/>
      </c>
      <c r="H1728" s="159" t="str">
        <f>IF(AND(M1728&gt;0,M1728&lt;=STATS!$C$22),1,"")</f>
        <v/>
      </c>
      <c r="J1728" s="29">
        <v>1727</v>
      </c>
      <c r="R1728" s="16"/>
      <c r="S1728" s="16"/>
      <c r="T1728" s="16"/>
      <c r="U1728" s="16"/>
      <c r="V1728" s="16"/>
      <c r="W1728" s="16"/>
      <c r="FD1728" s="156"/>
      <c r="FE1728" s="156"/>
      <c r="FF1728" s="156"/>
      <c r="FG1728" s="156"/>
      <c r="FH1728" s="156"/>
    </row>
    <row r="1729" spans="2:164" x14ac:dyDescent="0.25">
      <c r="B1729" s="67">
        <f t="shared" si="157"/>
        <v>0</v>
      </c>
      <c r="C1729" s="67" t="str">
        <f t="shared" si="158"/>
        <v/>
      </c>
      <c r="D1729" s="67" t="str">
        <f t="shared" si="161"/>
        <v/>
      </c>
      <c r="E1729" s="67" t="str">
        <f t="shared" si="159"/>
        <v/>
      </c>
      <c r="F1729" s="67" t="str">
        <f t="shared" si="160"/>
        <v/>
      </c>
      <c r="G1729" s="67" t="str">
        <f t="shared" si="162"/>
        <v/>
      </c>
      <c r="H1729" s="159" t="str">
        <f>IF(AND(M1729&gt;0,M1729&lt;=STATS!$C$22),1,"")</f>
        <v/>
      </c>
      <c r="J1729" s="29">
        <v>1728</v>
      </c>
      <c r="R1729" s="16"/>
      <c r="S1729" s="16"/>
      <c r="T1729" s="16"/>
      <c r="U1729" s="16"/>
      <c r="V1729" s="16"/>
      <c r="W1729" s="16"/>
      <c r="FD1729" s="156"/>
      <c r="FE1729" s="156"/>
      <c r="FF1729" s="156"/>
      <c r="FG1729" s="156"/>
      <c r="FH1729" s="156"/>
    </row>
    <row r="1730" spans="2:164" x14ac:dyDescent="0.25">
      <c r="B1730" s="67">
        <f t="shared" ref="B1730:B1793" si="163">COUNT(R1730:FC1730,FI1730:FQ1730)</f>
        <v>0</v>
      </c>
      <c r="C1730" s="67" t="str">
        <f t="shared" ref="C1730:C1793" si="164">IF(COUNT(R1730:FC1730,FI1730:FQ1730)&gt;0,COUNT(R1730:FC1730,FI1730:FQ1730),"")</f>
        <v/>
      </c>
      <c r="D1730" s="67" t="str">
        <f t="shared" si="161"/>
        <v/>
      </c>
      <c r="E1730" s="67" t="str">
        <f t="shared" ref="E1730:E1793" si="165">IF(H1730=1,COUNT(R1730:FC1730,FI1730:FQ1730),"")</f>
        <v/>
      </c>
      <c r="F1730" s="67" t="str">
        <f t="shared" ref="F1730:F1793" si="166">IF(H1730=1,COUNT(X1730:BN1730,BP1730:BX1730,BZ1730:CF1730,CH1730:FC1730,FI1730:FQ1730),"")</f>
        <v/>
      </c>
      <c r="G1730" s="67" t="str">
        <f t="shared" si="162"/>
        <v/>
      </c>
      <c r="H1730" s="159" t="str">
        <f>IF(AND(M1730&gt;0,M1730&lt;=STATS!$C$22),1,"")</f>
        <v/>
      </c>
      <c r="J1730" s="29">
        <v>1729</v>
      </c>
      <c r="R1730" s="16"/>
      <c r="S1730" s="16"/>
      <c r="T1730" s="16"/>
      <c r="U1730" s="16"/>
      <c r="V1730" s="16"/>
      <c r="W1730" s="16"/>
      <c r="FD1730" s="156"/>
      <c r="FE1730" s="156"/>
      <c r="FF1730" s="156"/>
      <c r="FG1730" s="156"/>
      <c r="FH1730" s="156"/>
    </row>
    <row r="1731" spans="2:164" x14ac:dyDescent="0.25">
      <c r="B1731" s="67">
        <f t="shared" si="163"/>
        <v>0</v>
      </c>
      <c r="C1731" s="67" t="str">
        <f t="shared" si="164"/>
        <v/>
      </c>
      <c r="D1731" s="67" t="str">
        <f t="shared" ref="D1731:D1794" si="167">IF(COUNT(R1731:FC1731,FI1731:FQ1731)&gt;0,COUNT(X1731:BN1731,BP1731:BX1731,BZ1731:CF1731,CH1731:FC1731,FI1731:FQ1731),"")</f>
        <v/>
      </c>
      <c r="E1731" s="67" t="str">
        <f t="shared" si="165"/>
        <v/>
      </c>
      <c r="F1731" s="67" t="str">
        <f t="shared" si="166"/>
        <v/>
      </c>
      <c r="G1731" s="67" t="str">
        <f t="shared" si="162"/>
        <v/>
      </c>
      <c r="H1731" s="159" t="str">
        <f>IF(AND(M1731&gt;0,M1731&lt;=STATS!$C$22),1,"")</f>
        <v/>
      </c>
      <c r="J1731" s="29">
        <v>1730</v>
      </c>
      <c r="R1731" s="16"/>
      <c r="S1731" s="16"/>
      <c r="T1731" s="16"/>
      <c r="U1731" s="16"/>
      <c r="V1731" s="16"/>
      <c r="W1731" s="16"/>
      <c r="FD1731" s="156"/>
      <c r="FE1731" s="156"/>
      <c r="FF1731" s="156"/>
      <c r="FG1731" s="156"/>
      <c r="FH1731" s="156"/>
    </row>
    <row r="1732" spans="2:164" x14ac:dyDescent="0.25">
      <c r="B1732" s="67">
        <f t="shared" si="163"/>
        <v>0</v>
      </c>
      <c r="C1732" s="67" t="str">
        <f t="shared" si="164"/>
        <v/>
      </c>
      <c r="D1732" s="67" t="str">
        <f t="shared" si="167"/>
        <v/>
      </c>
      <c r="E1732" s="67" t="str">
        <f t="shared" si="165"/>
        <v/>
      </c>
      <c r="F1732" s="67" t="str">
        <f t="shared" si="166"/>
        <v/>
      </c>
      <c r="G1732" s="67" t="str">
        <f t="shared" si="162"/>
        <v/>
      </c>
      <c r="H1732" s="159" t="str">
        <f>IF(AND(M1732&gt;0,M1732&lt;=STATS!$C$22),1,"")</f>
        <v/>
      </c>
      <c r="J1732" s="29">
        <v>1731</v>
      </c>
      <c r="R1732" s="16"/>
      <c r="S1732" s="16"/>
      <c r="T1732" s="16"/>
      <c r="U1732" s="16"/>
      <c r="V1732" s="16"/>
      <c r="W1732" s="16"/>
      <c r="FD1732" s="156"/>
      <c r="FE1732" s="156"/>
      <c r="FF1732" s="156"/>
      <c r="FG1732" s="156"/>
      <c r="FH1732" s="156"/>
    </row>
    <row r="1733" spans="2:164" x14ac:dyDescent="0.25">
      <c r="B1733" s="67">
        <f t="shared" si="163"/>
        <v>0</v>
      </c>
      <c r="C1733" s="67" t="str">
        <f t="shared" si="164"/>
        <v/>
      </c>
      <c r="D1733" s="67" t="str">
        <f t="shared" si="167"/>
        <v/>
      </c>
      <c r="E1733" s="67" t="str">
        <f t="shared" si="165"/>
        <v/>
      </c>
      <c r="F1733" s="67" t="str">
        <f t="shared" si="166"/>
        <v/>
      </c>
      <c r="G1733" s="67" t="str">
        <f t="shared" si="162"/>
        <v/>
      </c>
      <c r="H1733" s="159" t="str">
        <f>IF(AND(M1733&gt;0,M1733&lt;=STATS!$C$22),1,"")</f>
        <v/>
      </c>
      <c r="J1733" s="29">
        <v>1732</v>
      </c>
      <c r="R1733" s="16"/>
      <c r="S1733" s="16"/>
      <c r="T1733" s="16"/>
      <c r="U1733" s="16"/>
      <c r="V1733" s="16"/>
      <c r="W1733" s="16"/>
      <c r="FD1733" s="156"/>
      <c r="FE1733" s="156"/>
      <c r="FF1733" s="156"/>
      <c r="FG1733" s="156"/>
      <c r="FH1733" s="156"/>
    </row>
    <row r="1734" spans="2:164" x14ac:dyDescent="0.25">
      <c r="B1734" s="67">
        <f t="shared" si="163"/>
        <v>0</v>
      </c>
      <c r="C1734" s="67" t="str">
        <f t="shared" si="164"/>
        <v/>
      </c>
      <c r="D1734" s="67" t="str">
        <f t="shared" si="167"/>
        <v/>
      </c>
      <c r="E1734" s="67" t="str">
        <f t="shared" si="165"/>
        <v/>
      </c>
      <c r="F1734" s="67" t="str">
        <f t="shared" si="166"/>
        <v/>
      </c>
      <c r="G1734" s="67" t="str">
        <f t="shared" si="162"/>
        <v/>
      </c>
      <c r="H1734" s="159" t="str">
        <f>IF(AND(M1734&gt;0,M1734&lt;=STATS!$C$22),1,"")</f>
        <v/>
      </c>
      <c r="J1734" s="29">
        <v>1733</v>
      </c>
      <c r="R1734" s="16"/>
      <c r="S1734" s="16"/>
      <c r="T1734" s="16"/>
      <c r="U1734" s="16"/>
      <c r="V1734" s="16"/>
      <c r="W1734" s="16"/>
      <c r="FD1734" s="156"/>
      <c r="FE1734" s="156"/>
      <c r="FF1734" s="156"/>
      <c r="FG1734" s="156"/>
      <c r="FH1734" s="156"/>
    </row>
    <row r="1735" spans="2:164" x14ac:dyDescent="0.25">
      <c r="B1735" s="67">
        <f t="shared" si="163"/>
        <v>0</v>
      </c>
      <c r="C1735" s="67" t="str">
        <f t="shared" si="164"/>
        <v/>
      </c>
      <c r="D1735" s="67" t="str">
        <f t="shared" si="167"/>
        <v/>
      </c>
      <c r="E1735" s="67" t="str">
        <f t="shared" si="165"/>
        <v/>
      </c>
      <c r="F1735" s="67" t="str">
        <f t="shared" si="166"/>
        <v/>
      </c>
      <c r="G1735" s="67" t="str">
        <f t="shared" si="162"/>
        <v/>
      </c>
      <c r="H1735" s="159" t="str">
        <f>IF(AND(M1735&gt;0,M1735&lt;=STATS!$C$22),1,"")</f>
        <v/>
      </c>
      <c r="J1735" s="29">
        <v>1734</v>
      </c>
      <c r="R1735" s="16"/>
      <c r="S1735" s="16"/>
      <c r="T1735" s="16"/>
      <c r="U1735" s="16"/>
      <c r="V1735" s="16"/>
      <c r="W1735" s="16"/>
      <c r="FD1735" s="156"/>
      <c r="FE1735" s="156"/>
      <c r="FF1735" s="156"/>
      <c r="FG1735" s="156"/>
      <c r="FH1735" s="156"/>
    </row>
    <row r="1736" spans="2:164" x14ac:dyDescent="0.25">
      <c r="B1736" s="67">
        <f t="shared" si="163"/>
        <v>0</v>
      </c>
      <c r="C1736" s="67" t="str">
        <f t="shared" si="164"/>
        <v/>
      </c>
      <c r="D1736" s="67" t="str">
        <f t="shared" si="167"/>
        <v/>
      </c>
      <c r="E1736" s="67" t="str">
        <f t="shared" si="165"/>
        <v/>
      </c>
      <c r="F1736" s="67" t="str">
        <f t="shared" si="166"/>
        <v/>
      </c>
      <c r="G1736" s="67" t="str">
        <f t="shared" si="162"/>
        <v/>
      </c>
      <c r="H1736" s="159" t="str">
        <f>IF(AND(M1736&gt;0,M1736&lt;=STATS!$C$22),1,"")</f>
        <v/>
      </c>
      <c r="J1736" s="29">
        <v>1735</v>
      </c>
      <c r="R1736" s="16"/>
      <c r="S1736" s="16"/>
      <c r="T1736" s="16"/>
      <c r="U1736" s="16"/>
      <c r="V1736" s="16"/>
      <c r="W1736" s="16"/>
      <c r="FD1736" s="156"/>
      <c r="FE1736" s="156"/>
      <c r="FF1736" s="156"/>
      <c r="FG1736" s="156"/>
      <c r="FH1736" s="156"/>
    </row>
    <row r="1737" spans="2:164" x14ac:dyDescent="0.25">
      <c r="B1737" s="67">
        <f t="shared" si="163"/>
        <v>0</v>
      </c>
      <c r="C1737" s="67" t="str">
        <f t="shared" si="164"/>
        <v/>
      </c>
      <c r="D1737" s="67" t="str">
        <f t="shared" si="167"/>
        <v/>
      </c>
      <c r="E1737" s="67" t="str">
        <f t="shared" si="165"/>
        <v/>
      </c>
      <c r="F1737" s="67" t="str">
        <f t="shared" si="166"/>
        <v/>
      </c>
      <c r="G1737" s="67" t="str">
        <f t="shared" si="162"/>
        <v/>
      </c>
      <c r="H1737" s="159" t="str">
        <f>IF(AND(M1737&gt;0,M1737&lt;=STATS!$C$22),1,"")</f>
        <v/>
      </c>
      <c r="J1737" s="29">
        <v>1736</v>
      </c>
      <c r="R1737" s="16"/>
      <c r="S1737" s="16"/>
      <c r="T1737" s="16"/>
      <c r="U1737" s="16"/>
      <c r="V1737" s="16"/>
      <c r="W1737" s="16"/>
      <c r="FD1737" s="156"/>
      <c r="FE1737" s="156"/>
      <c r="FF1737" s="156"/>
      <c r="FG1737" s="156"/>
      <c r="FH1737" s="156"/>
    </row>
    <row r="1738" spans="2:164" x14ac:dyDescent="0.25">
      <c r="B1738" s="67">
        <f t="shared" si="163"/>
        <v>0</v>
      </c>
      <c r="C1738" s="67" t="str">
        <f t="shared" si="164"/>
        <v/>
      </c>
      <c r="D1738" s="67" t="str">
        <f t="shared" si="167"/>
        <v/>
      </c>
      <c r="E1738" s="67" t="str">
        <f t="shared" si="165"/>
        <v/>
      </c>
      <c r="F1738" s="67" t="str">
        <f t="shared" si="166"/>
        <v/>
      </c>
      <c r="G1738" s="67" t="str">
        <f t="shared" si="162"/>
        <v/>
      </c>
      <c r="H1738" s="159" t="str">
        <f>IF(AND(M1738&gt;0,M1738&lt;=STATS!$C$22),1,"")</f>
        <v/>
      </c>
      <c r="J1738" s="29">
        <v>1737</v>
      </c>
      <c r="R1738" s="16"/>
      <c r="S1738" s="16"/>
      <c r="T1738" s="16"/>
      <c r="U1738" s="16"/>
      <c r="V1738" s="16"/>
      <c r="W1738" s="16"/>
      <c r="FD1738" s="156"/>
      <c r="FE1738" s="156"/>
      <c r="FF1738" s="156"/>
      <c r="FG1738" s="156"/>
      <c r="FH1738" s="156"/>
    </row>
    <row r="1739" spans="2:164" x14ac:dyDescent="0.25">
      <c r="B1739" s="67">
        <f t="shared" si="163"/>
        <v>0</v>
      </c>
      <c r="C1739" s="67" t="str">
        <f t="shared" si="164"/>
        <v/>
      </c>
      <c r="D1739" s="67" t="str">
        <f t="shared" si="167"/>
        <v/>
      </c>
      <c r="E1739" s="67" t="str">
        <f t="shared" si="165"/>
        <v/>
      </c>
      <c r="F1739" s="67" t="str">
        <f t="shared" si="166"/>
        <v/>
      </c>
      <c r="G1739" s="67" t="str">
        <f t="shared" si="162"/>
        <v/>
      </c>
      <c r="H1739" s="159" t="str">
        <f>IF(AND(M1739&gt;0,M1739&lt;=STATS!$C$22),1,"")</f>
        <v/>
      </c>
      <c r="J1739" s="29">
        <v>1738</v>
      </c>
      <c r="R1739" s="16"/>
      <c r="S1739" s="16"/>
      <c r="T1739" s="16"/>
      <c r="U1739" s="16"/>
      <c r="V1739" s="16"/>
      <c r="W1739" s="16"/>
      <c r="FD1739" s="156"/>
      <c r="FE1739" s="156"/>
      <c r="FF1739" s="156"/>
      <c r="FG1739" s="156"/>
      <c r="FH1739" s="156"/>
    </row>
    <row r="1740" spans="2:164" x14ac:dyDescent="0.25">
      <c r="B1740" s="67">
        <f t="shared" si="163"/>
        <v>0</v>
      </c>
      <c r="C1740" s="67" t="str">
        <f t="shared" si="164"/>
        <v/>
      </c>
      <c r="D1740" s="67" t="str">
        <f t="shared" si="167"/>
        <v/>
      </c>
      <c r="E1740" s="67" t="str">
        <f t="shared" si="165"/>
        <v/>
      </c>
      <c r="F1740" s="67" t="str">
        <f t="shared" si="166"/>
        <v/>
      </c>
      <c r="G1740" s="67" t="str">
        <f t="shared" si="162"/>
        <v/>
      </c>
      <c r="H1740" s="159" t="str">
        <f>IF(AND(M1740&gt;0,M1740&lt;=STATS!$C$22),1,"")</f>
        <v/>
      </c>
      <c r="J1740" s="29">
        <v>1739</v>
      </c>
      <c r="R1740" s="16"/>
      <c r="S1740" s="16"/>
      <c r="T1740" s="16"/>
      <c r="U1740" s="16"/>
      <c r="V1740" s="16"/>
      <c r="W1740" s="16"/>
      <c r="FD1740" s="156"/>
      <c r="FE1740" s="156"/>
      <c r="FF1740" s="156"/>
      <c r="FG1740" s="156"/>
      <c r="FH1740" s="156"/>
    </row>
    <row r="1741" spans="2:164" x14ac:dyDescent="0.25">
      <c r="B1741" s="67">
        <f t="shared" si="163"/>
        <v>0</v>
      </c>
      <c r="C1741" s="67" t="str">
        <f t="shared" si="164"/>
        <v/>
      </c>
      <c r="D1741" s="67" t="str">
        <f t="shared" si="167"/>
        <v/>
      </c>
      <c r="E1741" s="67" t="str">
        <f t="shared" si="165"/>
        <v/>
      </c>
      <c r="F1741" s="67" t="str">
        <f t="shared" si="166"/>
        <v/>
      </c>
      <c r="G1741" s="67" t="str">
        <f t="shared" si="162"/>
        <v/>
      </c>
      <c r="H1741" s="159" t="str">
        <f>IF(AND(M1741&gt;0,M1741&lt;=STATS!$C$22),1,"")</f>
        <v/>
      </c>
      <c r="J1741" s="29">
        <v>1740</v>
      </c>
      <c r="R1741" s="16"/>
      <c r="S1741" s="16"/>
      <c r="T1741" s="16"/>
      <c r="U1741" s="16"/>
      <c r="V1741" s="16"/>
      <c r="W1741" s="16"/>
      <c r="FD1741" s="156"/>
      <c r="FE1741" s="156"/>
      <c r="FF1741" s="156"/>
      <c r="FG1741" s="156"/>
      <c r="FH1741" s="156"/>
    </row>
    <row r="1742" spans="2:164" x14ac:dyDescent="0.25">
      <c r="B1742" s="67">
        <f t="shared" si="163"/>
        <v>0</v>
      </c>
      <c r="C1742" s="67" t="str">
        <f t="shared" si="164"/>
        <v/>
      </c>
      <c r="D1742" s="67" t="str">
        <f t="shared" si="167"/>
        <v/>
      </c>
      <c r="E1742" s="67" t="str">
        <f t="shared" si="165"/>
        <v/>
      </c>
      <c r="F1742" s="67" t="str">
        <f t="shared" si="166"/>
        <v/>
      </c>
      <c r="G1742" s="67" t="str">
        <f t="shared" si="162"/>
        <v/>
      </c>
      <c r="H1742" s="159" t="str">
        <f>IF(AND(M1742&gt;0,M1742&lt;=STATS!$C$22),1,"")</f>
        <v/>
      </c>
      <c r="J1742" s="29">
        <v>1741</v>
      </c>
      <c r="R1742" s="16"/>
      <c r="S1742" s="16"/>
      <c r="T1742" s="16"/>
      <c r="U1742" s="16"/>
      <c r="V1742" s="16"/>
      <c r="W1742" s="16"/>
      <c r="FD1742" s="156"/>
      <c r="FE1742" s="156"/>
      <c r="FF1742" s="156"/>
      <c r="FG1742" s="156"/>
      <c r="FH1742" s="156"/>
    </row>
    <row r="1743" spans="2:164" x14ac:dyDescent="0.25">
      <c r="B1743" s="67">
        <f t="shared" si="163"/>
        <v>0</v>
      </c>
      <c r="C1743" s="67" t="str">
        <f t="shared" si="164"/>
        <v/>
      </c>
      <c r="D1743" s="67" t="str">
        <f t="shared" si="167"/>
        <v/>
      </c>
      <c r="E1743" s="67" t="str">
        <f t="shared" si="165"/>
        <v/>
      </c>
      <c r="F1743" s="67" t="str">
        <f t="shared" si="166"/>
        <v/>
      </c>
      <c r="G1743" s="67" t="str">
        <f t="shared" si="162"/>
        <v/>
      </c>
      <c r="H1743" s="159" t="str">
        <f>IF(AND(M1743&gt;0,M1743&lt;=STATS!$C$22),1,"")</f>
        <v/>
      </c>
      <c r="J1743" s="29">
        <v>1742</v>
      </c>
      <c r="R1743" s="16"/>
      <c r="S1743" s="16"/>
      <c r="T1743" s="16"/>
      <c r="U1743" s="16"/>
      <c r="V1743" s="16"/>
      <c r="W1743" s="16"/>
      <c r="FD1743" s="156"/>
      <c r="FE1743" s="156"/>
      <c r="FF1743" s="156"/>
      <c r="FG1743" s="156"/>
      <c r="FH1743" s="156"/>
    </row>
    <row r="1744" spans="2:164" x14ac:dyDescent="0.25">
      <c r="B1744" s="67">
        <f t="shared" si="163"/>
        <v>0</v>
      </c>
      <c r="C1744" s="67" t="str">
        <f t="shared" si="164"/>
        <v/>
      </c>
      <c r="D1744" s="67" t="str">
        <f t="shared" si="167"/>
        <v/>
      </c>
      <c r="E1744" s="67" t="str">
        <f t="shared" si="165"/>
        <v/>
      </c>
      <c r="F1744" s="67" t="str">
        <f t="shared" si="166"/>
        <v/>
      </c>
      <c r="G1744" s="67" t="str">
        <f t="shared" si="162"/>
        <v/>
      </c>
      <c r="H1744" s="159" t="str">
        <f>IF(AND(M1744&gt;0,M1744&lt;=STATS!$C$22),1,"")</f>
        <v/>
      </c>
      <c r="J1744" s="29">
        <v>1743</v>
      </c>
      <c r="R1744" s="16"/>
      <c r="S1744" s="16"/>
      <c r="T1744" s="16"/>
      <c r="U1744" s="16"/>
      <c r="V1744" s="16"/>
      <c r="W1744" s="16"/>
      <c r="FD1744" s="156"/>
      <c r="FE1744" s="156"/>
      <c r="FF1744" s="156"/>
      <c r="FG1744" s="156"/>
      <c r="FH1744" s="156"/>
    </row>
    <row r="1745" spans="2:164" x14ac:dyDescent="0.25">
      <c r="B1745" s="67">
        <f t="shared" si="163"/>
        <v>0</v>
      </c>
      <c r="C1745" s="67" t="str">
        <f t="shared" si="164"/>
        <v/>
      </c>
      <c r="D1745" s="67" t="str">
        <f t="shared" si="167"/>
        <v/>
      </c>
      <c r="E1745" s="67" t="str">
        <f t="shared" si="165"/>
        <v/>
      </c>
      <c r="F1745" s="67" t="str">
        <f t="shared" si="166"/>
        <v/>
      </c>
      <c r="G1745" s="67" t="str">
        <f t="shared" si="162"/>
        <v/>
      </c>
      <c r="H1745" s="159" t="str">
        <f>IF(AND(M1745&gt;0,M1745&lt;=STATS!$C$22),1,"")</f>
        <v/>
      </c>
      <c r="J1745" s="29">
        <v>1744</v>
      </c>
      <c r="R1745" s="16"/>
      <c r="S1745" s="16"/>
      <c r="T1745" s="16"/>
      <c r="U1745" s="16"/>
      <c r="V1745" s="16"/>
      <c r="W1745" s="16"/>
      <c r="FD1745" s="156"/>
      <c r="FE1745" s="156"/>
      <c r="FF1745" s="156"/>
      <c r="FG1745" s="156"/>
      <c r="FH1745" s="156"/>
    </row>
    <row r="1746" spans="2:164" x14ac:dyDescent="0.25">
      <c r="B1746" s="67">
        <f t="shared" si="163"/>
        <v>0</v>
      </c>
      <c r="C1746" s="67" t="str">
        <f t="shared" si="164"/>
        <v/>
      </c>
      <c r="D1746" s="67" t="str">
        <f t="shared" si="167"/>
        <v/>
      </c>
      <c r="E1746" s="67" t="str">
        <f t="shared" si="165"/>
        <v/>
      </c>
      <c r="F1746" s="67" t="str">
        <f t="shared" si="166"/>
        <v/>
      </c>
      <c r="G1746" s="67" t="str">
        <f t="shared" si="162"/>
        <v/>
      </c>
      <c r="H1746" s="159" t="str">
        <f>IF(AND(M1746&gt;0,M1746&lt;=STATS!$C$22),1,"")</f>
        <v/>
      </c>
      <c r="J1746" s="29">
        <v>1745</v>
      </c>
      <c r="R1746" s="16"/>
      <c r="S1746" s="16"/>
      <c r="T1746" s="16"/>
      <c r="U1746" s="16"/>
      <c r="V1746" s="16"/>
      <c r="W1746" s="16"/>
      <c r="FD1746" s="156"/>
      <c r="FE1746" s="156"/>
      <c r="FF1746" s="156"/>
      <c r="FG1746" s="156"/>
      <c r="FH1746" s="156"/>
    </row>
    <row r="1747" spans="2:164" x14ac:dyDescent="0.25">
      <c r="B1747" s="67">
        <f t="shared" si="163"/>
        <v>0</v>
      </c>
      <c r="C1747" s="67" t="str">
        <f t="shared" si="164"/>
        <v/>
      </c>
      <c r="D1747" s="67" t="str">
        <f t="shared" si="167"/>
        <v/>
      </c>
      <c r="E1747" s="67" t="str">
        <f t="shared" si="165"/>
        <v/>
      </c>
      <c r="F1747" s="67" t="str">
        <f t="shared" si="166"/>
        <v/>
      </c>
      <c r="G1747" s="67" t="str">
        <f t="shared" si="162"/>
        <v/>
      </c>
      <c r="H1747" s="159" t="str">
        <f>IF(AND(M1747&gt;0,M1747&lt;=STATS!$C$22),1,"")</f>
        <v/>
      </c>
      <c r="J1747" s="29">
        <v>1746</v>
      </c>
      <c r="R1747" s="16"/>
      <c r="S1747" s="16"/>
      <c r="T1747" s="16"/>
      <c r="U1747" s="16"/>
      <c r="V1747" s="16"/>
      <c r="W1747" s="16"/>
      <c r="FD1747" s="156"/>
      <c r="FE1747" s="156"/>
      <c r="FF1747" s="156"/>
      <c r="FG1747" s="156"/>
      <c r="FH1747" s="156"/>
    </row>
    <row r="1748" spans="2:164" x14ac:dyDescent="0.25">
      <c r="B1748" s="67">
        <f t="shared" si="163"/>
        <v>0</v>
      </c>
      <c r="C1748" s="67" t="str">
        <f t="shared" si="164"/>
        <v/>
      </c>
      <c r="D1748" s="67" t="str">
        <f t="shared" si="167"/>
        <v/>
      </c>
      <c r="E1748" s="67" t="str">
        <f t="shared" si="165"/>
        <v/>
      </c>
      <c r="F1748" s="67" t="str">
        <f t="shared" si="166"/>
        <v/>
      </c>
      <c r="G1748" s="67" t="str">
        <f t="shared" si="162"/>
        <v/>
      </c>
      <c r="H1748" s="159" t="str">
        <f>IF(AND(M1748&gt;0,M1748&lt;=STATS!$C$22),1,"")</f>
        <v/>
      </c>
      <c r="J1748" s="29">
        <v>1747</v>
      </c>
      <c r="R1748" s="16"/>
      <c r="S1748" s="16"/>
      <c r="T1748" s="16"/>
      <c r="U1748" s="16"/>
      <c r="V1748" s="16"/>
      <c r="W1748" s="16"/>
      <c r="FD1748" s="156"/>
      <c r="FE1748" s="156"/>
      <c r="FF1748" s="156"/>
      <c r="FG1748" s="156"/>
      <c r="FH1748" s="156"/>
    </row>
    <row r="1749" spans="2:164" x14ac:dyDescent="0.25">
      <c r="B1749" s="67">
        <f t="shared" si="163"/>
        <v>0</v>
      </c>
      <c r="C1749" s="67" t="str">
        <f t="shared" si="164"/>
        <v/>
      </c>
      <c r="D1749" s="67" t="str">
        <f t="shared" si="167"/>
        <v/>
      </c>
      <c r="E1749" s="67" t="str">
        <f t="shared" si="165"/>
        <v/>
      </c>
      <c r="F1749" s="67" t="str">
        <f t="shared" si="166"/>
        <v/>
      </c>
      <c r="G1749" s="67" t="str">
        <f t="shared" si="162"/>
        <v/>
      </c>
      <c r="H1749" s="159" t="str">
        <f>IF(AND(M1749&gt;0,M1749&lt;=STATS!$C$22),1,"")</f>
        <v/>
      </c>
      <c r="J1749" s="29">
        <v>1748</v>
      </c>
      <c r="R1749" s="16"/>
      <c r="S1749" s="16"/>
      <c r="T1749" s="16"/>
      <c r="U1749" s="16"/>
      <c r="V1749" s="16"/>
      <c r="W1749" s="16"/>
      <c r="FD1749" s="156"/>
      <c r="FE1749" s="156"/>
      <c r="FF1749" s="156"/>
      <c r="FG1749" s="156"/>
      <c r="FH1749" s="156"/>
    </row>
    <row r="1750" spans="2:164" x14ac:dyDescent="0.25">
      <c r="B1750" s="67">
        <f t="shared" si="163"/>
        <v>0</v>
      </c>
      <c r="C1750" s="67" t="str">
        <f t="shared" si="164"/>
        <v/>
      </c>
      <c r="D1750" s="67" t="str">
        <f t="shared" si="167"/>
        <v/>
      </c>
      <c r="E1750" s="67" t="str">
        <f t="shared" si="165"/>
        <v/>
      </c>
      <c r="F1750" s="67" t="str">
        <f t="shared" si="166"/>
        <v/>
      </c>
      <c r="G1750" s="67" t="str">
        <f t="shared" si="162"/>
        <v/>
      </c>
      <c r="H1750" s="159" t="str">
        <f>IF(AND(M1750&gt;0,M1750&lt;=STATS!$C$22),1,"")</f>
        <v/>
      </c>
      <c r="J1750" s="29">
        <v>1749</v>
      </c>
      <c r="R1750" s="16"/>
      <c r="S1750" s="16"/>
      <c r="T1750" s="16"/>
      <c r="U1750" s="16"/>
      <c r="V1750" s="16"/>
      <c r="W1750" s="16"/>
      <c r="FD1750" s="156"/>
      <c r="FE1750" s="156"/>
      <c r="FF1750" s="156"/>
      <c r="FG1750" s="156"/>
      <c r="FH1750" s="156"/>
    </row>
    <row r="1751" spans="2:164" x14ac:dyDescent="0.25">
      <c r="B1751" s="67">
        <f t="shared" si="163"/>
        <v>0</v>
      </c>
      <c r="C1751" s="67" t="str">
        <f t="shared" si="164"/>
        <v/>
      </c>
      <c r="D1751" s="67" t="str">
        <f t="shared" si="167"/>
        <v/>
      </c>
      <c r="E1751" s="67" t="str">
        <f t="shared" si="165"/>
        <v/>
      </c>
      <c r="F1751" s="67" t="str">
        <f t="shared" si="166"/>
        <v/>
      </c>
      <c r="G1751" s="67" t="str">
        <f t="shared" si="162"/>
        <v/>
      </c>
      <c r="H1751" s="159" t="str">
        <f>IF(AND(M1751&gt;0,M1751&lt;=STATS!$C$22),1,"")</f>
        <v/>
      </c>
      <c r="J1751" s="29">
        <v>1750</v>
      </c>
      <c r="R1751" s="16"/>
      <c r="S1751" s="16"/>
      <c r="T1751" s="16"/>
      <c r="U1751" s="16"/>
      <c r="V1751" s="16"/>
      <c r="W1751" s="16"/>
      <c r="FD1751" s="156"/>
      <c r="FE1751" s="156"/>
      <c r="FF1751" s="156"/>
      <c r="FG1751" s="156"/>
      <c r="FH1751" s="156"/>
    </row>
    <row r="1752" spans="2:164" x14ac:dyDescent="0.25">
      <c r="B1752" s="67">
        <f t="shared" si="163"/>
        <v>0</v>
      </c>
      <c r="C1752" s="67" t="str">
        <f t="shared" si="164"/>
        <v/>
      </c>
      <c r="D1752" s="67" t="str">
        <f t="shared" si="167"/>
        <v/>
      </c>
      <c r="E1752" s="67" t="str">
        <f t="shared" si="165"/>
        <v/>
      </c>
      <c r="F1752" s="67" t="str">
        <f t="shared" si="166"/>
        <v/>
      </c>
      <c r="G1752" s="67" t="str">
        <f t="shared" si="162"/>
        <v/>
      </c>
      <c r="H1752" s="159" t="str">
        <f>IF(AND(M1752&gt;0,M1752&lt;=STATS!$C$22),1,"")</f>
        <v/>
      </c>
      <c r="J1752" s="29">
        <v>1751</v>
      </c>
      <c r="R1752" s="16"/>
      <c r="S1752" s="16"/>
      <c r="T1752" s="16"/>
      <c r="U1752" s="16"/>
      <c r="V1752" s="16"/>
      <c r="W1752" s="16"/>
      <c r="FD1752" s="156"/>
      <c r="FE1752" s="156"/>
      <c r="FF1752" s="156"/>
      <c r="FG1752" s="156"/>
      <c r="FH1752" s="156"/>
    </row>
    <row r="1753" spans="2:164" x14ac:dyDescent="0.25">
      <c r="B1753" s="67">
        <f t="shared" si="163"/>
        <v>0</v>
      </c>
      <c r="C1753" s="67" t="str">
        <f t="shared" si="164"/>
        <v/>
      </c>
      <c r="D1753" s="67" t="str">
        <f t="shared" si="167"/>
        <v/>
      </c>
      <c r="E1753" s="67" t="str">
        <f t="shared" si="165"/>
        <v/>
      </c>
      <c r="F1753" s="67" t="str">
        <f t="shared" si="166"/>
        <v/>
      </c>
      <c r="G1753" s="67" t="str">
        <f t="shared" si="162"/>
        <v/>
      </c>
      <c r="H1753" s="159" t="str">
        <f>IF(AND(M1753&gt;0,M1753&lt;=STATS!$C$22),1,"")</f>
        <v/>
      </c>
      <c r="J1753" s="29">
        <v>1752</v>
      </c>
      <c r="R1753" s="16"/>
      <c r="S1753" s="16"/>
      <c r="T1753" s="16"/>
      <c r="U1753" s="16"/>
      <c r="V1753" s="16"/>
      <c r="W1753" s="16"/>
      <c r="FD1753" s="156"/>
      <c r="FE1753" s="156"/>
      <c r="FF1753" s="156"/>
      <c r="FG1753" s="156"/>
      <c r="FH1753" s="156"/>
    </row>
    <row r="1754" spans="2:164" x14ac:dyDescent="0.25">
      <c r="B1754" s="67">
        <f t="shared" si="163"/>
        <v>0</v>
      </c>
      <c r="C1754" s="67" t="str">
        <f t="shared" si="164"/>
        <v/>
      </c>
      <c r="D1754" s="67" t="str">
        <f t="shared" si="167"/>
        <v/>
      </c>
      <c r="E1754" s="67" t="str">
        <f t="shared" si="165"/>
        <v/>
      </c>
      <c r="F1754" s="67" t="str">
        <f t="shared" si="166"/>
        <v/>
      </c>
      <c r="G1754" s="67" t="str">
        <f t="shared" ref="G1754:G1817" si="168">IF($B1754&gt;=1,$M1754,"")</f>
        <v/>
      </c>
      <c r="H1754" s="159" t="str">
        <f>IF(AND(M1754&gt;0,M1754&lt;=STATS!$C$22),1,"")</f>
        <v/>
      </c>
      <c r="J1754" s="29">
        <v>1753</v>
      </c>
      <c r="R1754" s="16"/>
      <c r="S1754" s="16"/>
      <c r="T1754" s="16"/>
      <c r="U1754" s="16"/>
      <c r="V1754" s="16"/>
      <c r="W1754" s="16"/>
      <c r="FD1754" s="156"/>
      <c r="FE1754" s="156"/>
      <c r="FF1754" s="156"/>
      <c r="FG1754" s="156"/>
      <c r="FH1754" s="156"/>
    </row>
    <row r="1755" spans="2:164" x14ac:dyDescent="0.25">
      <c r="B1755" s="67">
        <f t="shared" si="163"/>
        <v>0</v>
      </c>
      <c r="C1755" s="67" t="str">
        <f t="shared" si="164"/>
        <v/>
      </c>
      <c r="D1755" s="67" t="str">
        <f t="shared" si="167"/>
        <v/>
      </c>
      <c r="E1755" s="67" t="str">
        <f t="shared" si="165"/>
        <v/>
      </c>
      <c r="F1755" s="67" t="str">
        <f t="shared" si="166"/>
        <v/>
      </c>
      <c r="G1755" s="67" t="str">
        <f t="shared" si="168"/>
        <v/>
      </c>
      <c r="H1755" s="159" t="str">
        <f>IF(AND(M1755&gt;0,M1755&lt;=STATS!$C$22),1,"")</f>
        <v/>
      </c>
      <c r="J1755" s="29">
        <v>1754</v>
      </c>
      <c r="R1755" s="16"/>
      <c r="S1755" s="16"/>
      <c r="T1755" s="16"/>
      <c r="U1755" s="16"/>
      <c r="V1755" s="16"/>
      <c r="W1755" s="16"/>
      <c r="FD1755" s="156"/>
      <c r="FE1755" s="156"/>
      <c r="FF1755" s="156"/>
      <c r="FG1755" s="156"/>
      <c r="FH1755" s="156"/>
    </row>
    <row r="1756" spans="2:164" x14ac:dyDescent="0.25">
      <c r="B1756" s="67">
        <f t="shared" si="163"/>
        <v>0</v>
      </c>
      <c r="C1756" s="67" t="str">
        <f t="shared" si="164"/>
        <v/>
      </c>
      <c r="D1756" s="67" t="str">
        <f t="shared" si="167"/>
        <v/>
      </c>
      <c r="E1756" s="67" t="str">
        <f t="shared" si="165"/>
        <v/>
      </c>
      <c r="F1756" s="67" t="str">
        <f t="shared" si="166"/>
        <v/>
      </c>
      <c r="G1756" s="67" t="str">
        <f t="shared" si="168"/>
        <v/>
      </c>
      <c r="H1756" s="159" t="str">
        <f>IF(AND(M1756&gt;0,M1756&lt;=STATS!$C$22),1,"")</f>
        <v/>
      </c>
      <c r="J1756" s="29">
        <v>1755</v>
      </c>
      <c r="R1756" s="16"/>
      <c r="S1756" s="16"/>
      <c r="T1756" s="16"/>
      <c r="U1756" s="16"/>
      <c r="V1756" s="16"/>
      <c r="W1756" s="16"/>
      <c r="FD1756" s="156"/>
      <c r="FE1756" s="156"/>
      <c r="FF1756" s="156"/>
      <c r="FG1756" s="156"/>
      <c r="FH1756" s="156"/>
    </row>
    <row r="1757" spans="2:164" x14ac:dyDescent="0.25">
      <c r="B1757" s="67">
        <f t="shared" si="163"/>
        <v>0</v>
      </c>
      <c r="C1757" s="67" t="str">
        <f t="shared" si="164"/>
        <v/>
      </c>
      <c r="D1757" s="67" t="str">
        <f t="shared" si="167"/>
        <v/>
      </c>
      <c r="E1757" s="67" t="str">
        <f t="shared" si="165"/>
        <v/>
      </c>
      <c r="F1757" s="67" t="str">
        <f t="shared" si="166"/>
        <v/>
      </c>
      <c r="G1757" s="67" t="str">
        <f t="shared" si="168"/>
        <v/>
      </c>
      <c r="H1757" s="159" t="str">
        <f>IF(AND(M1757&gt;0,M1757&lt;=STATS!$C$22),1,"")</f>
        <v/>
      </c>
      <c r="J1757" s="29">
        <v>1756</v>
      </c>
      <c r="R1757" s="16"/>
      <c r="S1757" s="16"/>
      <c r="T1757" s="16"/>
      <c r="U1757" s="16"/>
      <c r="V1757" s="16"/>
      <c r="W1757" s="16"/>
      <c r="FD1757" s="156"/>
      <c r="FE1757" s="156"/>
      <c r="FF1757" s="156"/>
      <c r="FG1757" s="156"/>
      <c r="FH1757" s="156"/>
    </row>
    <row r="1758" spans="2:164" x14ac:dyDescent="0.25">
      <c r="B1758" s="67">
        <f t="shared" si="163"/>
        <v>0</v>
      </c>
      <c r="C1758" s="67" t="str">
        <f t="shared" si="164"/>
        <v/>
      </c>
      <c r="D1758" s="67" t="str">
        <f t="shared" si="167"/>
        <v/>
      </c>
      <c r="E1758" s="67" t="str">
        <f t="shared" si="165"/>
        <v/>
      </c>
      <c r="F1758" s="67" t="str">
        <f t="shared" si="166"/>
        <v/>
      </c>
      <c r="G1758" s="67" t="str">
        <f t="shared" si="168"/>
        <v/>
      </c>
      <c r="H1758" s="159" t="str">
        <f>IF(AND(M1758&gt;0,M1758&lt;=STATS!$C$22),1,"")</f>
        <v/>
      </c>
      <c r="J1758" s="29">
        <v>1757</v>
      </c>
      <c r="R1758" s="16"/>
      <c r="S1758" s="16"/>
      <c r="T1758" s="16"/>
      <c r="U1758" s="16"/>
      <c r="V1758" s="16"/>
      <c r="W1758" s="16"/>
      <c r="FD1758" s="156"/>
      <c r="FE1758" s="156"/>
      <c r="FF1758" s="156"/>
      <c r="FG1758" s="156"/>
      <c r="FH1758" s="156"/>
    </row>
    <row r="1759" spans="2:164" x14ac:dyDescent="0.25">
      <c r="B1759" s="67">
        <f t="shared" si="163"/>
        <v>0</v>
      </c>
      <c r="C1759" s="67" t="str">
        <f t="shared" si="164"/>
        <v/>
      </c>
      <c r="D1759" s="67" t="str">
        <f t="shared" si="167"/>
        <v/>
      </c>
      <c r="E1759" s="67" t="str">
        <f t="shared" si="165"/>
        <v/>
      </c>
      <c r="F1759" s="67" t="str">
        <f t="shared" si="166"/>
        <v/>
      </c>
      <c r="G1759" s="67" t="str">
        <f t="shared" si="168"/>
        <v/>
      </c>
      <c r="H1759" s="159" t="str">
        <f>IF(AND(M1759&gt;0,M1759&lt;=STATS!$C$22),1,"")</f>
        <v/>
      </c>
      <c r="J1759" s="29">
        <v>1758</v>
      </c>
      <c r="R1759" s="16"/>
      <c r="S1759" s="16"/>
      <c r="T1759" s="16"/>
      <c r="U1759" s="16"/>
      <c r="V1759" s="16"/>
      <c r="W1759" s="16"/>
      <c r="FD1759" s="156"/>
      <c r="FE1759" s="156"/>
      <c r="FF1759" s="156"/>
      <c r="FG1759" s="156"/>
      <c r="FH1759" s="156"/>
    </row>
    <row r="1760" spans="2:164" x14ac:dyDescent="0.25">
      <c r="B1760" s="67">
        <f t="shared" si="163"/>
        <v>0</v>
      </c>
      <c r="C1760" s="67" t="str">
        <f t="shared" si="164"/>
        <v/>
      </c>
      <c r="D1760" s="67" t="str">
        <f t="shared" si="167"/>
        <v/>
      </c>
      <c r="E1760" s="67" t="str">
        <f t="shared" si="165"/>
        <v/>
      </c>
      <c r="F1760" s="67" t="str">
        <f t="shared" si="166"/>
        <v/>
      </c>
      <c r="G1760" s="67" t="str">
        <f t="shared" si="168"/>
        <v/>
      </c>
      <c r="H1760" s="159" t="str">
        <f>IF(AND(M1760&gt;0,M1760&lt;=STATS!$C$22),1,"")</f>
        <v/>
      </c>
      <c r="J1760" s="29">
        <v>1759</v>
      </c>
      <c r="R1760" s="16"/>
      <c r="S1760" s="16"/>
      <c r="T1760" s="16"/>
      <c r="U1760" s="16"/>
      <c r="V1760" s="16"/>
      <c r="W1760" s="16"/>
      <c r="FD1760" s="156"/>
      <c r="FE1760" s="156"/>
      <c r="FF1760" s="156"/>
      <c r="FG1760" s="156"/>
      <c r="FH1760" s="156"/>
    </row>
    <row r="1761" spans="2:164" x14ac:dyDescent="0.25">
      <c r="B1761" s="67">
        <f t="shared" si="163"/>
        <v>0</v>
      </c>
      <c r="C1761" s="67" t="str">
        <f t="shared" si="164"/>
        <v/>
      </c>
      <c r="D1761" s="67" t="str">
        <f t="shared" si="167"/>
        <v/>
      </c>
      <c r="E1761" s="67" t="str">
        <f t="shared" si="165"/>
        <v/>
      </c>
      <c r="F1761" s="67" t="str">
        <f t="shared" si="166"/>
        <v/>
      </c>
      <c r="G1761" s="67" t="str">
        <f t="shared" si="168"/>
        <v/>
      </c>
      <c r="H1761" s="159" t="str">
        <f>IF(AND(M1761&gt;0,M1761&lt;=STATS!$C$22),1,"")</f>
        <v/>
      </c>
      <c r="J1761" s="29">
        <v>1760</v>
      </c>
      <c r="R1761" s="16"/>
      <c r="S1761" s="16"/>
      <c r="T1761" s="16"/>
      <c r="U1761" s="16"/>
      <c r="V1761" s="16"/>
      <c r="W1761" s="16"/>
      <c r="FD1761" s="156"/>
      <c r="FE1761" s="156"/>
      <c r="FF1761" s="156"/>
      <c r="FG1761" s="156"/>
      <c r="FH1761" s="156"/>
    </row>
    <row r="1762" spans="2:164" x14ac:dyDescent="0.25">
      <c r="B1762" s="67">
        <f t="shared" si="163"/>
        <v>0</v>
      </c>
      <c r="C1762" s="67" t="str">
        <f t="shared" si="164"/>
        <v/>
      </c>
      <c r="D1762" s="67" t="str">
        <f t="shared" si="167"/>
        <v/>
      </c>
      <c r="E1762" s="67" t="str">
        <f t="shared" si="165"/>
        <v/>
      </c>
      <c r="F1762" s="67" t="str">
        <f t="shared" si="166"/>
        <v/>
      </c>
      <c r="G1762" s="67" t="str">
        <f t="shared" si="168"/>
        <v/>
      </c>
      <c r="H1762" s="159" t="str">
        <f>IF(AND(M1762&gt;0,M1762&lt;=STATS!$C$22),1,"")</f>
        <v/>
      </c>
      <c r="J1762" s="29">
        <v>1761</v>
      </c>
      <c r="R1762" s="16"/>
      <c r="S1762" s="16"/>
      <c r="T1762" s="16"/>
      <c r="U1762" s="16"/>
      <c r="V1762" s="16"/>
      <c r="W1762" s="16"/>
      <c r="FD1762" s="156"/>
      <c r="FE1762" s="156"/>
      <c r="FF1762" s="156"/>
      <c r="FG1762" s="156"/>
      <c r="FH1762" s="156"/>
    </row>
    <row r="1763" spans="2:164" x14ac:dyDescent="0.25">
      <c r="B1763" s="67">
        <f t="shared" si="163"/>
        <v>0</v>
      </c>
      <c r="C1763" s="67" t="str">
        <f t="shared" si="164"/>
        <v/>
      </c>
      <c r="D1763" s="67" t="str">
        <f t="shared" si="167"/>
        <v/>
      </c>
      <c r="E1763" s="67" t="str">
        <f t="shared" si="165"/>
        <v/>
      </c>
      <c r="F1763" s="67" t="str">
        <f t="shared" si="166"/>
        <v/>
      </c>
      <c r="G1763" s="67" t="str">
        <f t="shared" si="168"/>
        <v/>
      </c>
      <c r="H1763" s="159" t="str">
        <f>IF(AND(M1763&gt;0,M1763&lt;=STATS!$C$22),1,"")</f>
        <v/>
      </c>
      <c r="J1763" s="29">
        <v>1762</v>
      </c>
      <c r="R1763" s="16"/>
      <c r="S1763" s="16"/>
      <c r="T1763" s="16"/>
      <c r="U1763" s="16"/>
      <c r="V1763" s="16"/>
      <c r="W1763" s="16"/>
      <c r="FD1763" s="156"/>
      <c r="FE1763" s="156"/>
      <c r="FF1763" s="156"/>
      <c r="FG1763" s="156"/>
      <c r="FH1763" s="156"/>
    </row>
    <row r="1764" spans="2:164" x14ac:dyDescent="0.25">
      <c r="B1764" s="67">
        <f t="shared" si="163"/>
        <v>0</v>
      </c>
      <c r="C1764" s="67" t="str">
        <f t="shared" si="164"/>
        <v/>
      </c>
      <c r="D1764" s="67" t="str">
        <f t="shared" si="167"/>
        <v/>
      </c>
      <c r="E1764" s="67" t="str">
        <f t="shared" si="165"/>
        <v/>
      </c>
      <c r="F1764" s="67" t="str">
        <f t="shared" si="166"/>
        <v/>
      </c>
      <c r="G1764" s="67" t="str">
        <f t="shared" si="168"/>
        <v/>
      </c>
      <c r="H1764" s="159" t="str">
        <f>IF(AND(M1764&gt;0,M1764&lt;=STATS!$C$22),1,"")</f>
        <v/>
      </c>
      <c r="J1764" s="29">
        <v>1763</v>
      </c>
      <c r="R1764" s="16"/>
      <c r="S1764" s="16"/>
      <c r="T1764" s="16"/>
      <c r="U1764" s="16"/>
      <c r="V1764" s="16"/>
      <c r="W1764" s="16"/>
      <c r="FD1764" s="156"/>
      <c r="FE1764" s="156"/>
      <c r="FF1764" s="156"/>
      <c r="FG1764" s="156"/>
      <c r="FH1764" s="156"/>
    </row>
    <row r="1765" spans="2:164" x14ac:dyDescent="0.25">
      <c r="B1765" s="67">
        <f t="shared" si="163"/>
        <v>0</v>
      </c>
      <c r="C1765" s="67" t="str">
        <f t="shared" si="164"/>
        <v/>
      </c>
      <c r="D1765" s="67" t="str">
        <f t="shared" si="167"/>
        <v/>
      </c>
      <c r="E1765" s="67" t="str">
        <f t="shared" si="165"/>
        <v/>
      </c>
      <c r="F1765" s="67" t="str">
        <f t="shared" si="166"/>
        <v/>
      </c>
      <c r="G1765" s="67" t="str">
        <f t="shared" si="168"/>
        <v/>
      </c>
      <c r="H1765" s="159" t="str">
        <f>IF(AND(M1765&gt;0,M1765&lt;=STATS!$C$22),1,"")</f>
        <v/>
      </c>
      <c r="J1765" s="29">
        <v>1764</v>
      </c>
      <c r="R1765" s="16"/>
      <c r="S1765" s="16"/>
      <c r="T1765" s="16"/>
      <c r="U1765" s="16"/>
      <c r="V1765" s="16"/>
      <c r="W1765" s="16"/>
      <c r="FD1765" s="156"/>
      <c r="FE1765" s="156"/>
      <c r="FF1765" s="156"/>
      <c r="FG1765" s="156"/>
      <c r="FH1765" s="156"/>
    </row>
    <row r="1766" spans="2:164" x14ac:dyDescent="0.25">
      <c r="B1766" s="67">
        <f t="shared" si="163"/>
        <v>0</v>
      </c>
      <c r="C1766" s="67" t="str">
        <f t="shared" si="164"/>
        <v/>
      </c>
      <c r="D1766" s="67" t="str">
        <f t="shared" si="167"/>
        <v/>
      </c>
      <c r="E1766" s="67" t="str">
        <f t="shared" si="165"/>
        <v/>
      </c>
      <c r="F1766" s="67" t="str">
        <f t="shared" si="166"/>
        <v/>
      </c>
      <c r="G1766" s="67" t="str">
        <f t="shared" si="168"/>
        <v/>
      </c>
      <c r="H1766" s="159" t="str">
        <f>IF(AND(M1766&gt;0,M1766&lt;=STATS!$C$22),1,"")</f>
        <v/>
      </c>
      <c r="J1766" s="29">
        <v>1765</v>
      </c>
      <c r="R1766" s="16"/>
      <c r="S1766" s="16"/>
      <c r="T1766" s="16"/>
      <c r="U1766" s="16"/>
      <c r="V1766" s="16"/>
      <c r="W1766" s="16"/>
      <c r="FD1766" s="156"/>
      <c r="FE1766" s="156"/>
      <c r="FF1766" s="156"/>
      <c r="FG1766" s="156"/>
      <c r="FH1766" s="156"/>
    </row>
    <row r="1767" spans="2:164" x14ac:dyDescent="0.25">
      <c r="B1767" s="67">
        <f t="shared" si="163"/>
        <v>0</v>
      </c>
      <c r="C1767" s="67" t="str">
        <f t="shared" si="164"/>
        <v/>
      </c>
      <c r="D1767" s="67" t="str">
        <f t="shared" si="167"/>
        <v/>
      </c>
      <c r="E1767" s="67" t="str">
        <f t="shared" si="165"/>
        <v/>
      </c>
      <c r="F1767" s="67" t="str">
        <f t="shared" si="166"/>
        <v/>
      </c>
      <c r="G1767" s="67" t="str">
        <f t="shared" si="168"/>
        <v/>
      </c>
      <c r="H1767" s="159" t="str">
        <f>IF(AND(M1767&gt;0,M1767&lt;=STATS!$C$22),1,"")</f>
        <v/>
      </c>
      <c r="J1767" s="29">
        <v>1766</v>
      </c>
      <c r="R1767" s="16"/>
      <c r="S1767" s="16"/>
      <c r="T1767" s="16"/>
      <c r="U1767" s="16"/>
      <c r="V1767" s="16"/>
      <c r="W1767" s="16"/>
      <c r="FD1767" s="156"/>
      <c r="FE1767" s="156"/>
      <c r="FF1767" s="156"/>
      <c r="FG1767" s="156"/>
      <c r="FH1767" s="156"/>
    </row>
    <row r="1768" spans="2:164" x14ac:dyDescent="0.25">
      <c r="B1768" s="67">
        <f t="shared" si="163"/>
        <v>0</v>
      </c>
      <c r="C1768" s="67" t="str">
        <f t="shared" si="164"/>
        <v/>
      </c>
      <c r="D1768" s="67" t="str">
        <f t="shared" si="167"/>
        <v/>
      </c>
      <c r="E1768" s="67" t="str">
        <f t="shared" si="165"/>
        <v/>
      </c>
      <c r="F1768" s="67" t="str">
        <f t="shared" si="166"/>
        <v/>
      </c>
      <c r="G1768" s="67" t="str">
        <f t="shared" si="168"/>
        <v/>
      </c>
      <c r="H1768" s="159" t="str">
        <f>IF(AND(M1768&gt;0,M1768&lt;=STATS!$C$22),1,"")</f>
        <v/>
      </c>
      <c r="J1768" s="29">
        <v>1767</v>
      </c>
      <c r="R1768" s="16"/>
      <c r="S1768" s="16"/>
      <c r="T1768" s="16"/>
      <c r="U1768" s="16"/>
      <c r="V1768" s="16"/>
      <c r="W1768" s="16"/>
      <c r="FD1768" s="156"/>
      <c r="FE1768" s="156"/>
      <c r="FF1768" s="156"/>
      <c r="FG1768" s="156"/>
      <c r="FH1768" s="156"/>
    </row>
    <row r="1769" spans="2:164" x14ac:dyDescent="0.25">
      <c r="B1769" s="67">
        <f t="shared" si="163"/>
        <v>0</v>
      </c>
      <c r="C1769" s="67" t="str">
        <f t="shared" si="164"/>
        <v/>
      </c>
      <c r="D1769" s="67" t="str">
        <f t="shared" si="167"/>
        <v/>
      </c>
      <c r="E1769" s="67" t="str">
        <f t="shared" si="165"/>
        <v/>
      </c>
      <c r="F1769" s="67" t="str">
        <f t="shared" si="166"/>
        <v/>
      </c>
      <c r="G1769" s="67" t="str">
        <f t="shared" si="168"/>
        <v/>
      </c>
      <c r="H1769" s="159" t="str">
        <f>IF(AND(M1769&gt;0,M1769&lt;=STATS!$C$22),1,"")</f>
        <v/>
      </c>
      <c r="J1769" s="29">
        <v>1768</v>
      </c>
      <c r="R1769" s="16"/>
      <c r="S1769" s="16"/>
      <c r="T1769" s="16"/>
      <c r="U1769" s="16"/>
      <c r="V1769" s="16"/>
      <c r="W1769" s="16"/>
      <c r="FD1769" s="156"/>
      <c r="FE1769" s="156"/>
      <c r="FF1769" s="156"/>
      <c r="FG1769" s="156"/>
      <c r="FH1769" s="156"/>
    </row>
    <row r="1770" spans="2:164" x14ac:dyDescent="0.25">
      <c r="B1770" s="67">
        <f t="shared" si="163"/>
        <v>0</v>
      </c>
      <c r="C1770" s="67" t="str">
        <f t="shared" si="164"/>
        <v/>
      </c>
      <c r="D1770" s="67" t="str">
        <f t="shared" si="167"/>
        <v/>
      </c>
      <c r="E1770" s="67" t="str">
        <f t="shared" si="165"/>
        <v/>
      </c>
      <c r="F1770" s="67" t="str">
        <f t="shared" si="166"/>
        <v/>
      </c>
      <c r="G1770" s="67" t="str">
        <f t="shared" si="168"/>
        <v/>
      </c>
      <c r="H1770" s="159" t="str">
        <f>IF(AND(M1770&gt;0,M1770&lt;=STATS!$C$22),1,"")</f>
        <v/>
      </c>
      <c r="J1770" s="29">
        <v>1769</v>
      </c>
      <c r="R1770" s="16"/>
      <c r="S1770" s="16"/>
      <c r="T1770" s="16"/>
      <c r="U1770" s="16"/>
      <c r="V1770" s="16"/>
      <c r="W1770" s="16"/>
      <c r="FD1770" s="156"/>
      <c r="FE1770" s="156"/>
      <c r="FF1770" s="156"/>
      <c r="FG1770" s="156"/>
      <c r="FH1770" s="156"/>
    </row>
    <row r="1771" spans="2:164" x14ac:dyDescent="0.25">
      <c r="B1771" s="67">
        <f t="shared" si="163"/>
        <v>0</v>
      </c>
      <c r="C1771" s="67" t="str">
        <f t="shared" si="164"/>
        <v/>
      </c>
      <c r="D1771" s="67" t="str">
        <f t="shared" si="167"/>
        <v/>
      </c>
      <c r="E1771" s="67" t="str">
        <f t="shared" si="165"/>
        <v/>
      </c>
      <c r="F1771" s="67" t="str">
        <f t="shared" si="166"/>
        <v/>
      </c>
      <c r="G1771" s="67" t="str">
        <f t="shared" si="168"/>
        <v/>
      </c>
      <c r="H1771" s="159" t="str">
        <f>IF(AND(M1771&gt;0,M1771&lt;=STATS!$C$22),1,"")</f>
        <v/>
      </c>
      <c r="J1771" s="29">
        <v>1770</v>
      </c>
      <c r="R1771" s="16"/>
      <c r="S1771" s="16"/>
      <c r="T1771" s="16"/>
      <c r="U1771" s="16"/>
      <c r="V1771" s="16"/>
      <c r="W1771" s="16"/>
      <c r="FD1771" s="156"/>
      <c r="FE1771" s="156"/>
      <c r="FF1771" s="156"/>
      <c r="FG1771" s="156"/>
      <c r="FH1771" s="156"/>
    </row>
    <row r="1772" spans="2:164" x14ac:dyDescent="0.25">
      <c r="B1772" s="67">
        <f t="shared" si="163"/>
        <v>0</v>
      </c>
      <c r="C1772" s="67" t="str">
        <f t="shared" si="164"/>
        <v/>
      </c>
      <c r="D1772" s="67" t="str">
        <f t="shared" si="167"/>
        <v/>
      </c>
      <c r="E1772" s="67" t="str">
        <f t="shared" si="165"/>
        <v/>
      </c>
      <c r="F1772" s="67" t="str">
        <f t="shared" si="166"/>
        <v/>
      </c>
      <c r="G1772" s="67" t="str">
        <f t="shared" si="168"/>
        <v/>
      </c>
      <c r="H1772" s="159" t="str">
        <f>IF(AND(M1772&gt;0,M1772&lt;=STATS!$C$22),1,"")</f>
        <v/>
      </c>
      <c r="J1772" s="29">
        <v>1771</v>
      </c>
      <c r="R1772" s="16"/>
      <c r="S1772" s="16"/>
      <c r="T1772" s="16"/>
      <c r="U1772" s="16"/>
      <c r="V1772" s="16"/>
      <c r="W1772" s="16"/>
      <c r="FD1772" s="156"/>
      <c r="FE1772" s="156"/>
      <c r="FF1772" s="156"/>
      <c r="FG1772" s="156"/>
      <c r="FH1772" s="156"/>
    </row>
    <row r="1773" spans="2:164" x14ac:dyDescent="0.25">
      <c r="B1773" s="67">
        <f t="shared" si="163"/>
        <v>0</v>
      </c>
      <c r="C1773" s="67" t="str">
        <f t="shared" si="164"/>
        <v/>
      </c>
      <c r="D1773" s="67" t="str">
        <f t="shared" si="167"/>
        <v/>
      </c>
      <c r="E1773" s="67" t="str">
        <f t="shared" si="165"/>
        <v/>
      </c>
      <c r="F1773" s="67" t="str">
        <f t="shared" si="166"/>
        <v/>
      </c>
      <c r="G1773" s="67" t="str">
        <f t="shared" si="168"/>
        <v/>
      </c>
      <c r="H1773" s="159" t="str">
        <f>IF(AND(M1773&gt;0,M1773&lt;=STATS!$C$22),1,"")</f>
        <v/>
      </c>
      <c r="J1773" s="29">
        <v>1772</v>
      </c>
      <c r="R1773" s="16"/>
      <c r="S1773" s="16"/>
      <c r="T1773" s="16"/>
      <c r="U1773" s="16"/>
      <c r="V1773" s="16"/>
      <c r="W1773" s="16"/>
      <c r="FD1773" s="156"/>
      <c r="FE1773" s="156"/>
      <c r="FF1773" s="156"/>
      <c r="FG1773" s="156"/>
      <c r="FH1773" s="156"/>
    </row>
    <row r="1774" spans="2:164" x14ac:dyDescent="0.25">
      <c r="B1774" s="67">
        <f t="shared" si="163"/>
        <v>0</v>
      </c>
      <c r="C1774" s="67" t="str">
        <f t="shared" si="164"/>
        <v/>
      </c>
      <c r="D1774" s="67" t="str">
        <f t="shared" si="167"/>
        <v/>
      </c>
      <c r="E1774" s="67" t="str">
        <f t="shared" si="165"/>
        <v/>
      </c>
      <c r="F1774" s="67" t="str">
        <f t="shared" si="166"/>
        <v/>
      </c>
      <c r="G1774" s="67" t="str">
        <f t="shared" si="168"/>
        <v/>
      </c>
      <c r="H1774" s="159" t="str">
        <f>IF(AND(M1774&gt;0,M1774&lt;=STATS!$C$22),1,"")</f>
        <v/>
      </c>
      <c r="J1774" s="29">
        <v>1773</v>
      </c>
      <c r="R1774" s="16"/>
      <c r="S1774" s="16"/>
      <c r="T1774" s="16"/>
      <c r="U1774" s="16"/>
      <c r="V1774" s="16"/>
      <c r="W1774" s="16"/>
      <c r="FD1774" s="156"/>
      <c r="FE1774" s="156"/>
      <c r="FF1774" s="156"/>
      <c r="FG1774" s="156"/>
      <c r="FH1774" s="156"/>
    </row>
    <row r="1775" spans="2:164" x14ac:dyDescent="0.25">
      <c r="B1775" s="67">
        <f t="shared" si="163"/>
        <v>0</v>
      </c>
      <c r="C1775" s="67" t="str">
        <f t="shared" si="164"/>
        <v/>
      </c>
      <c r="D1775" s="67" t="str">
        <f t="shared" si="167"/>
        <v/>
      </c>
      <c r="E1775" s="67" t="str">
        <f t="shared" si="165"/>
        <v/>
      </c>
      <c r="F1775" s="67" t="str">
        <f t="shared" si="166"/>
        <v/>
      </c>
      <c r="G1775" s="67" t="str">
        <f t="shared" si="168"/>
        <v/>
      </c>
      <c r="H1775" s="159" t="str">
        <f>IF(AND(M1775&gt;0,M1775&lt;=STATS!$C$22),1,"")</f>
        <v/>
      </c>
      <c r="J1775" s="29">
        <v>1774</v>
      </c>
      <c r="R1775" s="16"/>
      <c r="S1775" s="16"/>
      <c r="T1775" s="16"/>
      <c r="U1775" s="16"/>
      <c r="V1775" s="16"/>
      <c r="W1775" s="16"/>
      <c r="FD1775" s="156"/>
      <c r="FE1775" s="156"/>
      <c r="FF1775" s="156"/>
      <c r="FG1775" s="156"/>
      <c r="FH1775" s="156"/>
    </row>
    <row r="1776" spans="2:164" x14ac:dyDescent="0.25">
      <c r="B1776" s="67">
        <f t="shared" si="163"/>
        <v>0</v>
      </c>
      <c r="C1776" s="67" t="str">
        <f t="shared" si="164"/>
        <v/>
      </c>
      <c r="D1776" s="67" t="str">
        <f t="shared" si="167"/>
        <v/>
      </c>
      <c r="E1776" s="67" t="str">
        <f t="shared" si="165"/>
        <v/>
      </c>
      <c r="F1776" s="67" t="str">
        <f t="shared" si="166"/>
        <v/>
      </c>
      <c r="G1776" s="67" t="str">
        <f t="shared" si="168"/>
        <v/>
      </c>
      <c r="H1776" s="159" t="str">
        <f>IF(AND(M1776&gt;0,M1776&lt;=STATS!$C$22),1,"")</f>
        <v/>
      </c>
      <c r="J1776" s="29">
        <v>1775</v>
      </c>
      <c r="R1776" s="16"/>
      <c r="S1776" s="16"/>
      <c r="T1776" s="16"/>
      <c r="U1776" s="16"/>
      <c r="V1776" s="16"/>
      <c r="W1776" s="16"/>
      <c r="FD1776" s="156"/>
      <c r="FE1776" s="156"/>
      <c r="FF1776" s="156"/>
      <c r="FG1776" s="156"/>
      <c r="FH1776" s="156"/>
    </row>
    <row r="1777" spans="2:164" x14ac:dyDescent="0.25">
      <c r="B1777" s="67">
        <f t="shared" si="163"/>
        <v>0</v>
      </c>
      <c r="C1777" s="67" t="str">
        <f t="shared" si="164"/>
        <v/>
      </c>
      <c r="D1777" s="67" t="str">
        <f t="shared" si="167"/>
        <v/>
      </c>
      <c r="E1777" s="67" t="str">
        <f t="shared" si="165"/>
        <v/>
      </c>
      <c r="F1777" s="67" t="str">
        <f t="shared" si="166"/>
        <v/>
      </c>
      <c r="G1777" s="67" t="str">
        <f t="shared" si="168"/>
        <v/>
      </c>
      <c r="H1777" s="159" t="str">
        <f>IF(AND(M1777&gt;0,M1777&lt;=STATS!$C$22),1,"")</f>
        <v/>
      </c>
      <c r="J1777" s="29">
        <v>1776</v>
      </c>
      <c r="R1777" s="16"/>
      <c r="S1777" s="16"/>
      <c r="T1777" s="16"/>
      <c r="U1777" s="16"/>
      <c r="V1777" s="16"/>
      <c r="W1777" s="16"/>
      <c r="FD1777" s="156"/>
      <c r="FE1777" s="156"/>
      <c r="FF1777" s="156"/>
      <c r="FG1777" s="156"/>
      <c r="FH1777" s="156"/>
    </row>
    <row r="1778" spans="2:164" x14ac:dyDescent="0.25">
      <c r="B1778" s="67">
        <f t="shared" si="163"/>
        <v>0</v>
      </c>
      <c r="C1778" s="67" t="str">
        <f t="shared" si="164"/>
        <v/>
      </c>
      <c r="D1778" s="67" t="str">
        <f t="shared" si="167"/>
        <v/>
      </c>
      <c r="E1778" s="67" t="str">
        <f t="shared" si="165"/>
        <v/>
      </c>
      <c r="F1778" s="67" t="str">
        <f t="shared" si="166"/>
        <v/>
      </c>
      <c r="G1778" s="67" t="str">
        <f t="shared" si="168"/>
        <v/>
      </c>
      <c r="H1778" s="159" t="str">
        <f>IF(AND(M1778&gt;0,M1778&lt;=STATS!$C$22),1,"")</f>
        <v/>
      </c>
      <c r="J1778" s="29">
        <v>1777</v>
      </c>
      <c r="R1778" s="16"/>
      <c r="S1778" s="16"/>
      <c r="T1778" s="16"/>
      <c r="U1778" s="16"/>
      <c r="V1778" s="16"/>
      <c r="W1778" s="16"/>
      <c r="FD1778" s="156"/>
      <c r="FE1778" s="156"/>
      <c r="FF1778" s="156"/>
      <c r="FG1778" s="156"/>
      <c r="FH1778" s="156"/>
    </row>
    <row r="1779" spans="2:164" x14ac:dyDescent="0.25">
      <c r="B1779" s="67">
        <f t="shared" si="163"/>
        <v>0</v>
      </c>
      <c r="C1779" s="67" t="str">
        <f t="shared" si="164"/>
        <v/>
      </c>
      <c r="D1779" s="67" t="str">
        <f t="shared" si="167"/>
        <v/>
      </c>
      <c r="E1779" s="67" t="str">
        <f t="shared" si="165"/>
        <v/>
      </c>
      <c r="F1779" s="67" t="str">
        <f t="shared" si="166"/>
        <v/>
      </c>
      <c r="G1779" s="67" t="str">
        <f t="shared" si="168"/>
        <v/>
      </c>
      <c r="H1779" s="159" t="str">
        <f>IF(AND(M1779&gt;0,M1779&lt;=STATS!$C$22),1,"")</f>
        <v/>
      </c>
      <c r="J1779" s="29">
        <v>1778</v>
      </c>
      <c r="R1779" s="16"/>
      <c r="S1779" s="16"/>
      <c r="T1779" s="16"/>
      <c r="U1779" s="16"/>
      <c r="V1779" s="16"/>
      <c r="W1779" s="16"/>
      <c r="FD1779" s="156"/>
      <c r="FE1779" s="156"/>
      <c r="FF1779" s="156"/>
      <c r="FG1779" s="156"/>
      <c r="FH1779" s="156"/>
    </row>
    <row r="1780" spans="2:164" x14ac:dyDescent="0.25">
      <c r="B1780" s="67">
        <f t="shared" si="163"/>
        <v>0</v>
      </c>
      <c r="C1780" s="67" t="str">
        <f t="shared" si="164"/>
        <v/>
      </c>
      <c r="D1780" s="67" t="str">
        <f t="shared" si="167"/>
        <v/>
      </c>
      <c r="E1780" s="67" t="str">
        <f t="shared" si="165"/>
        <v/>
      </c>
      <c r="F1780" s="67" t="str">
        <f t="shared" si="166"/>
        <v/>
      </c>
      <c r="G1780" s="67" t="str">
        <f t="shared" si="168"/>
        <v/>
      </c>
      <c r="H1780" s="159" t="str">
        <f>IF(AND(M1780&gt;0,M1780&lt;=STATS!$C$22),1,"")</f>
        <v/>
      </c>
      <c r="J1780" s="29">
        <v>1779</v>
      </c>
      <c r="R1780" s="16"/>
      <c r="S1780" s="16"/>
      <c r="T1780" s="16"/>
      <c r="U1780" s="16"/>
      <c r="V1780" s="16"/>
      <c r="W1780" s="16"/>
      <c r="FD1780" s="156"/>
      <c r="FE1780" s="156"/>
      <c r="FF1780" s="156"/>
      <c r="FG1780" s="156"/>
      <c r="FH1780" s="156"/>
    </row>
    <row r="1781" spans="2:164" x14ac:dyDescent="0.25">
      <c r="B1781" s="67">
        <f t="shared" si="163"/>
        <v>0</v>
      </c>
      <c r="C1781" s="67" t="str">
        <f t="shared" si="164"/>
        <v/>
      </c>
      <c r="D1781" s="67" t="str">
        <f t="shared" si="167"/>
        <v/>
      </c>
      <c r="E1781" s="67" t="str">
        <f t="shared" si="165"/>
        <v/>
      </c>
      <c r="F1781" s="67" t="str">
        <f t="shared" si="166"/>
        <v/>
      </c>
      <c r="G1781" s="67" t="str">
        <f t="shared" si="168"/>
        <v/>
      </c>
      <c r="H1781" s="159" t="str">
        <f>IF(AND(M1781&gt;0,M1781&lt;=STATS!$C$22),1,"")</f>
        <v/>
      </c>
      <c r="J1781" s="29">
        <v>1780</v>
      </c>
      <c r="R1781" s="16"/>
      <c r="S1781" s="16"/>
      <c r="T1781" s="16"/>
      <c r="U1781" s="16"/>
      <c r="V1781" s="16"/>
      <c r="W1781" s="16"/>
      <c r="FD1781" s="156"/>
      <c r="FE1781" s="156"/>
      <c r="FF1781" s="156"/>
      <c r="FG1781" s="156"/>
      <c r="FH1781" s="156"/>
    </row>
    <row r="1782" spans="2:164" x14ac:dyDescent="0.25">
      <c r="B1782" s="67">
        <f t="shared" si="163"/>
        <v>0</v>
      </c>
      <c r="C1782" s="67" t="str">
        <f t="shared" si="164"/>
        <v/>
      </c>
      <c r="D1782" s="67" t="str">
        <f t="shared" si="167"/>
        <v/>
      </c>
      <c r="E1782" s="67" t="str">
        <f t="shared" si="165"/>
        <v/>
      </c>
      <c r="F1782" s="67" t="str">
        <f t="shared" si="166"/>
        <v/>
      </c>
      <c r="G1782" s="67" t="str">
        <f t="shared" si="168"/>
        <v/>
      </c>
      <c r="H1782" s="159" t="str">
        <f>IF(AND(M1782&gt;0,M1782&lt;=STATS!$C$22),1,"")</f>
        <v/>
      </c>
      <c r="J1782" s="29">
        <v>1781</v>
      </c>
      <c r="R1782" s="16"/>
      <c r="S1782" s="16"/>
      <c r="T1782" s="16"/>
      <c r="U1782" s="16"/>
      <c r="V1782" s="16"/>
      <c r="W1782" s="16"/>
      <c r="FD1782" s="156"/>
      <c r="FE1782" s="156"/>
      <c r="FF1782" s="156"/>
      <c r="FG1782" s="156"/>
      <c r="FH1782" s="156"/>
    </row>
    <row r="1783" spans="2:164" x14ac:dyDescent="0.25">
      <c r="B1783" s="67">
        <f t="shared" si="163"/>
        <v>0</v>
      </c>
      <c r="C1783" s="67" t="str">
        <f t="shared" si="164"/>
        <v/>
      </c>
      <c r="D1783" s="67" t="str">
        <f t="shared" si="167"/>
        <v/>
      </c>
      <c r="E1783" s="67" t="str">
        <f t="shared" si="165"/>
        <v/>
      </c>
      <c r="F1783" s="67" t="str">
        <f t="shared" si="166"/>
        <v/>
      </c>
      <c r="G1783" s="67" t="str">
        <f t="shared" si="168"/>
        <v/>
      </c>
      <c r="H1783" s="159" t="str">
        <f>IF(AND(M1783&gt;0,M1783&lt;=STATS!$C$22),1,"")</f>
        <v/>
      </c>
      <c r="J1783" s="29">
        <v>1782</v>
      </c>
      <c r="R1783" s="16"/>
      <c r="S1783" s="16"/>
      <c r="T1783" s="16"/>
      <c r="U1783" s="16"/>
      <c r="V1783" s="16"/>
      <c r="W1783" s="16"/>
      <c r="FD1783" s="156"/>
      <c r="FE1783" s="156"/>
      <c r="FF1783" s="156"/>
      <c r="FG1783" s="156"/>
      <c r="FH1783" s="156"/>
    </row>
    <row r="1784" spans="2:164" x14ac:dyDescent="0.25">
      <c r="B1784" s="67">
        <f t="shared" si="163"/>
        <v>0</v>
      </c>
      <c r="C1784" s="67" t="str">
        <f t="shared" si="164"/>
        <v/>
      </c>
      <c r="D1784" s="67" t="str">
        <f t="shared" si="167"/>
        <v/>
      </c>
      <c r="E1784" s="67" t="str">
        <f t="shared" si="165"/>
        <v/>
      </c>
      <c r="F1784" s="67" t="str">
        <f t="shared" si="166"/>
        <v/>
      </c>
      <c r="G1784" s="67" t="str">
        <f t="shared" si="168"/>
        <v/>
      </c>
      <c r="H1784" s="159" t="str">
        <f>IF(AND(M1784&gt;0,M1784&lt;=STATS!$C$22),1,"")</f>
        <v/>
      </c>
      <c r="J1784" s="29">
        <v>1783</v>
      </c>
      <c r="R1784" s="16"/>
      <c r="S1784" s="16"/>
      <c r="T1784" s="16"/>
      <c r="U1784" s="16"/>
      <c r="V1784" s="16"/>
      <c r="W1784" s="16"/>
      <c r="FD1784" s="156"/>
      <c r="FE1784" s="156"/>
      <c r="FF1784" s="156"/>
      <c r="FG1784" s="156"/>
      <c r="FH1784" s="156"/>
    </row>
    <row r="1785" spans="2:164" x14ac:dyDescent="0.25">
      <c r="B1785" s="67">
        <f t="shared" si="163"/>
        <v>0</v>
      </c>
      <c r="C1785" s="67" t="str">
        <f t="shared" si="164"/>
        <v/>
      </c>
      <c r="D1785" s="67" t="str">
        <f t="shared" si="167"/>
        <v/>
      </c>
      <c r="E1785" s="67" t="str">
        <f t="shared" si="165"/>
        <v/>
      </c>
      <c r="F1785" s="67" t="str">
        <f t="shared" si="166"/>
        <v/>
      </c>
      <c r="G1785" s="67" t="str">
        <f t="shared" si="168"/>
        <v/>
      </c>
      <c r="H1785" s="159" t="str">
        <f>IF(AND(M1785&gt;0,M1785&lt;=STATS!$C$22),1,"")</f>
        <v/>
      </c>
      <c r="J1785" s="29">
        <v>1784</v>
      </c>
      <c r="R1785" s="16"/>
      <c r="S1785" s="16"/>
      <c r="T1785" s="16"/>
      <c r="U1785" s="16"/>
      <c r="V1785" s="16"/>
      <c r="W1785" s="16"/>
      <c r="FD1785" s="156"/>
      <c r="FE1785" s="156"/>
      <c r="FF1785" s="156"/>
      <c r="FG1785" s="156"/>
      <c r="FH1785" s="156"/>
    </row>
    <row r="1786" spans="2:164" x14ac:dyDescent="0.25">
      <c r="B1786" s="67">
        <f t="shared" si="163"/>
        <v>0</v>
      </c>
      <c r="C1786" s="67" t="str">
        <f t="shared" si="164"/>
        <v/>
      </c>
      <c r="D1786" s="67" t="str">
        <f t="shared" si="167"/>
        <v/>
      </c>
      <c r="E1786" s="67" t="str">
        <f t="shared" si="165"/>
        <v/>
      </c>
      <c r="F1786" s="67" t="str">
        <f t="shared" si="166"/>
        <v/>
      </c>
      <c r="G1786" s="67" t="str">
        <f t="shared" si="168"/>
        <v/>
      </c>
      <c r="H1786" s="159" t="str">
        <f>IF(AND(M1786&gt;0,M1786&lt;=STATS!$C$22),1,"")</f>
        <v/>
      </c>
      <c r="J1786" s="29">
        <v>1785</v>
      </c>
      <c r="R1786" s="16"/>
      <c r="S1786" s="16"/>
      <c r="T1786" s="16"/>
      <c r="U1786" s="16"/>
      <c r="V1786" s="16"/>
      <c r="W1786" s="16"/>
      <c r="FD1786" s="156"/>
      <c r="FE1786" s="156"/>
      <c r="FF1786" s="156"/>
      <c r="FG1786" s="156"/>
      <c r="FH1786" s="156"/>
    </row>
    <row r="1787" spans="2:164" x14ac:dyDescent="0.25">
      <c r="B1787" s="67">
        <f t="shared" si="163"/>
        <v>0</v>
      </c>
      <c r="C1787" s="67" t="str">
        <f t="shared" si="164"/>
        <v/>
      </c>
      <c r="D1787" s="67" t="str">
        <f t="shared" si="167"/>
        <v/>
      </c>
      <c r="E1787" s="67" t="str">
        <f t="shared" si="165"/>
        <v/>
      </c>
      <c r="F1787" s="67" t="str">
        <f t="shared" si="166"/>
        <v/>
      </c>
      <c r="G1787" s="67" t="str">
        <f t="shared" si="168"/>
        <v/>
      </c>
      <c r="H1787" s="159" t="str">
        <f>IF(AND(M1787&gt;0,M1787&lt;=STATS!$C$22),1,"")</f>
        <v/>
      </c>
      <c r="J1787" s="29">
        <v>1786</v>
      </c>
      <c r="R1787" s="16"/>
      <c r="S1787" s="16"/>
      <c r="T1787" s="16"/>
      <c r="U1787" s="16"/>
      <c r="V1787" s="16"/>
      <c r="W1787" s="16"/>
      <c r="FD1787" s="156"/>
      <c r="FE1787" s="156"/>
      <c r="FF1787" s="156"/>
      <c r="FG1787" s="156"/>
      <c r="FH1787" s="156"/>
    </row>
    <row r="1788" spans="2:164" x14ac:dyDescent="0.25">
      <c r="B1788" s="67">
        <f t="shared" si="163"/>
        <v>0</v>
      </c>
      <c r="C1788" s="67" t="str">
        <f t="shared" si="164"/>
        <v/>
      </c>
      <c r="D1788" s="67" t="str">
        <f t="shared" si="167"/>
        <v/>
      </c>
      <c r="E1788" s="67" t="str">
        <f t="shared" si="165"/>
        <v/>
      </c>
      <c r="F1788" s="67" t="str">
        <f t="shared" si="166"/>
        <v/>
      </c>
      <c r="G1788" s="67" t="str">
        <f t="shared" si="168"/>
        <v/>
      </c>
      <c r="H1788" s="159" t="str">
        <f>IF(AND(M1788&gt;0,M1788&lt;=STATS!$C$22),1,"")</f>
        <v/>
      </c>
      <c r="J1788" s="29">
        <v>1787</v>
      </c>
      <c r="R1788" s="16"/>
      <c r="S1788" s="16"/>
      <c r="T1788" s="16"/>
      <c r="U1788" s="16"/>
      <c r="V1788" s="16"/>
      <c r="W1788" s="16"/>
      <c r="FD1788" s="156"/>
      <c r="FE1788" s="156"/>
      <c r="FF1788" s="156"/>
      <c r="FG1788" s="156"/>
      <c r="FH1788" s="156"/>
    </row>
    <row r="1789" spans="2:164" x14ac:dyDescent="0.25">
      <c r="B1789" s="67">
        <f t="shared" si="163"/>
        <v>0</v>
      </c>
      <c r="C1789" s="67" t="str">
        <f t="shared" si="164"/>
        <v/>
      </c>
      <c r="D1789" s="67" t="str">
        <f t="shared" si="167"/>
        <v/>
      </c>
      <c r="E1789" s="67" t="str">
        <f t="shared" si="165"/>
        <v/>
      </c>
      <c r="F1789" s="67" t="str">
        <f t="shared" si="166"/>
        <v/>
      </c>
      <c r="G1789" s="67" t="str">
        <f t="shared" si="168"/>
        <v/>
      </c>
      <c r="H1789" s="159" t="str">
        <f>IF(AND(M1789&gt;0,M1789&lt;=STATS!$C$22),1,"")</f>
        <v/>
      </c>
      <c r="J1789" s="29">
        <v>1788</v>
      </c>
      <c r="R1789" s="16"/>
      <c r="S1789" s="16"/>
      <c r="T1789" s="16"/>
      <c r="U1789" s="16"/>
      <c r="V1789" s="16"/>
      <c r="W1789" s="16"/>
      <c r="FD1789" s="156"/>
      <c r="FE1789" s="156"/>
      <c r="FF1789" s="156"/>
      <c r="FG1789" s="156"/>
      <c r="FH1789" s="156"/>
    </row>
    <row r="1790" spans="2:164" x14ac:dyDescent="0.25">
      <c r="B1790" s="67">
        <f t="shared" si="163"/>
        <v>0</v>
      </c>
      <c r="C1790" s="67" t="str">
        <f t="shared" si="164"/>
        <v/>
      </c>
      <c r="D1790" s="67" t="str">
        <f t="shared" si="167"/>
        <v/>
      </c>
      <c r="E1790" s="67" t="str">
        <f t="shared" si="165"/>
        <v/>
      </c>
      <c r="F1790" s="67" t="str">
        <f t="shared" si="166"/>
        <v/>
      </c>
      <c r="G1790" s="67" t="str">
        <f t="shared" si="168"/>
        <v/>
      </c>
      <c r="H1790" s="159" t="str">
        <f>IF(AND(M1790&gt;0,M1790&lt;=STATS!$C$22),1,"")</f>
        <v/>
      </c>
      <c r="J1790" s="29">
        <v>1789</v>
      </c>
      <c r="R1790" s="16"/>
      <c r="S1790" s="16"/>
      <c r="T1790" s="16"/>
      <c r="U1790" s="16"/>
      <c r="V1790" s="16"/>
      <c r="W1790" s="16"/>
      <c r="FD1790" s="156"/>
      <c r="FE1790" s="156"/>
      <c r="FF1790" s="156"/>
      <c r="FG1790" s="156"/>
      <c r="FH1790" s="156"/>
    </row>
    <row r="1791" spans="2:164" x14ac:dyDescent="0.25">
      <c r="B1791" s="67">
        <f t="shared" si="163"/>
        <v>0</v>
      </c>
      <c r="C1791" s="67" t="str">
        <f t="shared" si="164"/>
        <v/>
      </c>
      <c r="D1791" s="67" t="str">
        <f t="shared" si="167"/>
        <v/>
      </c>
      <c r="E1791" s="67" t="str">
        <f t="shared" si="165"/>
        <v/>
      </c>
      <c r="F1791" s="67" t="str">
        <f t="shared" si="166"/>
        <v/>
      </c>
      <c r="G1791" s="67" t="str">
        <f t="shared" si="168"/>
        <v/>
      </c>
      <c r="H1791" s="159" t="str">
        <f>IF(AND(M1791&gt;0,M1791&lt;=STATS!$C$22),1,"")</f>
        <v/>
      </c>
      <c r="J1791" s="29">
        <v>1790</v>
      </c>
      <c r="R1791" s="16"/>
      <c r="S1791" s="16"/>
      <c r="T1791" s="16"/>
      <c r="U1791" s="16"/>
      <c r="V1791" s="16"/>
      <c r="W1791" s="16"/>
      <c r="FD1791" s="156"/>
      <c r="FE1791" s="156"/>
      <c r="FF1791" s="156"/>
      <c r="FG1791" s="156"/>
      <c r="FH1791" s="156"/>
    </row>
    <row r="1792" spans="2:164" x14ac:dyDescent="0.25">
      <c r="B1792" s="67">
        <f t="shared" si="163"/>
        <v>0</v>
      </c>
      <c r="C1792" s="67" t="str">
        <f t="shared" si="164"/>
        <v/>
      </c>
      <c r="D1792" s="67" t="str">
        <f t="shared" si="167"/>
        <v/>
      </c>
      <c r="E1792" s="67" t="str">
        <f t="shared" si="165"/>
        <v/>
      </c>
      <c r="F1792" s="67" t="str">
        <f t="shared" si="166"/>
        <v/>
      </c>
      <c r="G1792" s="67" t="str">
        <f t="shared" si="168"/>
        <v/>
      </c>
      <c r="H1792" s="159" t="str">
        <f>IF(AND(M1792&gt;0,M1792&lt;=STATS!$C$22),1,"")</f>
        <v/>
      </c>
      <c r="J1792" s="29">
        <v>1791</v>
      </c>
      <c r="R1792" s="16"/>
      <c r="S1792" s="16"/>
      <c r="T1792" s="16"/>
      <c r="U1792" s="16"/>
      <c r="V1792" s="16"/>
      <c r="W1792" s="16"/>
      <c r="FD1792" s="156"/>
      <c r="FE1792" s="156"/>
      <c r="FF1792" s="156"/>
      <c r="FG1792" s="156"/>
      <c r="FH1792" s="156"/>
    </row>
    <row r="1793" spans="2:164" x14ac:dyDescent="0.25">
      <c r="B1793" s="67">
        <f t="shared" si="163"/>
        <v>0</v>
      </c>
      <c r="C1793" s="67" t="str">
        <f t="shared" si="164"/>
        <v/>
      </c>
      <c r="D1793" s="67" t="str">
        <f t="shared" si="167"/>
        <v/>
      </c>
      <c r="E1793" s="67" t="str">
        <f t="shared" si="165"/>
        <v/>
      </c>
      <c r="F1793" s="67" t="str">
        <f t="shared" si="166"/>
        <v/>
      </c>
      <c r="G1793" s="67" t="str">
        <f t="shared" si="168"/>
        <v/>
      </c>
      <c r="H1793" s="159" t="str">
        <f>IF(AND(M1793&gt;0,M1793&lt;=STATS!$C$22),1,"")</f>
        <v/>
      </c>
      <c r="J1793" s="29">
        <v>1792</v>
      </c>
      <c r="R1793" s="16"/>
      <c r="S1793" s="16"/>
      <c r="T1793" s="16"/>
      <c r="U1793" s="16"/>
      <c r="V1793" s="16"/>
      <c r="W1793" s="16"/>
      <c r="FD1793" s="156"/>
      <c r="FE1793" s="156"/>
      <c r="FF1793" s="156"/>
      <c r="FG1793" s="156"/>
      <c r="FH1793" s="156"/>
    </row>
    <row r="1794" spans="2:164" x14ac:dyDescent="0.25">
      <c r="B1794" s="67">
        <f t="shared" ref="B1794:B1857" si="169">COUNT(R1794:FC1794,FI1794:FQ1794)</f>
        <v>0</v>
      </c>
      <c r="C1794" s="67" t="str">
        <f t="shared" ref="C1794:C1857" si="170">IF(COUNT(R1794:FC1794,FI1794:FQ1794)&gt;0,COUNT(R1794:FC1794,FI1794:FQ1794),"")</f>
        <v/>
      </c>
      <c r="D1794" s="67" t="str">
        <f t="shared" si="167"/>
        <v/>
      </c>
      <c r="E1794" s="67" t="str">
        <f t="shared" ref="E1794:E1857" si="171">IF(H1794=1,COUNT(R1794:FC1794,FI1794:FQ1794),"")</f>
        <v/>
      </c>
      <c r="F1794" s="67" t="str">
        <f t="shared" ref="F1794:F1857" si="172">IF(H1794=1,COUNT(X1794:BN1794,BP1794:BX1794,BZ1794:CF1794,CH1794:FC1794,FI1794:FQ1794),"")</f>
        <v/>
      </c>
      <c r="G1794" s="67" t="str">
        <f t="shared" si="168"/>
        <v/>
      </c>
      <c r="H1794" s="159" t="str">
        <f>IF(AND(M1794&gt;0,M1794&lt;=STATS!$C$22),1,"")</f>
        <v/>
      </c>
      <c r="J1794" s="29">
        <v>1793</v>
      </c>
      <c r="R1794" s="16"/>
      <c r="S1794" s="16"/>
      <c r="T1794" s="16"/>
      <c r="U1794" s="16"/>
      <c r="V1794" s="16"/>
      <c r="W1794" s="16"/>
      <c r="FD1794" s="156"/>
      <c r="FE1794" s="156"/>
      <c r="FF1794" s="156"/>
      <c r="FG1794" s="156"/>
      <c r="FH1794" s="156"/>
    </row>
    <row r="1795" spans="2:164" x14ac:dyDescent="0.25">
      <c r="B1795" s="67">
        <f t="shared" si="169"/>
        <v>0</v>
      </c>
      <c r="C1795" s="67" t="str">
        <f t="shared" si="170"/>
        <v/>
      </c>
      <c r="D1795" s="67" t="str">
        <f t="shared" ref="D1795:D1858" si="173">IF(COUNT(R1795:FC1795,FI1795:FQ1795)&gt;0,COUNT(X1795:BN1795,BP1795:BX1795,BZ1795:CF1795,CH1795:FC1795,FI1795:FQ1795),"")</f>
        <v/>
      </c>
      <c r="E1795" s="67" t="str">
        <f t="shared" si="171"/>
        <v/>
      </c>
      <c r="F1795" s="67" t="str">
        <f t="shared" si="172"/>
        <v/>
      </c>
      <c r="G1795" s="67" t="str">
        <f t="shared" si="168"/>
        <v/>
      </c>
      <c r="H1795" s="159" t="str">
        <f>IF(AND(M1795&gt;0,M1795&lt;=STATS!$C$22),1,"")</f>
        <v/>
      </c>
      <c r="J1795" s="29">
        <v>1794</v>
      </c>
      <c r="R1795" s="16"/>
      <c r="S1795" s="16"/>
      <c r="T1795" s="16"/>
      <c r="U1795" s="16"/>
      <c r="V1795" s="16"/>
      <c r="W1795" s="16"/>
      <c r="FD1795" s="156"/>
      <c r="FE1795" s="156"/>
      <c r="FF1795" s="156"/>
      <c r="FG1795" s="156"/>
      <c r="FH1795" s="156"/>
    </row>
    <row r="1796" spans="2:164" x14ac:dyDescent="0.25">
      <c r="B1796" s="67">
        <f t="shared" si="169"/>
        <v>0</v>
      </c>
      <c r="C1796" s="67" t="str">
        <f t="shared" si="170"/>
        <v/>
      </c>
      <c r="D1796" s="67" t="str">
        <f t="shared" si="173"/>
        <v/>
      </c>
      <c r="E1796" s="67" t="str">
        <f t="shared" si="171"/>
        <v/>
      </c>
      <c r="F1796" s="67" t="str">
        <f t="shared" si="172"/>
        <v/>
      </c>
      <c r="G1796" s="67" t="str">
        <f t="shared" si="168"/>
        <v/>
      </c>
      <c r="H1796" s="159" t="str">
        <f>IF(AND(M1796&gt;0,M1796&lt;=STATS!$C$22),1,"")</f>
        <v/>
      </c>
      <c r="J1796" s="29">
        <v>1795</v>
      </c>
      <c r="R1796" s="16"/>
      <c r="S1796" s="16"/>
      <c r="T1796" s="16"/>
      <c r="U1796" s="16"/>
      <c r="V1796" s="16"/>
      <c r="W1796" s="16"/>
      <c r="FD1796" s="156"/>
      <c r="FE1796" s="156"/>
      <c r="FF1796" s="156"/>
      <c r="FG1796" s="156"/>
      <c r="FH1796" s="156"/>
    </row>
    <row r="1797" spans="2:164" x14ac:dyDescent="0.25">
      <c r="B1797" s="67">
        <f t="shared" si="169"/>
        <v>0</v>
      </c>
      <c r="C1797" s="67" t="str">
        <f t="shared" si="170"/>
        <v/>
      </c>
      <c r="D1797" s="67" t="str">
        <f t="shared" si="173"/>
        <v/>
      </c>
      <c r="E1797" s="67" t="str">
        <f t="shared" si="171"/>
        <v/>
      </c>
      <c r="F1797" s="67" t="str">
        <f t="shared" si="172"/>
        <v/>
      </c>
      <c r="G1797" s="67" t="str">
        <f t="shared" si="168"/>
        <v/>
      </c>
      <c r="H1797" s="159" t="str">
        <f>IF(AND(M1797&gt;0,M1797&lt;=STATS!$C$22),1,"")</f>
        <v/>
      </c>
      <c r="J1797" s="29">
        <v>1796</v>
      </c>
      <c r="R1797" s="16"/>
      <c r="S1797" s="16"/>
      <c r="T1797" s="16"/>
      <c r="U1797" s="16"/>
      <c r="V1797" s="16"/>
      <c r="W1797" s="16"/>
      <c r="FD1797" s="156"/>
      <c r="FE1797" s="156"/>
      <c r="FF1797" s="156"/>
      <c r="FG1797" s="156"/>
      <c r="FH1797" s="156"/>
    </row>
    <row r="1798" spans="2:164" x14ac:dyDescent="0.25">
      <c r="B1798" s="67">
        <f t="shared" si="169"/>
        <v>0</v>
      </c>
      <c r="C1798" s="67" t="str">
        <f t="shared" si="170"/>
        <v/>
      </c>
      <c r="D1798" s="67" t="str">
        <f t="shared" si="173"/>
        <v/>
      </c>
      <c r="E1798" s="67" t="str">
        <f t="shared" si="171"/>
        <v/>
      </c>
      <c r="F1798" s="67" t="str">
        <f t="shared" si="172"/>
        <v/>
      </c>
      <c r="G1798" s="67" t="str">
        <f t="shared" si="168"/>
        <v/>
      </c>
      <c r="H1798" s="159" t="str">
        <f>IF(AND(M1798&gt;0,M1798&lt;=STATS!$C$22),1,"")</f>
        <v/>
      </c>
      <c r="J1798" s="29">
        <v>1797</v>
      </c>
      <c r="R1798" s="16"/>
      <c r="S1798" s="16"/>
      <c r="T1798" s="16"/>
      <c r="U1798" s="16"/>
      <c r="V1798" s="16"/>
      <c r="W1798" s="16"/>
      <c r="FD1798" s="156"/>
      <c r="FE1798" s="156"/>
      <c r="FF1798" s="156"/>
      <c r="FG1798" s="156"/>
      <c r="FH1798" s="156"/>
    </row>
    <row r="1799" spans="2:164" x14ac:dyDescent="0.25">
      <c r="B1799" s="67">
        <f t="shared" si="169"/>
        <v>0</v>
      </c>
      <c r="C1799" s="67" t="str">
        <f t="shared" si="170"/>
        <v/>
      </c>
      <c r="D1799" s="67" t="str">
        <f t="shared" si="173"/>
        <v/>
      </c>
      <c r="E1799" s="67" t="str">
        <f t="shared" si="171"/>
        <v/>
      </c>
      <c r="F1799" s="67" t="str">
        <f t="shared" si="172"/>
        <v/>
      </c>
      <c r="G1799" s="67" t="str">
        <f t="shared" si="168"/>
        <v/>
      </c>
      <c r="H1799" s="159" t="str">
        <f>IF(AND(M1799&gt;0,M1799&lt;=STATS!$C$22),1,"")</f>
        <v/>
      </c>
      <c r="J1799" s="29">
        <v>1798</v>
      </c>
      <c r="R1799" s="16"/>
      <c r="S1799" s="16"/>
      <c r="T1799" s="16"/>
      <c r="U1799" s="16"/>
      <c r="V1799" s="16"/>
      <c r="W1799" s="16"/>
      <c r="FD1799" s="156"/>
      <c r="FE1799" s="156"/>
      <c r="FF1799" s="156"/>
      <c r="FG1799" s="156"/>
      <c r="FH1799" s="156"/>
    </row>
    <row r="1800" spans="2:164" x14ac:dyDescent="0.25">
      <c r="B1800" s="67">
        <f t="shared" si="169"/>
        <v>0</v>
      </c>
      <c r="C1800" s="67" t="str">
        <f t="shared" si="170"/>
        <v/>
      </c>
      <c r="D1800" s="67" t="str">
        <f t="shared" si="173"/>
        <v/>
      </c>
      <c r="E1800" s="67" t="str">
        <f t="shared" si="171"/>
        <v/>
      </c>
      <c r="F1800" s="67" t="str">
        <f t="shared" si="172"/>
        <v/>
      </c>
      <c r="G1800" s="67" t="str">
        <f t="shared" si="168"/>
        <v/>
      </c>
      <c r="H1800" s="159" t="str">
        <f>IF(AND(M1800&gt;0,M1800&lt;=STATS!$C$22),1,"")</f>
        <v/>
      </c>
      <c r="J1800" s="29">
        <v>1799</v>
      </c>
      <c r="R1800" s="16"/>
      <c r="S1800" s="16"/>
      <c r="T1800" s="16"/>
      <c r="U1800" s="16"/>
      <c r="V1800" s="16"/>
      <c r="W1800" s="16"/>
      <c r="FD1800" s="156"/>
      <c r="FE1800" s="156"/>
      <c r="FF1800" s="156"/>
      <c r="FG1800" s="156"/>
      <c r="FH1800" s="156"/>
    </row>
    <row r="1801" spans="2:164" x14ac:dyDescent="0.25">
      <c r="B1801" s="67">
        <f t="shared" si="169"/>
        <v>0</v>
      </c>
      <c r="C1801" s="67" t="str">
        <f t="shared" si="170"/>
        <v/>
      </c>
      <c r="D1801" s="67" t="str">
        <f t="shared" si="173"/>
        <v/>
      </c>
      <c r="E1801" s="67" t="str">
        <f t="shared" si="171"/>
        <v/>
      </c>
      <c r="F1801" s="67" t="str">
        <f t="shared" si="172"/>
        <v/>
      </c>
      <c r="G1801" s="67" t="str">
        <f t="shared" si="168"/>
        <v/>
      </c>
      <c r="H1801" s="159" t="str">
        <f>IF(AND(M1801&gt;0,M1801&lt;=STATS!$C$22),1,"")</f>
        <v/>
      </c>
      <c r="J1801" s="29">
        <v>1800</v>
      </c>
      <c r="R1801" s="16"/>
      <c r="S1801" s="16"/>
      <c r="T1801" s="16"/>
      <c r="U1801" s="16"/>
      <c r="V1801" s="16"/>
      <c r="W1801" s="16"/>
      <c r="FD1801" s="156"/>
      <c r="FE1801" s="156"/>
      <c r="FF1801" s="156"/>
      <c r="FG1801" s="156"/>
      <c r="FH1801" s="156"/>
    </row>
    <row r="1802" spans="2:164" x14ac:dyDescent="0.25">
      <c r="B1802" s="67">
        <f t="shared" si="169"/>
        <v>0</v>
      </c>
      <c r="C1802" s="67" t="str">
        <f t="shared" si="170"/>
        <v/>
      </c>
      <c r="D1802" s="67" t="str">
        <f t="shared" si="173"/>
        <v/>
      </c>
      <c r="E1802" s="67" t="str">
        <f t="shared" si="171"/>
        <v/>
      </c>
      <c r="F1802" s="67" t="str">
        <f t="shared" si="172"/>
        <v/>
      </c>
      <c r="G1802" s="67" t="str">
        <f t="shared" si="168"/>
        <v/>
      </c>
      <c r="H1802" s="159" t="str">
        <f>IF(AND(M1802&gt;0,M1802&lt;=STATS!$C$22),1,"")</f>
        <v/>
      </c>
      <c r="J1802" s="29">
        <v>1801</v>
      </c>
      <c r="R1802" s="16"/>
      <c r="S1802" s="16"/>
      <c r="T1802" s="16"/>
      <c r="U1802" s="16"/>
      <c r="V1802" s="16"/>
      <c r="W1802" s="16"/>
      <c r="FD1802" s="156"/>
      <c r="FE1802" s="156"/>
      <c r="FF1802" s="156"/>
      <c r="FG1802" s="156"/>
      <c r="FH1802" s="156"/>
    </row>
    <row r="1803" spans="2:164" x14ac:dyDescent="0.25">
      <c r="B1803" s="67">
        <f t="shared" si="169"/>
        <v>0</v>
      </c>
      <c r="C1803" s="67" t="str">
        <f t="shared" si="170"/>
        <v/>
      </c>
      <c r="D1803" s="67" t="str">
        <f t="shared" si="173"/>
        <v/>
      </c>
      <c r="E1803" s="67" t="str">
        <f t="shared" si="171"/>
        <v/>
      </c>
      <c r="F1803" s="67" t="str">
        <f t="shared" si="172"/>
        <v/>
      </c>
      <c r="G1803" s="67" t="str">
        <f t="shared" si="168"/>
        <v/>
      </c>
      <c r="H1803" s="159" t="str">
        <f>IF(AND(M1803&gt;0,M1803&lt;=STATS!$C$22),1,"")</f>
        <v/>
      </c>
      <c r="J1803" s="29">
        <v>1802</v>
      </c>
      <c r="R1803" s="16"/>
      <c r="S1803" s="16"/>
      <c r="T1803" s="16"/>
      <c r="U1803" s="16"/>
      <c r="V1803" s="16"/>
      <c r="W1803" s="16"/>
      <c r="FD1803" s="156"/>
      <c r="FE1803" s="156"/>
      <c r="FF1803" s="156"/>
      <c r="FG1803" s="156"/>
      <c r="FH1803" s="156"/>
    </row>
    <row r="1804" spans="2:164" x14ac:dyDescent="0.25">
      <c r="B1804" s="67">
        <f t="shared" si="169"/>
        <v>0</v>
      </c>
      <c r="C1804" s="67" t="str">
        <f t="shared" si="170"/>
        <v/>
      </c>
      <c r="D1804" s="67" t="str">
        <f t="shared" si="173"/>
        <v/>
      </c>
      <c r="E1804" s="67" t="str">
        <f t="shared" si="171"/>
        <v/>
      </c>
      <c r="F1804" s="67" t="str">
        <f t="shared" si="172"/>
        <v/>
      </c>
      <c r="G1804" s="67" t="str">
        <f t="shared" si="168"/>
        <v/>
      </c>
      <c r="H1804" s="159" t="str">
        <f>IF(AND(M1804&gt;0,M1804&lt;=STATS!$C$22),1,"")</f>
        <v/>
      </c>
      <c r="J1804" s="29">
        <v>1803</v>
      </c>
      <c r="R1804" s="16"/>
      <c r="S1804" s="16"/>
      <c r="T1804" s="16"/>
      <c r="U1804" s="16"/>
      <c r="V1804" s="16"/>
      <c r="W1804" s="16"/>
      <c r="FD1804" s="156"/>
      <c r="FE1804" s="156"/>
      <c r="FF1804" s="156"/>
      <c r="FG1804" s="156"/>
      <c r="FH1804" s="156"/>
    </row>
    <row r="1805" spans="2:164" x14ac:dyDescent="0.25">
      <c r="B1805" s="67">
        <f t="shared" si="169"/>
        <v>0</v>
      </c>
      <c r="C1805" s="67" t="str">
        <f t="shared" si="170"/>
        <v/>
      </c>
      <c r="D1805" s="67" t="str">
        <f t="shared" si="173"/>
        <v/>
      </c>
      <c r="E1805" s="67" t="str">
        <f t="shared" si="171"/>
        <v/>
      </c>
      <c r="F1805" s="67" t="str">
        <f t="shared" si="172"/>
        <v/>
      </c>
      <c r="G1805" s="67" t="str">
        <f t="shared" si="168"/>
        <v/>
      </c>
      <c r="H1805" s="159" t="str">
        <f>IF(AND(M1805&gt;0,M1805&lt;=STATS!$C$22),1,"")</f>
        <v/>
      </c>
      <c r="J1805" s="29">
        <v>1804</v>
      </c>
      <c r="R1805" s="16"/>
      <c r="S1805" s="16"/>
      <c r="T1805" s="16"/>
      <c r="U1805" s="16"/>
      <c r="V1805" s="16"/>
      <c r="W1805" s="16"/>
      <c r="FD1805" s="156"/>
      <c r="FE1805" s="156"/>
      <c r="FF1805" s="156"/>
      <c r="FG1805" s="156"/>
      <c r="FH1805" s="156"/>
    </row>
    <row r="1806" spans="2:164" x14ac:dyDescent="0.25">
      <c r="B1806" s="67">
        <f t="shared" si="169"/>
        <v>0</v>
      </c>
      <c r="C1806" s="67" t="str">
        <f t="shared" si="170"/>
        <v/>
      </c>
      <c r="D1806" s="67" t="str">
        <f t="shared" si="173"/>
        <v/>
      </c>
      <c r="E1806" s="67" t="str">
        <f t="shared" si="171"/>
        <v/>
      </c>
      <c r="F1806" s="67" t="str">
        <f t="shared" si="172"/>
        <v/>
      </c>
      <c r="G1806" s="67" t="str">
        <f t="shared" si="168"/>
        <v/>
      </c>
      <c r="H1806" s="159" t="str">
        <f>IF(AND(M1806&gt;0,M1806&lt;=STATS!$C$22),1,"")</f>
        <v/>
      </c>
      <c r="J1806" s="29">
        <v>1805</v>
      </c>
      <c r="R1806" s="16"/>
      <c r="S1806" s="16"/>
      <c r="T1806" s="16"/>
      <c r="U1806" s="16"/>
      <c r="V1806" s="16"/>
      <c r="W1806" s="16"/>
      <c r="FD1806" s="156"/>
      <c r="FE1806" s="156"/>
      <c r="FF1806" s="156"/>
      <c r="FG1806" s="156"/>
      <c r="FH1806" s="156"/>
    </row>
    <row r="1807" spans="2:164" x14ac:dyDescent="0.25">
      <c r="B1807" s="67">
        <f t="shared" si="169"/>
        <v>0</v>
      </c>
      <c r="C1807" s="67" t="str">
        <f t="shared" si="170"/>
        <v/>
      </c>
      <c r="D1807" s="67" t="str">
        <f t="shared" si="173"/>
        <v/>
      </c>
      <c r="E1807" s="67" t="str">
        <f t="shared" si="171"/>
        <v/>
      </c>
      <c r="F1807" s="67" t="str">
        <f t="shared" si="172"/>
        <v/>
      </c>
      <c r="G1807" s="67" t="str">
        <f t="shared" si="168"/>
        <v/>
      </c>
      <c r="H1807" s="159" t="str">
        <f>IF(AND(M1807&gt;0,M1807&lt;=STATS!$C$22),1,"")</f>
        <v/>
      </c>
      <c r="J1807" s="29">
        <v>1806</v>
      </c>
      <c r="R1807" s="16"/>
      <c r="S1807" s="16"/>
      <c r="T1807" s="16"/>
      <c r="U1807" s="16"/>
      <c r="V1807" s="16"/>
      <c r="W1807" s="16"/>
      <c r="FD1807" s="156"/>
      <c r="FE1807" s="156"/>
      <c r="FF1807" s="156"/>
      <c r="FG1807" s="156"/>
      <c r="FH1807" s="156"/>
    </row>
    <row r="1808" spans="2:164" x14ac:dyDescent="0.25">
      <c r="B1808" s="67">
        <f t="shared" si="169"/>
        <v>0</v>
      </c>
      <c r="C1808" s="67" t="str">
        <f t="shared" si="170"/>
        <v/>
      </c>
      <c r="D1808" s="67" t="str">
        <f t="shared" si="173"/>
        <v/>
      </c>
      <c r="E1808" s="67" t="str">
        <f t="shared" si="171"/>
        <v/>
      </c>
      <c r="F1808" s="67" t="str">
        <f t="shared" si="172"/>
        <v/>
      </c>
      <c r="G1808" s="67" t="str">
        <f t="shared" si="168"/>
        <v/>
      </c>
      <c r="H1808" s="159" t="str">
        <f>IF(AND(M1808&gt;0,M1808&lt;=STATS!$C$22),1,"")</f>
        <v/>
      </c>
      <c r="J1808" s="29">
        <v>1807</v>
      </c>
      <c r="R1808" s="16"/>
      <c r="S1808" s="16"/>
      <c r="T1808" s="16"/>
      <c r="U1808" s="16"/>
      <c r="V1808" s="16"/>
      <c r="W1808" s="16"/>
      <c r="FD1808" s="156"/>
      <c r="FE1808" s="156"/>
      <c r="FF1808" s="156"/>
      <c r="FG1808" s="156"/>
      <c r="FH1808" s="156"/>
    </row>
    <row r="1809" spans="2:164" x14ac:dyDescent="0.25">
      <c r="B1809" s="67">
        <f t="shared" si="169"/>
        <v>0</v>
      </c>
      <c r="C1809" s="67" t="str">
        <f t="shared" si="170"/>
        <v/>
      </c>
      <c r="D1809" s="67" t="str">
        <f t="shared" si="173"/>
        <v/>
      </c>
      <c r="E1809" s="67" t="str">
        <f t="shared" si="171"/>
        <v/>
      </c>
      <c r="F1809" s="67" t="str">
        <f t="shared" si="172"/>
        <v/>
      </c>
      <c r="G1809" s="67" t="str">
        <f t="shared" si="168"/>
        <v/>
      </c>
      <c r="H1809" s="159" t="str">
        <f>IF(AND(M1809&gt;0,M1809&lt;=STATS!$C$22),1,"")</f>
        <v/>
      </c>
      <c r="J1809" s="29">
        <v>1808</v>
      </c>
      <c r="R1809" s="16"/>
      <c r="S1809" s="16"/>
      <c r="T1809" s="16"/>
      <c r="U1809" s="16"/>
      <c r="V1809" s="16"/>
      <c r="W1809" s="16"/>
      <c r="FD1809" s="156"/>
      <c r="FE1809" s="156"/>
      <c r="FF1809" s="156"/>
      <c r="FG1809" s="156"/>
      <c r="FH1809" s="156"/>
    </row>
    <row r="1810" spans="2:164" x14ac:dyDescent="0.25">
      <c r="B1810" s="67">
        <f t="shared" si="169"/>
        <v>0</v>
      </c>
      <c r="C1810" s="67" t="str">
        <f t="shared" si="170"/>
        <v/>
      </c>
      <c r="D1810" s="67" t="str">
        <f t="shared" si="173"/>
        <v/>
      </c>
      <c r="E1810" s="67" t="str">
        <f t="shared" si="171"/>
        <v/>
      </c>
      <c r="F1810" s="67" t="str">
        <f t="shared" si="172"/>
        <v/>
      </c>
      <c r="G1810" s="67" t="str">
        <f t="shared" si="168"/>
        <v/>
      </c>
      <c r="H1810" s="159" t="str">
        <f>IF(AND(M1810&gt;0,M1810&lt;=STATS!$C$22),1,"")</f>
        <v/>
      </c>
      <c r="J1810" s="29">
        <v>1809</v>
      </c>
      <c r="R1810" s="16"/>
      <c r="S1810" s="16"/>
      <c r="T1810" s="16"/>
      <c r="U1810" s="16"/>
      <c r="V1810" s="16"/>
      <c r="W1810" s="16"/>
      <c r="FD1810" s="156"/>
      <c r="FE1810" s="156"/>
      <c r="FF1810" s="156"/>
      <c r="FG1810" s="156"/>
      <c r="FH1810" s="156"/>
    </row>
    <row r="1811" spans="2:164" x14ac:dyDescent="0.25">
      <c r="B1811" s="67">
        <f t="shared" si="169"/>
        <v>0</v>
      </c>
      <c r="C1811" s="67" t="str">
        <f t="shared" si="170"/>
        <v/>
      </c>
      <c r="D1811" s="67" t="str">
        <f t="shared" si="173"/>
        <v/>
      </c>
      <c r="E1811" s="67" t="str">
        <f t="shared" si="171"/>
        <v/>
      </c>
      <c r="F1811" s="67" t="str">
        <f t="shared" si="172"/>
        <v/>
      </c>
      <c r="G1811" s="67" t="str">
        <f t="shared" si="168"/>
        <v/>
      </c>
      <c r="H1811" s="159" t="str">
        <f>IF(AND(M1811&gt;0,M1811&lt;=STATS!$C$22),1,"")</f>
        <v/>
      </c>
      <c r="J1811" s="29">
        <v>1810</v>
      </c>
      <c r="R1811" s="16"/>
      <c r="S1811" s="16"/>
      <c r="T1811" s="16"/>
      <c r="U1811" s="16"/>
      <c r="V1811" s="16"/>
      <c r="W1811" s="16"/>
      <c r="FD1811" s="156"/>
      <c r="FE1811" s="156"/>
      <c r="FF1811" s="156"/>
      <c r="FG1811" s="156"/>
      <c r="FH1811" s="156"/>
    </row>
    <row r="1812" spans="2:164" x14ac:dyDescent="0.25">
      <c r="B1812" s="67">
        <f t="shared" si="169"/>
        <v>0</v>
      </c>
      <c r="C1812" s="67" t="str">
        <f t="shared" si="170"/>
        <v/>
      </c>
      <c r="D1812" s="67" t="str">
        <f t="shared" si="173"/>
        <v/>
      </c>
      <c r="E1812" s="67" t="str">
        <f t="shared" si="171"/>
        <v/>
      </c>
      <c r="F1812" s="67" t="str">
        <f t="shared" si="172"/>
        <v/>
      </c>
      <c r="G1812" s="67" t="str">
        <f t="shared" si="168"/>
        <v/>
      </c>
      <c r="H1812" s="159" t="str">
        <f>IF(AND(M1812&gt;0,M1812&lt;=STATS!$C$22),1,"")</f>
        <v/>
      </c>
      <c r="J1812" s="29">
        <v>1811</v>
      </c>
      <c r="R1812" s="16"/>
      <c r="S1812" s="16"/>
      <c r="T1812" s="16"/>
      <c r="U1812" s="16"/>
      <c r="V1812" s="16"/>
      <c r="W1812" s="16"/>
      <c r="FD1812" s="156"/>
      <c r="FE1812" s="156"/>
      <c r="FF1812" s="156"/>
      <c r="FG1812" s="156"/>
      <c r="FH1812" s="156"/>
    </row>
    <row r="1813" spans="2:164" x14ac:dyDescent="0.25">
      <c r="B1813" s="67">
        <f t="shared" si="169"/>
        <v>0</v>
      </c>
      <c r="C1813" s="67" t="str">
        <f t="shared" si="170"/>
        <v/>
      </c>
      <c r="D1813" s="67" t="str">
        <f t="shared" si="173"/>
        <v/>
      </c>
      <c r="E1813" s="67" t="str">
        <f t="shared" si="171"/>
        <v/>
      </c>
      <c r="F1813" s="67" t="str">
        <f t="shared" si="172"/>
        <v/>
      </c>
      <c r="G1813" s="67" t="str">
        <f t="shared" si="168"/>
        <v/>
      </c>
      <c r="H1813" s="159" t="str">
        <f>IF(AND(M1813&gt;0,M1813&lt;=STATS!$C$22),1,"")</f>
        <v/>
      </c>
      <c r="J1813" s="29">
        <v>1812</v>
      </c>
      <c r="R1813" s="16"/>
      <c r="S1813" s="16"/>
      <c r="T1813" s="16"/>
      <c r="U1813" s="16"/>
      <c r="V1813" s="16"/>
      <c r="W1813" s="16"/>
      <c r="FD1813" s="156"/>
      <c r="FE1813" s="156"/>
      <c r="FF1813" s="156"/>
      <c r="FG1813" s="156"/>
      <c r="FH1813" s="156"/>
    </row>
    <row r="1814" spans="2:164" x14ac:dyDescent="0.25">
      <c r="B1814" s="67">
        <f t="shared" si="169"/>
        <v>0</v>
      </c>
      <c r="C1814" s="67" t="str">
        <f t="shared" si="170"/>
        <v/>
      </c>
      <c r="D1814" s="67" t="str">
        <f t="shared" si="173"/>
        <v/>
      </c>
      <c r="E1814" s="67" t="str">
        <f t="shared" si="171"/>
        <v/>
      </c>
      <c r="F1814" s="67" t="str">
        <f t="shared" si="172"/>
        <v/>
      </c>
      <c r="G1814" s="67" t="str">
        <f t="shared" si="168"/>
        <v/>
      </c>
      <c r="H1814" s="159" t="str">
        <f>IF(AND(M1814&gt;0,M1814&lt;=STATS!$C$22),1,"")</f>
        <v/>
      </c>
      <c r="J1814" s="29">
        <v>1813</v>
      </c>
      <c r="R1814" s="16"/>
      <c r="S1814" s="16"/>
      <c r="T1814" s="16"/>
      <c r="U1814" s="16"/>
      <c r="V1814" s="16"/>
      <c r="W1814" s="16"/>
      <c r="FD1814" s="156"/>
      <c r="FE1814" s="156"/>
      <c r="FF1814" s="156"/>
      <c r="FG1814" s="156"/>
      <c r="FH1814" s="156"/>
    </row>
    <row r="1815" spans="2:164" x14ac:dyDescent="0.25">
      <c r="B1815" s="67">
        <f t="shared" si="169"/>
        <v>0</v>
      </c>
      <c r="C1815" s="67" t="str">
        <f t="shared" si="170"/>
        <v/>
      </c>
      <c r="D1815" s="67" t="str">
        <f t="shared" si="173"/>
        <v/>
      </c>
      <c r="E1815" s="67" t="str">
        <f t="shared" si="171"/>
        <v/>
      </c>
      <c r="F1815" s="67" t="str">
        <f t="shared" si="172"/>
        <v/>
      </c>
      <c r="G1815" s="67" t="str">
        <f t="shared" si="168"/>
        <v/>
      </c>
      <c r="H1815" s="159" t="str">
        <f>IF(AND(M1815&gt;0,M1815&lt;=STATS!$C$22),1,"")</f>
        <v/>
      </c>
      <c r="J1815" s="29">
        <v>1814</v>
      </c>
      <c r="R1815" s="16"/>
      <c r="S1815" s="16"/>
      <c r="T1815" s="16"/>
      <c r="U1815" s="16"/>
      <c r="V1815" s="16"/>
      <c r="W1815" s="16"/>
      <c r="FD1815" s="156"/>
      <c r="FE1815" s="156"/>
      <c r="FF1815" s="156"/>
      <c r="FG1815" s="156"/>
      <c r="FH1815" s="156"/>
    </row>
    <row r="1816" spans="2:164" x14ac:dyDescent="0.25">
      <c r="B1816" s="67">
        <f t="shared" si="169"/>
        <v>0</v>
      </c>
      <c r="C1816" s="67" t="str">
        <f t="shared" si="170"/>
        <v/>
      </c>
      <c r="D1816" s="67" t="str">
        <f t="shared" si="173"/>
        <v/>
      </c>
      <c r="E1816" s="67" t="str">
        <f t="shared" si="171"/>
        <v/>
      </c>
      <c r="F1816" s="67" t="str">
        <f t="shared" si="172"/>
        <v/>
      </c>
      <c r="G1816" s="67" t="str">
        <f t="shared" si="168"/>
        <v/>
      </c>
      <c r="H1816" s="159" t="str">
        <f>IF(AND(M1816&gt;0,M1816&lt;=STATS!$C$22),1,"")</f>
        <v/>
      </c>
      <c r="J1816" s="29">
        <v>1815</v>
      </c>
      <c r="R1816" s="16"/>
      <c r="S1816" s="16"/>
      <c r="T1816" s="16"/>
      <c r="U1816" s="16"/>
      <c r="V1816" s="16"/>
      <c r="W1816" s="16"/>
      <c r="FD1816" s="156"/>
      <c r="FE1816" s="156"/>
      <c r="FF1816" s="156"/>
      <c r="FG1816" s="156"/>
      <c r="FH1816" s="156"/>
    </row>
    <row r="1817" spans="2:164" x14ac:dyDescent="0.25">
      <c r="B1817" s="67">
        <f t="shared" si="169"/>
        <v>0</v>
      </c>
      <c r="C1817" s="67" t="str">
        <f t="shared" si="170"/>
        <v/>
      </c>
      <c r="D1817" s="67" t="str">
        <f t="shared" si="173"/>
        <v/>
      </c>
      <c r="E1817" s="67" t="str">
        <f t="shared" si="171"/>
        <v/>
      </c>
      <c r="F1817" s="67" t="str">
        <f t="shared" si="172"/>
        <v/>
      </c>
      <c r="G1817" s="67" t="str">
        <f t="shared" si="168"/>
        <v/>
      </c>
      <c r="H1817" s="159" t="str">
        <f>IF(AND(M1817&gt;0,M1817&lt;=STATS!$C$22),1,"")</f>
        <v/>
      </c>
      <c r="J1817" s="29">
        <v>1816</v>
      </c>
      <c r="R1817" s="16"/>
      <c r="S1817" s="16"/>
      <c r="T1817" s="16"/>
      <c r="U1817" s="16"/>
      <c r="V1817" s="16"/>
      <c r="W1817" s="16"/>
      <c r="FD1817" s="156"/>
      <c r="FE1817" s="156"/>
      <c r="FF1817" s="156"/>
      <c r="FG1817" s="156"/>
      <c r="FH1817" s="156"/>
    </row>
    <row r="1818" spans="2:164" x14ac:dyDescent="0.25">
      <c r="B1818" s="67">
        <f t="shared" si="169"/>
        <v>0</v>
      </c>
      <c r="C1818" s="67" t="str">
        <f t="shared" si="170"/>
        <v/>
      </c>
      <c r="D1818" s="67" t="str">
        <f t="shared" si="173"/>
        <v/>
      </c>
      <c r="E1818" s="67" t="str">
        <f t="shared" si="171"/>
        <v/>
      </c>
      <c r="F1818" s="67" t="str">
        <f t="shared" si="172"/>
        <v/>
      </c>
      <c r="G1818" s="67" t="str">
        <f t="shared" ref="G1818:G1881" si="174">IF($B1818&gt;=1,$M1818,"")</f>
        <v/>
      </c>
      <c r="H1818" s="159" t="str">
        <f>IF(AND(M1818&gt;0,M1818&lt;=STATS!$C$22),1,"")</f>
        <v/>
      </c>
      <c r="J1818" s="29">
        <v>1817</v>
      </c>
      <c r="R1818" s="16"/>
      <c r="S1818" s="16"/>
      <c r="T1818" s="16"/>
      <c r="U1818" s="16"/>
      <c r="V1818" s="16"/>
      <c r="W1818" s="16"/>
      <c r="FD1818" s="156"/>
      <c r="FE1818" s="156"/>
      <c r="FF1818" s="156"/>
      <c r="FG1818" s="156"/>
      <c r="FH1818" s="156"/>
    </row>
    <row r="1819" spans="2:164" x14ac:dyDescent="0.25">
      <c r="B1819" s="67">
        <f t="shared" si="169"/>
        <v>0</v>
      </c>
      <c r="C1819" s="67" t="str">
        <f t="shared" si="170"/>
        <v/>
      </c>
      <c r="D1819" s="67" t="str">
        <f t="shared" si="173"/>
        <v/>
      </c>
      <c r="E1819" s="67" t="str">
        <f t="shared" si="171"/>
        <v/>
      </c>
      <c r="F1819" s="67" t="str">
        <f t="shared" si="172"/>
        <v/>
      </c>
      <c r="G1819" s="67" t="str">
        <f t="shared" si="174"/>
        <v/>
      </c>
      <c r="H1819" s="159" t="str">
        <f>IF(AND(M1819&gt;0,M1819&lt;=STATS!$C$22),1,"")</f>
        <v/>
      </c>
      <c r="J1819" s="29">
        <v>1818</v>
      </c>
      <c r="R1819" s="16"/>
      <c r="S1819" s="16"/>
      <c r="T1819" s="16"/>
      <c r="U1819" s="16"/>
      <c r="V1819" s="16"/>
      <c r="W1819" s="16"/>
      <c r="FD1819" s="156"/>
      <c r="FE1819" s="156"/>
      <c r="FF1819" s="156"/>
      <c r="FG1819" s="156"/>
      <c r="FH1819" s="156"/>
    </row>
    <row r="1820" spans="2:164" x14ac:dyDescent="0.25">
      <c r="B1820" s="67">
        <f t="shared" si="169"/>
        <v>0</v>
      </c>
      <c r="C1820" s="67" t="str">
        <f t="shared" si="170"/>
        <v/>
      </c>
      <c r="D1820" s="67" t="str">
        <f t="shared" si="173"/>
        <v/>
      </c>
      <c r="E1820" s="67" t="str">
        <f t="shared" si="171"/>
        <v/>
      </c>
      <c r="F1820" s="67" t="str">
        <f t="shared" si="172"/>
        <v/>
      </c>
      <c r="G1820" s="67" t="str">
        <f t="shared" si="174"/>
        <v/>
      </c>
      <c r="H1820" s="159" t="str">
        <f>IF(AND(M1820&gt;0,M1820&lt;=STATS!$C$22),1,"")</f>
        <v/>
      </c>
      <c r="J1820" s="29">
        <v>1819</v>
      </c>
      <c r="R1820" s="16"/>
      <c r="S1820" s="16"/>
      <c r="T1820" s="16"/>
      <c r="U1820" s="16"/>
      <c r="V1820" s="16"/>
      <c r="W1820" s="16"/>
      <c r="FD1820" s="156"/>
      <c r="FE1820" s="156"/>
      <c r="FF1820" s="156"/>
      <c r="FG1820" s="156"/>
      <c r="FH1820" s="156"/>
    </row>
    <row r="1821" spans="2:164" x14ac:dyDescent="0.25">
      <c r="B1821" s="67">
        <f t="shared" si="169"/>
        <v>0</v>
      </c>
      <c r="C1821" s="67" t="str">
        <f t="shared" si="170"/>
        <v/>
      </c>
      <c r="D1821" s="67" t="str">
        <f t="shared" si="173"/>
        <v/>
      </c>
      <c r="E1821" s="67" t="str">
        <f t="shared" si="171"/>
        <v/>
      </c>
      <c r="F1821" s="67" t="str">
        <f t="shared" si="172"/>
        <v/>
      </c>
      <c r="G1821" s="67" t="str">
        <f t="shared" si="174"/>
        <v/>
      </c>
      <c r="H1821" s="159" t="str">
        <f>IF(AND(M1821&gt;0,M1821&lt;=STATS!$C$22),1,"")</f>
        <v/>
      </c>
      <c r="J1821" s="29">
        <v>1820</v>
      </c>
      <c r="R1821" s="16"/>
      <c r="S1821" s="16"/>
      <c r="T1821" s="16"/>
      <c r="U1821" s="16"/>
      <c r="V1821" s="16"/>
      <c r="W1821" s="16"/>
      <c r="FD1821" s="156"/>
      <c r="FE1821" s="156"/>
      <c r="FF1821" s="156"/>
      <c r="FG1821" s="156"/>
      <c r="FH1821" s="156"/>
    </row>
    <row r="1822" spans="2:164" x14ac:dyDescent="0.25">
      <c r="B1822" s="67">
        <f t="shared" si="169"/>
        <v>0</v>
      </c>
      <c r="C1822" s="67" t="str">
        <f t="shared" si="170"/>
        <v/>
      </c>
      <c r="D1822" s="67" t="str">
        <f t="shared" si="173"/>
        <v/>
      </c>
      <c r="E1822" s="67" t="str">
        <f t="shared" si="171"/>
        <v/>
      </c>
      <c r="F1822" s="67" t="str">
        <f t="shared" si="172"/>
        <v/>
      </c>
      <c r="G1822" s="67" t="str">
        <f t="shared" si="174"/>
        <v/>
      </c>
      <c r="H1822" s="159" t="str">
        <f>IF(AND(M1822&gt;0,M1822&lt;=STATS!$C$22),1,"")</f>
        <v/>
      </c>
      <c r="J1822" s="29">
        <v>1821</v>
      </c>
      <c r="R1822" s="16"/>
      <c r="S1822" s="16"/>
      <c r="T1822" s="16"/>
      <c r="U1822" s="16"/>
      <c r="V1822" s="16"/>
      <c r="W1822" s="16"/>
      <c r="FD1822" s="156"/>
      <c r="FE1822" s="156"/>
      <c r="FF1822" s="156"/>
      <c r="FG1822" s="156"/>
      <c r="FH1822" s="156"/>
    </row>
    <row r="1823" spans="2:164" x14ac:dyDescent="0.25">
      <c r="B1823" s="67">
        <f t="shared" si="169"/>
        <v>0</v>
      </c>
      <c r="C1823" s="67" t="str">
        <f t="shared" si="170"/>
        <v/>
      </c>
      <c r="D1823" s="67" t="str">
        <f t="shared" si="173"/>
        <v/>
      </c>
      <c r="E1823" s="67" t="str">
        <f t="shared" si="171"/>
        <v/>
      </c>
      <c r="F1823" s="67" t="str">
        <f t="shared" si="172"/>
        <v/>
      </c>
      <c r="G1823" s="67" t="str">
        <f t="shared" si="174"/>
        <v/>
      </c>
      <c r="H1823" s="159" t="str">
        <f>IF(AND(M1823&gt;0,M1823&lt;=STATS!$C$22),1,"")</f>
        <v/>
      </c>
      <c r="J1823" s="29">
        <v>1822</v>
      </c>
      <c r="R1823" s="16"/>
      <c r="S1823" s="16"/>
      <c r="T1823" s="16"/>
      <c r="U1823" s="16"/>
      <c r="V1823" s="16"/>
      <c r="W1823" s="16"/>
      <c r="FD1823" s="156"/>
      <c r="FE1823" s="156"/>
      <c r="FF1823" s="156"/>
      <c r="FG1823" s="156"/>
      <c r="FH1823" s="156"/>
    </row>
    <row r="1824" spans="2:164" x14ac:dyDescent="0.25">
      <c r="B1824" s="67">
        <f t="shared" si="169"/>
        <v>0</v>
      </c>
      <c r="C1824" s="67" t="str">
        <f t="shared" si="170"/>
        <v/>
      </c>
      <c r="D1824" s="67" t="str">
        <f t="shared" si="173"/>
        <v/>
      </c>
      <c r="E1824" s="67" t="str">
        <f t="shared" si="171"/>
        <v/>
      </c>
      <c r="F1824" s="67" t="str">
        <f t="shared" si="172"/>
        <v/>
      </c>
      <c r="G1824" s="67" t="str">
        <f t="shared" si="174"/>
        <v/>
      </c>
      <c r="H1824" s="159" t="str">
        <f>IF(AND(M1824&gt;0,M1824&lt;=STATS!$C$22),1,"")</f>
        <v/>
      </c>
      <c r="J1824" s="29">
        <v>1823</v>
      </c>
      <c r="R1824" s="16"/>
      <c r="S1824" s="16"/>
      <c r="T1824" s="16"/>
      <c r="U1824" s="16"/>
      <c r="V1824" s="16"/>
      <c r="W1824" s="16"/>
      <c r="FD1824" s="156"/>
      <c r="FE1824" s="156"/>
      <c r="FF1824" s="156"/>
      <c r="FG1824" s="156"/>
      <c r="FH1824" s="156"/>
    </row>
    <row r="1825" spans="2:164" x14ac:dyDescent="0.25">
      <c r="B1825" s="67">
        <f t="shared" si="169"/>
        <v>0</v>
      </c>
      <c r="C1825" s="67" t="str">
        <f t="shared" si="170"/>
        <v/>
      </c>
      <c r="D1825" s="67" t="str">
        <f t="shared" si="173"/>
        <v/>
      </c>
      <c r="E1825" s="67" t="str">
        <f t="shared" si="171"/>
        <v/>
      </c>
      <c r="F1825" s="67" t="str">
        <f t="shared" si="172"/>
        <v/>
      </c>
      <c r="G1825" s="67" t="str">
        <f t="shared" si="174"/>
        <v/>
      </c>
      <c r="H1825" s="159" t="str">
        <f>IF(AND(M1825&gt;0,M1825&lt;=STATS!$C$22),1,"")</f>
        <v/>
      </c>
      <c r="J1825" s="29">
        <v>1824</v>
      </c>
      <c r="R1825" s="16"/>
      <c r="S1825" s="16"/>
      <c r="T1825" s="16"/>
      <c r="U1825" s="16"/>
      <c r="V1825" s="16"/>
      <c r="W1825" s="16"/>
      <c r="FD1825" s="156"/>
      <c r="FE1825" s="156"/>
      <c r="FF1825" s="156"/>
      <c r="FG1825" s="156"/>
      <c r="FH1825" s="156"/>
    </row>
    <row r="1826" spans="2:164" x14ac:dyDescent="0.25">
      <c r="B1826" s="67">
        <f t="shared" si="169"/>
        <v>0</v>
      </c>
      <c r="C1826" s="67" t="str">
        <f t="shared" si="170"/>
        <v/>
      </c>
      <c r="D1826" s="67" t="str">
        <f t="shared" si="173"/>
        <v/>
      </c>
      <c r="E1826" s="67" t="str">
        <f t="shared" si="171"/>
        <v/>
      </c>
      <c r="F1826" s="67" t="str">
        <f t="shared" si="172"/>
        <v/>
      </c>
      <c r="G1826" s="67" t="str">
        <f t="shared" si="174"/>
        <v/>
      </c>
      <c r="H1826" s="159" t="str">
        <f>IF(AND(M1826&gt;0,M1826&lt;=STATS!$C$22),1,"")</f>
        <v/>
      </c>
      <c r="J1826" s="29">
        <v>1825</v>
      </c>
      <c r="R1826" s="16"/>
      <c r="S1826" s="16"/>
      <c r="T1826" s="16"/>
      <c r="U1826" s="16"/>
      <c r="V1826" s="16"/>
      <c r="W1826" s="16"/>
      <c r="FD1826" s="156"/>
      <c r="FE1826" s="156"/>
      <c r="FF1826" s="156"/>
      <c r="FG1826" s="156"/>
      <c r="FH1826" s="156"/>
    </row>
    <row r="1827" spans="2:164" x14ac:dyDescent="0.25">
      <c r="B1827" s="67">
        <f t="shared" si="169"/>
        <v>0</v>
      </c>
      <c r="C1827" s="67" t="str">
        <f t="shared" si="170"/>
        <v/>
      </c>
      <c r="D1827" s="67" t="str">
        <f t="shared" si="173"/>
        <v/>
      </c>
      <c r="E1827" s="67" t="str">
        <f t="shared" si="171"/>
        <v/>
      </c>
      <c r="F1827" s="67" t="str">
        <f t="shared" si="172"/>
        <v/>
      </c>
      <c r="G1827" s="67" t="str">
        <f t="shared" si="174"/>
        <v/>
      </c>
      <c r="H1827" s="159" t="str">
        <f>IF(AND(M1827&gt;0,M1827&lt;=STATS!$C$22),1,"")</f>
        <v/>
      </c>
      <c r="J1827" s="29">
        <v>1826</v>
      </c>
      <c r="R1827" s="16"/>
      <c r="S1827" s="16"/>
      <c r="T1827" s="16"/>
      <c r="U1827" s="16"/>
      <c r="V1827" s="16"/>
      <c r="W1827" s="16"/>
      <c r="FD1827" s="156"/>
      <c r="FE1827" s="156"/>
      <c r="FF1827" s="156"/>
      <c r="FG1827" s="156"/>
      <c r="FH1827" s="156"/>
    </row>
    <row r="1828" spans="2:164" x14ac:dyDescent="0.25">
      <c r="B1828" s="67">
        <f t="shared" si="169"/>
        <v>0</v>
      </c>
      <c r="C1828" s="67" t="str">
        <f t="shared" si="170"/>
        <v/>
      </c>
      <c r="D1828" s="67" t="str">
        <f t="shared" si="173"/>
        <v/>
      </c>
      <c r="E1828" s="67" t="str">
        <f t="shared" si="171"/>
        <v/>
      </c>
      <c r="F1828" s="67" t="str">
        <f t="shared" si="172"/>
        <v/>
      </c>
      <c r="G1828" s="67" t="str">
        <f t="shared" si="174"/>
        <v/>
      </c>
      <c r="H1828" s="159" t="str">
        <f>IF(AND(M1828&gt;0,M1828&lt;=STATS!$C$22),1,"")</f>
        <v/>
      </c>
      <c r="J1828" s="29">
        <v>1827</v>
      </c>
      <c r="R1828" s="16"/>
      <c r="S1828" s="16"/>
      <c r="T1828" s="16"/>
      <c r="U1828" s="16"/>
      <c r="V1828" s="16"/>
      <c r="W1828" s="16"/>
      <c r="FD1828" s="156"/>
      <c r="FE1828" s="156"/>
      <c r="FF1828" s="156"/>
      <c r="FG1828" s="156"/>
      <c r="FH1828" s="156"/>
    </row>
    <row r="1829" spans="2:164" x14ac:dyDescent="0.25">
      <c r="B1829" s="67">
        <f t="shared" si="169"/>
        <v>0</v>
      </c>
      <c r="C1829" s="67" t="str">
        <f t="shared" si="170"/>
        <v/>
      </c>
      <c r="D1829" s="67" t="str">
        <f t="shared" si="173"/>
        <v/>
      </c>
      <c r="E1829" s="67" t="str">
        <f t="shared" si="171"/>
        <v/>
      </c>
      <c r="F1829" s="67" t="str">
        <f t="shared" si="172"/>
        <v/>
      </c>
      <c r="G1829" s="67" t="str">
        <f t="shared" si="174"/>
        <v/>
      </c>
      <c r="H1829" s="159" t="str">
        <f>IF(AND(M1829&gt;0,M1829&lt;=STATS!$C$22),1,"")</f>
        <v/>
      </c>
      <c r="J1829" s="29">
        <v>1828</v>
      </c>
      <c r="R1829" s="16"/>
      <c r="S1829" s="16"/>
      <c r="T1829" s="16"/>
      <c r="U1829" s="16"/>
      <c r="V1829" s="16"/>
      <c r="W1829" s="16"/>
      <c r="FD1829" s="156"/>
      <c r="FE1829" s="156"/>
      <c r="FF1829" s="156"/>
      <c r="FG1829" s="156"/>
      <c r="FH1829" s="156"/>
    </row>
    <row r="1830" spans="2:164" x14ac:dyDescent="0.25">
      <c r="B1830" s="67">
        <f t="shared" si="169"/>
        <v>0</v>
      </c>
      <c r="C1830" s="67" t="str">
        <f t="shared" si="170"/>
        <v/>
      </c>
      <c r="D1830" s="67" t="str">
        <f t="shared" si="173"/>
        <v/>
      </c>
      <c r="E1830" s="67" t="str">
        <f t="shared" si="171"/>
        <v/>
      </c>
      <c r="F1830" s="67" t="str">
        <f t="shared" si="172"/>
        <v/>
      </c>
      <c r="G1830" s="67" t="str">
        <f t="shared" si="174"/>
        <v/>
      </c>
      <c r="H1830" s="159" t="str">
        <f>IF(AND(M1830&gt;0,M1830&lt;=STATS!$C$22),1,"")</f>
        <v/>
      </c>
      <c r="J1830" s="29">
        <v>1829</v>
      </c>
      <c r="R1830" s="16"/>
      <c r="S1830" s="16"/>
      <c r="T1830" s="16"/>
      <c r="U1830" s="16"/>
      <c r="V1830" s="16"/>
      <c r="W1830" s="16"/>
      <c r="FD1830" s="156"/>
      <c r="FE1830" s="156"/>
      <c r="FF1830" s="156"/>
      <c r="FG1830" s="156"/>
      <c r="FH1830" s="156"/>
    </row>
    <row r="1831" spans="2:164" x14ac:dyDescent="0.25">
      <c r="B1831" s="67">
        <f t="shared" si="169"/>
        <v>0</v>
      </c>
      <c r="C1831" s="67" t="str">
        <f t="shared" si="170"/>
        <v/>
      </c>
      <c r="D1831" s="67" t="str">
        <f t="shared" si="173"/>
        <v/>
      </c>
      <c r="E1831" s="67" t="str">
        <f t="shared" si="171"/>
        <v/>
      </c>
      <c r="F1831" s="67" t="str">
        <f t="shared" si="172"/>
        <v/>
      </c>
      <c r="G1831" s="67" t="str">
        <f t="shared" si="174"/>
        <v/>
      </c>
      <c r="H1831" s="159" t="str">
        <f>IF(AND(M1831&gt;0,M1831&lt;=STATS!$C$22),1,"")</f>
        <v/>
      </c>
      <c r="J1831" s="29">
        <v>1830</v>
      </c>
      <c r="R1831" s="16"/>
      <c r="S1831" s="16"/>
      <c r="T1831" s="16"/>
      <c r="U1831" s="16"/>
      <c r="V1831" s="16"/>
      <c r="W1831" s="16"/>
      <c r="FD1831" s="156"/>
      <c r="FE1831" s="156"/>
      <c r="FF1831" s="156"/>
      <c r="FG1831" s="156"/>
      <c r="FH1831" s="156"/>
    </row>
    <row r="1832" spans="2:164" x14ac:dyDescent="0.25">
      <c r="B1832" s="67">
        <f t="shared" si="169"/>
        <v>0</v>
      </c>
      <c r="C1832" s="67" t="str">
        <f t="shared" si="170"/>
        <v/>
      </c>
      <c r="D1832" s="67" t="str">
        <f t="shared" si="173"/>
        <v/>
      </c>
      <c r="E1832" s="67" t="str">
        <f t="shared" si="171"/>
        <v/>
      </c>
      <c r="F1832" s="67" t="str">
        <f t="shared" si="172"/>
        <v/>
      </c>
      <c r="G1832" s="67" t="str">
        <f t="shared" si="174"/>
        <v/>
      </c>
      <c r="H1832" s="159" t="str">
        <f>IF(AND(M1832&gt;0,M1832&lt;=STATS!$C$22),1,"")</f>
        <v/>
      </c>
      <c r="J1832" s="29">
        <v>1831</v>
      </c>
      <c r="R1832" s="16"/>
      <c r="S1832" s="16"/>
      <c r="T1832" s="16"/>
      <c r="U1832" s="16"/>
      <c r="V1832" s="16"/>
      <c r="W1832" s="16"/>
      <c r="FD1832" s="156"/>
      <c r="FE1832" s="156"/>
      <c r="FF1832" s="156"/>
      <c r="FG1832" s="156"/>
      <c r="FH1832" s="156"/>
    </row>
    <row r="1833" spans="2:164" x14ac:dyDescent="0.25">
      <c r="B1833" s="67">
        <f t="shared" si="169"/>
        <v>0</v>
      </c>
      <c r="C1833" s="67" t="str">
        <f t="shared" si="170"/>
        <v/>
      </c>
      <c r="D1833" s="67" t="str">
        <f t="shared" si="173"/>
        <v/>
      </c>
      <c r="E1833" s="67" t="str">
        <f t="shared" si="171"/>
        <v/>
      </c>
      <c r="F1833" s="67" t="str">
        <f t="shared" si="172"/>
        <v/>
      </c>
      <c r="G1833" s="67" t="str">
        <f t="shared" si="174"/>
        <v/>
      </c>
      <c r="H1833" s="159" t="str">
        <f>IF(AND(M1833&gt;0,M1833&lt;=STATS!$C$22),1,"")</f>
        <v/>
      </c>
      <c r="J1833" s="29">
        <v>1832</v>
      </c>
      <c r="R1833" s="16"/>
      <c r="S1833" s="16"/>
      <c r="T1833" s="16"/>
      <c r="U1833" s="16"/>
      <c r="V1833" s="16"/>
      <c r="W1833" s="16"/>
      <c r="FD1833" s="156"/>
      <c r="FE1833" s="156"/>
      <c r="FF1833" s="156"/>
      <c r="FG1833" s="156"/>
      <c r="FH1833" s="156"/>
    </row>
    <row r="1834" spans="2:164" x14ac:dyDescent="0.25">
      <c r="B1834" s="67">
        <f t="shared" si="169"/>
        <v>0</v>
      </c>
      <c r="C1834" s="67" t="str">
        <f t="shared" si="170"/>
        <v/>
      </c>
      <c r="D1834" s="67" t="str">
        <f t="shared" si="173"/>
        <v/>
      </c>
      <c r="E1834" s="67" t="str">
        <f t="shared" si="171"/>
        <v/>
      </c>
      <c r="F1834" s="67" t="str">
        <f t="shared" si="172"/>
        <v/>
      </c>
      <c r="G1834" s="67" t="str">
        <f t="shared" si="174"/>
        <v/>
      </c>
      <c r="H1834" s="159" t="str">
        <f>IF(AND(M1834&gt;0,M1834&lt;=STATS!$C$22),1,"")</f>
        <v/>
      </c>
      <c r="J1834" s="29">
        <v>1833</v>
      </c>
      <c r="R1834" s="16"/>
      <c r="S1834" s="16"/>
      <c r="T1834" s="16"/>
      <c r="U1834" s="16"/>
      <c r="V1834" s="16"/>
      <c r="W1834" s="16"/>
      <c r="FD1834" s="156"/>
      <c r="FE1834" s="156"/>
      <c r="FF1834" s="156"/>
      <c r="FG1834" s="156"/>
      <c r="FH1834" s="156"/>
    </row>
    <row r="1835" spans="2:164" x14ac:dyDescent="0.25">
      <c r="B1835" s="67">
        <f t="shared" si="169"/>
        <v>0</v>
      </c>
      <c r="C1835" s="67" t="str">
        <f t="shared" si="170"/>
        <v/>
      </c>
      <c r="D1835" s="67" t="str">
        <f t="shared" si="173"/>
        <v/>
      </c>
      <c r="E1835" s="67" t="str">
        <f t="shared" si="171"/>
        <v/>
      </c>
      <c r="F1835" s="67" t="str">
        <f t="shared" si="172"/>
        <v/>
      </c>
      <c r="G1835" s="67" t="str">
        <f t="shared" si="174"/>
        <v/>
      </c>
      <c r="H1835" s="159" t="str">
        <f>IF(AND(M1835&gt;0,M1835&lt;=STATS!$C$22),1,"")</f>
        <v/>
      </c>
      <c r="J1835" s="29">
        <v>1834</v>
      </c>
      <c r="R1835" s="16"/>
      <c r="S1835" s="16"/>
      <c r="T1835" s="16"/>
      <c r="U1835" s="16"/>
      <c r="V1835" s="16"/>
      <c r="W1835" s="16"/>
      <c r="FD1835" s="156"/>
      <c r="FE1835" s="156"/>
      <c r="FF1835" s="156"/>
      <c r="FG1835" s="156"/>
      <c r="FH1835" s="156"/>
    </row>
    <row r="1836" spans="2:164" x14ac:dyDescent="0.25">
      <c r="B1836" s="67">
        <f t="shared" si="169"/>
        <v>0</v>
      </c>
      <c r="C1836" s="67" t="str">
        <f t="shared" si="170"/>
        <v/>
      </c>
      <c r="D1836" s="67" t="str">
        <f t="shared" si="173"/>
        <v/>
      </c>
      <c r="E1836" s="67" t="str">
        <f t="shared" si="171"/>
        <v/>
      </c>
      <c r="F1836" s="67" t="str">
        <f t="shared" si="172"/>
        <v/>
      </c>
      <c r="G1836" s="67" t="str">
        <f t="shared" si="174"/>
        <v/>
      </c>
      <c r="H1836" s="159" t="str">
        <f>IF(AND(M1836&gt;0,M1836&lt;=STATS!$C$22),1,"")</f>
        <v/>
      </c>
      <c r="J1836" s="29">
        <v>1835</v>
      </c>
      <c r="R1836" s="16"/>
      <c r="S1836" s="16"/>
      <c r="T1836" s="16"/>
      <c r="U1836" s="16"/>
      <c r="V1836" s="16"/>
      <c r="W1836" s="16"/>
      <c r="FD1836" s="156"/>
      <c r="FE1836" s="156"/>
      <c r="FF1836" s="156"/>
      <c r="FG1836" s="156"/>
      <c r="FH1836" s="156"/>
    </row>
    <row r="1837" spans="2:164" x14ac:dyDescent="0.25">
      <c r="B1837" s="67">
        <f t="shared" si="169"/>
        <v>0</v>
      </c>
      <c r="C1837" s="67" t="str">
        <f t="shared" si="170"/>
        <v/>
      </c>
      <c r="D1837" s="67" t="str">
        <f t="shared" si="173"/>
        <v/>
      </c>
      <c r="E1837" s="67" t="str">
        <f t="shared" si="171"/>
        <v/>
      </c>
      <c r="F1837" s="67" t="str">
        <f t="shared" si="172"/>
        <v/>
      </c>
      <c r="G1837" s="67" t="str">
        <f t="shared" si="174"/>
        <v/>
      </c>
      <c r="H1837" s="159" t="str">
        <f>IF(AND(M1837&gt;0,M1837&lt;=STATS!$C$22),1,"")</f>
        <v/>
      </c>
      <c r="J1837" s="29">
        <v>1836</v>
      </c>
      <c r="R1837" s="16"/>
      <c r="S1837" s="16"/>
      <c r="T1837" s="16"/>
      <c r="U1837" s="16"/>
      <c r="V1837" s="16"/>
      <c r="W1837" s="16"/>
      <c r="FD1837" s="156"/>
      <c r="FE1837" s="156"/>
      <c r="FF1837" s="156"/>
      <c r="FG1837" s="156"/>
      <c r="FH1837" s="156"/>
    </row>
    <row r="1838" spans="2:164" x14ac:dyDescent="0.25">
      <c r="B1838" s="67">
        <f t="shared" si="169"/>
        <v>0</v>
      </c>
      <c r="C1838" s="67" t="str">
        <f t="shared" si="170"/>
        <v/>
      </c>
      <c r="D1838" s="67" t="str">
        <f t="shared" si="173"/>
        <v/>
      </c>
      <c r="E1838" s="67" t="str">
        <f t="shared" si="171"/>
        <v/>
      </c>
      <c r="F1838" s="67" t="str">
        <f t="shared" si="172"/>
        <v/>
      </c>
      <c r="G1838" s="67" t="str">
        <f t="shared" si="174"/>
        <v/>
      </c>
      <c r="H1838" s="159" t="str">
        <f>IF(AND(M1838&gt;0,M1838&lt;=STATS!$C$22),1,"")</f>
        <v/>
      </c>
      <c r="J1838" s="29">
        <v>1837</v>
      </c>
      <c r="R1838" s="16"/>
      <c r="S1838" s="16"/>
      <c r="T1838" s="16"/>
      <c r="U1838" s="16"/>
      <c r="V1838" s="16"/>
      <c r="W1838" s="16"/>
      <c r="FD1838" s="156"/>
      <c r="FE1838" s="156"/>
      <c r="FF1838" s="156"/>
      <c r="FG1838" s="156"/>
      <c r="FH1838" s="156"/>
    </row>
    <row r="1839" spans="2:164" x14ac:dyDescent="0.25">
      <c r="B1839" s="67">
        <f t="shared" si="169"/>
        <v>0</v>
      </c>
      <c r="C1839" s="67" t="str">
        <f t="shared" si="170"/>
        <v/>
      </c>
      <c r="D1839" s="67" t="str">
        <f t="shared" si="173"/>
        <v/>
      </c>
      <c r="E1839" s="67" t="str">
        <f t="shared" si="171"/>
        <v/>
      </c>
      <c r="F1839" s="67" t="str">
        <f t="shared" si="172"/>
        <v/>
      </c>
      <c r="G1839" s="67" t="str">
        <f t="shared" si="174"/>
        <v/>
      </c>
      <c r="H1839" s="159" t="str">
        <f>IF(AND(M1839&gt;0,M1839&lt;=STATS!$C$22),1,"")</f>
        <v/>
      </c>
      <c r="J1839" s="29">
        <v>1838</v>
      </c>
      <c r="R1839" s="16"/>
      <c r="S1839" s="16"/>
      <c r="T1839" s="16"/>
      <c r="U1839" s="16"/>
      <c r="V1839" s="16"/>
      <c r="W1839" s="16"/>
      <c r="FD1839" s="156"/>
      <c r="FE1839" s="156"/>
      <c r="FF1839" s="156"/>
      <c r="FG1839" s="156"/>
      <c r="FH1839" s="156"/>
    </row>
    <row r="1840" spans="2:164" x14ac:dyDescent="0.25">
      <c r="B1840" s="67">
        <f t="shared" si="169"/>
        <v>0</v>
      </c>
      <c r="C1840" s="67" t="str">
        <f t="shared" si="170"/>
        <v/>
      </c>
      <c r="D1840" s="67" t="str">
        <f t="shared" si="173"/>
        <v/>
      </c>
      <c r="E1840" s="67" t="str">
        <f t="shared" si="171"/>
        <v/>
      </c>
      <c r="F1840" s="67" t="str">
        <f t="shared" si="172"/>
        <v/>
      </c>
      <c r="G1840" s="67" t="str">
        <f t="shared" si="174"/>
        <v/>
      </c>
      <c r="H1840" s="159" t="str">
        <f>IF(AND(M1840&gt;0,M1840&lt;=STATS!$C$22),1,"")</f>
        <v/>
      </c>
      <c r="J1840" s="29">
        <v>1839</v>
      </c>
      <c r="R1840" s="16"/>
      <c r="S1840" s="16"/>
      <c r="T1840" s="16"/>
      <c r="U1840" s="16"/>
      <c r="V1840" s="16"/>
      <c r="W1840" s="16"/>
      <c r="FD1840" s="156"/>
      <c r="FE1840" s="156"/>
      <c r="FF1840" s="156"/>
      <c r="FG1840" s="156"/>
      <c r="FH1840" s="156"/>
    </row>
    <row r="1841" spans="2:164" x14ac:dyDescent="0.25">
      <c r="B1841" s="67">
        <f t="shared" si="169"/>
        <v>0</v>
      </c>
      <c r="C1841" s="67" t="str">
        <f t="shared" si="170"/>
        <v/>
      </c>
      <c r="D1841" s="67" t="str">
        <f t="shared" si="173"/>
        <v/>
      </c>
      <c r="E1841" s="67" t="str">
        <f t="shared" si="171"/>
        <v/>
      </c>
      <c r="F1841" s="67" t="str">
        <f t="shared" si="172"/>
        <v/>
      </c>
      <c r="G1841" s="67" t="str">
        <f t="shared" si="174"/>
        <v/>
      </c>
      <c r="H1841" s="159" t="str">
        <f>IF(AND(M1841&gt;0,M1841&lt;=STATS!$C$22),1,"")</f>
        <v/>
      </c>
      <c r="J1841" s="29">
        <v>1840</v>
      </c>
      <c r="R1841" s="16"/>
      <c r="S1841" s="16"/>
      <c r="T1841" s="16"/>
      <c r="U1841" s="16"/>
      <c r="V1841" s="16"/>
      <c r="W1841" s="16"/>
      <c r="FD1841" s="156"/>
      <c r="FE1841" s="156"/>
      <c r="FF1841" s="156"/>
      <c r="FG1841" s="156"/>
      <c r="FH1841" s="156"/>
    </row>
    <row r="1842" spans="2:164" x14ac:dyDescent="0.25">
      <c r="B1842" s="67">
        <f t="shared" si="169"/>
        <v>0</v>
      </c>
      <c r="C1842" s="67" t="str">
        <f t="shared" si="170"/>
        <v/>
      </c>
      <c r="D1842" s="67" t="str">
        <f t="shared" si="173"/>
        <v/>
      </c>
      <c r="E1842" s="67" t="str">
        <f t="shared" si="171"/>
        <v/>
      </c>
      <c r="F1842" s="67" t="str">
        <f t="shared" si="172"/>
        <v/>
      </c>
      <c r="G1842" s="67" t="str">
        <f t="shared" si="174"/>
        <v/>
      </c>
      <c r="H1842" s="159" t="str">
        <f>IF(AND(M1842&gt;0,M1842&lt;=STATS!$C$22),1,"")</f>
        <v/>
      </c>
      <c r="J1842" s="29">
        <v>1841</v>
      </c>
      <c r="R1842" s="16"/>
      <c r="S1842" s="16"/>
      <c r="T1842" s="16"/>
      <c r="U1842" s="16"/>
      <c r="V1842" s="16"/>
      <c r="W1842" s="16"/>
      <c r="FD1842" s="156"/>
      <c r="FE1842" s="156"/>
      <c r="FF1842" s="156"/>
      <c r="FG1842" s="156"/>
      <c r="FH1842" s="156"/>
    </row>
    <row r="1843" spans="2:164" x14ac:dyDescent="0.25">
      <c r="B1843" s="67">
        <f t="shared" si="169"/>
        <v>0</v>
      </c>
      <c r="C1843" s="67" t="str">
        <f t="shared" si="170"/>
        <v/>
      </c>
      <c r="D1843" s="67" t="str">
        <f t="shared" si="173"/>
        <v/>
      </c>
      <c r="E1843" s="67" t="str">
        <f t="shared" si="171"/>
        <v/>
      </c>
      <c r="F1843" s="67" t="str">
        <f t="shared" si="172"/>
        <v/>
      </c>
      <c r="G1843" s="67" t="str">
        <f t="shared" si="174"/>
        <v/>
      </c>
      <c r="H1843" s="159" t="str">
        <f>IF(AND(M1843&gt;0,M1843&lt;=STATS!$C$22),1,"")</f>
        <v/>
      </c>
      <c r="J1843" s="29">
        <v>1842</v>
      </c>
      <c r="R1843" s="16"/>
      <c r="S1843" s="16"/>
      <c r="T1843" s="16"/>
      <c r="U1843" s="16"/>
      <c r="V1843" s="16"/>
      <c r="W1843" s="16"/>
      <c r="FD1843" s="156"/>
      <c r="FE1843" s="156"/>
      <c r="FF1843" s="156"/>
      <c r="FG1843" s="156"/>
      <c r="FH1843" s="156"/>
    </row>
    <row r="1844" spans="2:164" x14ac:dyDescent="0.25">
      <c r="B1844" s="67">
        <f t="shared" si="169"/>
        <v>0</v>
      </c>
      <c r="C1844" s="67" t="str">
        <f t="shared" si="170"/>
        <v/>
      </c>
      <c r="D1844" s="67" t="str">
        <f t="shared" si="173"/>
        <v/>
      </c>
      <c r="E1844" s="67" t="str">
        <f t="shared" si="171"/>
        <v/>
      </c>
      <c r="F1844" s="67" t="str">
        <f t="shared" si="172"/>
        <v/>
      </c>
      <c r="G1844" s="67" t="str">
        <f t="shared" si="174"/>
        <v/>
      </c>
      <c r="H1844" s="159" t="str">
        <f>IF(AND(M1844&gt;0,M1844&lt;=STATS!$C$22),1,"")</f>
        <v/>
      </c>
      <c r="J1844" s="29">
        <v>1843</v>
      </c>
      <c r="R1844" s="16"/>
      <c r="S1844" s="16"/>
      <c r="T1844" s="16"/>
      <c r="U1844" s="16"/>
      <c r="V1844" s="16"/>
      <c r="W1844" s="16"/>
      <c r="FD1844" s="156"/>
      <c r="FE1844" s="156"/>
      <c r="FF1844" s="156"/>
      <c r="FG1844" s="156"/>
      <c r="FH1844" s="156"/>
    </row>
    <row r="1845" spans="2:164" x14ac:dyDescent="0.25">
      <c r="B1845" s="67">
        <f t="shared" si="169"/>
        <v>0</v>
      </c>
      <c r="C1845" s="67" t="str">
        <f t="shared" si="170"/>
        <v/>
      </c>
      <c r="D1845" s="67" t="str">
        <f t="shared" si="173"/>
        <v/>
      </c>
      <c r="E1845" s="67" t="str">
        <f t="shared" si="171"/>
        <v/>
      </c>
      <c r="F1845" s="67" t="str">
        <f t="shared" si="172"/>
        <v/>
      </c>
      <c r="G1845" s="67" t="str">
        <f t="shared" si="174"/>
        <v/>
      </c>
      <c r="H1845" s="159" t="str">
        <f>IF(AND(M1845&gt;0,M1845&lt;=STATS!$C$22),1,"")</f>
        <v/>
      </c>
      <c r="J1845" s="29">
        <v>1844</v>
      </c>
      <c r="R1845" s="16"/>
      <c r="S1845" s="16"/>
      <c r="T1845" s="16"/>
      <c r="U1845" s="16"/>
      <c r="V1845" s="16"/>
      <c r="W1845" s="16"/>
      <c r="FD1845" s="156"/>
      <c r="FE1845" s="156"/>
      <c r="FF1845" s="156"/>
      <c r="FG1845" s="156"/>
      <c r="FH1845" s="156"/>
    </row>
    <row r="1846" spans="2:164" x14ac:dyDescent="0.25">
      <c r="B1846" s="67">
        <f t="shared" si="169"/>
        <v>0</v>
      </c>
      <c r="C1846" s="67" t="str">
        <f t="shared" si="170"/>
        <v/>
      </c>
      <c r="D1846" s="67" t="str">
        <f t="shared" si="173"/>
        <v/>
      </c>
      <c r="E1846" s="67" t="str">
        <f t="shared" si="171"/>
        <v/>
      </c>
      <c r="F1846" s="67" t="str">
        <f t="shared" si="172"/>
        <v/>
      </c>
      <c r="G1846" s="67" t="str">
        <f t="shared" si="174"/>
        <v/>
      </c>
      <c r="H1846" s="159" t="str">
        <f>IF(AND(M1846&gt;0,M1846&lt;=STATS!$C$22),1,"")</f>
        <v/>
      </c>
      <c r="J1846" s="29">
        <v>1845</v>
      </c>
      <c r="R1846" s="16"/>
      <c r="S1846" s="16"/>
      <c r="T1846" s="16"/>
      <c r="U1846" s="16"/>
      <c r="V1846" s="16"/>
      <c r="W1846" s="16"/>
      <c r="FD1846" s="156"/>
      <c r="FE1846" s="156"/>
      <c r="FF1846" s="156"/>
      <c r="FG1846" s="156"/>
      <c r="FH1846" s="156"/>
    </row>
    <row r="1847" spans="2:164" x14ac:dyDescent="0.25">
      <c r="B1847" s="67">
        <f t="shared" si="169"/>
        <v>0</v>
      </c>
      <c r="C1847" s="67" t="str">
        <f t="shared" si="170"/>
        <v/>
      </c>
      <c r="D1847" s="67" t="str">
        <f t="shared" si="173"/>
        <v/>
      </c>
      <c r="E1847" s="67" t="str">
        <f t="shared" si="171"/>
        <v/>
      </c>
      <c r="F1847" s="67" t="str">
        <f t="shared" si="172"/>
        <v/>
      </c>
      <c r="G1847" s="67" t="str">
        <f t="shared" si="174"/>
        <v/>
      </c>
      <c r="H1847" s="159" t="str">
        <f>IF(AND(M1847&gt;0,M1847&lt;=STATS!$C$22),1,"")</f>
        <v/>
      </c>
      <c r="J1847" s="29">
        <v>1846</v>
      </c>
      <c r="R1847" s="16"/>
      <c r="S1847" s="16"/>
      <c r="T1847" s="16"/>
      <c r="U1847" s="16"/>
      <c r="V1847" s="16"/>
      <c r="W1847" s="16"/>
      <c r="FD1847" s="156"/>
      <c r="FE1847" s="156"/>
      <c r="FF1847" s="156"/>
      <c r="FG1847" s="156"/>
      <c r="FH1847" s="156"/>
    </row>
    <row r="1848" spans="2:164" x14ac:dyDescent="0.25">
      <c r="B1848" s="67">
        <f t="shared" si="169"/>
        <v>0</v>
      </c>
      <c r="C1848" s="67" t="str">
        <f t="shared" si="170"/>
        <v/>
      </c>
      <c r="D1848" s="67" t="str">
        <f t="shared" si="173"/>
        <v/>
      </c>
      <c r="E1848" s="67" t="str">
        <f t="shared" si="171"/>
        <v/>
      </c>
      <c r="F1848" s="67" t="str">
        <f t="shared" si="172"/>
        <v/>
      </c>
      <c r="G1848" s="67" t="str">
        <f t="shared" si="174"/>
        <v/>
      </c>
      <c r="H1848" s="159" t="str">
        <f>IF(AND(M1848&gt;0,M1848&lt;=STATS!$C$22),1,"")</f>
        <v/>
      </c>
      <c r="J1848" s="29">
        <v>1847</v>
      </c>
      <c r="R1848" s="16"/>
      <c r="S1848" s="16"/>
      <c r="T1848" s="16"/>
      <c r="U1848" s="16"/>
      <c r="V1848" s="16"/>
      <c r="W1848" s="16"/>
      <c r="FD1848" s="156"/>
      <c r="FE1848" s="156"/>
      <c r="FF1848" s="156"/>
      <c r="FG1848" s="156"/>
      <c r="FH1848" s="156"/>
    </row>
    <row r="1849" spans="2:164" x14ac:dyDescent="0.25">
      <c r="B1849" s="67">
        <f t="shared" si="169"/>
        <v>0</v>
      </c>
      <c r="C1849" s="67" t="str">
        <f t="shared" si="170"/>
        <v/>
      </c>
      <c r="D1849" s="67" t="str">
        <f t="shared" si="173"/>
        <v/>
      </c>
      <c r="E1849" s="67" t="str">
        <f t="shared" si="171"/>
        <v/>
      </c>
      <c r="F1849" s="67" t="str">
        <f t="shared" si="172"/>
        <v/>
      </c>
      <c r="G1849" s="67" t="str">
        <f t="shared" si="174"/>
        <v/>
      </c>
      <c r="H1849" s="159" t="str">
        <f>IF(AND(M1849&gt;0,M1849&lt;=STATS!$C$22),1,"")</f>
        <v/>
      </c>
      <c r="J1849" s="29">
        <v>1848</v>
      </c>
      <c r="R1849" s="16"/>
      <c r="S1849" s="16"/>
      <c r="T1849" s="16"/>
      <c r="U1849" s="16"/>
      <c r="V1849" s="16"/>
      <c r="W1849" s="16"/>
      <c r="FD1849" s="156"/>
      <c r="FE1849" s="156"/>
      <c r="FF1849" s="156"/>
      <c r="FG1849" s="156"/>
      <c r="FH1849" s="156"/>
    </row>
    <row r="1850" spans="2:164" x14ac:dyDescent="0.25">
      <c r="B1850" s="67">
        <f t="shared" si="169"/>
        <v>0</v>
      </c>
      <c r="C1850" s="67" t="str">
        <f t="shared" si="170"/>
        <v/>
      </c>
      <c r="D1850" s="67" t="str">
        <f t="shared" si="173"/>
        <v/>
      </c>
      <c r="E1850" s="67" t="str">
        <f t="shared" si="171"/>
        <v/>
      </c>
      <c r="F1850" s="67" t="str">
        <f t="shared" si="172"/>
        <v/>
      </c>
      <c r="G1850" s="67" t="str">
        <f t="shared" si="174"/>
        <v/>
      </c>
      <c r="H1850" s="159" t="str">
        <f>IF(AND(M1850&gt;0,M1850&lt;=STATS!$C$22),1,"")</f>
        <v/>
      </c>
      <c r="J1850" s="29">
        <v>1849</v>
      </c>
      <c r="R1850" s="16"/>
      <c r="S1850" s="16"/>
      <c r="T1850" s="16"/>
      <c r="U1850" s="16"/>
      <c r="V1850" s="16"/>
      <c r="W1850" s="16"/>
      <c r="FD1850" s="156"/>
      <c r="FE1850" s="156"/>
      <c r="FF1850" s="156"/>
      <c r="FG1850" s="156"/>
      <c r="FH1850" s="156"/>
    </row>
    <row r="1851" spans="2:164" x14ac:dyDescent="0.25">
      <c r="B1851" s="67">
        <f t="shared" si="169"/>
        <v>0</v>
      </c>
      <c r="C1851" s="67" t="str">
        <f t="shared" si="170"/>
        <v/>
      </c>
      <c r="D1851" s="67" t="str">
        <f t="shared" si="173"/>
        <v/>
      </c>
      <c r="E1851" s="67" t="str">
        <f t="shared" si="171"/>
        <v/>
      </c>
      <c r="F1851" s="67" t="str">
        <f t="shared" si="172"/>
        <v/>
      </c>
      <c r="G1851" s="67" t="str">
        <f t="shared" si="174"/>
        <v/>
      </c>
      <c r="H1851" s="159" t="str">
        <f>IF(AND(M1851&gt;0,M1851&lt;=STATS!$C$22),1,"")</f>
        <v/>
      </c>
      <c r="J1851" s="29">
        <v>1850</v>
      </c>
      <c r="R1851" s="16"/>
      <c r="S1851" s="16"/>
      <c r="T1851" s="16"/>
      <c r="U1851" s="16"/>
      <c r="V1851" s="16"/>
      <c r="W1851" s="16"/>
      <c r="FD1851" s="156"/>
      <c r="FE1851" s="156"/>
      <c r="FF1851" s="156"/>
      <c r="FG1851" s="156"/>
      <c r="FH1851" s="156"/>
    </row>
    <row r="1852" spans="2:164" x14ac:dyDescent="0.25">
      <c r="B1852" s="67">
        <f t="shared" si="169"/>
        <v>0</v>
      </c>
      <c r="C1852" s="67" t="str">
        <f t="shared" si="170"/>
        <v/>
      </c>
      <c r="D1852" s="67" t="str">
        <f t="shared" si="173"/>
        <v/>
      </c>
      <c r="E1852" s="67" t="str">
        <f t="shared" si="171"/>
        <v/>
      </c>
      <c r="F1852" s="67" t="str">
        <f t="shared" si="172"/>
        <v/>
      </c>
      <c r="G1852" s="67" t="str">
        <f t="shared" si="174"/>
        <v/>
      </c>
      <c r="H1852" s="159" t="str">
        <f>IF(AND(M1852&gt;0,M1852&lt;=STATS!$C$22),1,"")</f>
        <v/>
      </c>
      <c r="J1852" s="29">
        <v>1851</v>
      </c>
      <c r="R1852" s="16"/>
      <c r="S1852" s="16"/>
      <c r="T1852" s="16"/>
      <c r="U1852" s="16"/>
      <c r="V1852" s="16"/>
      <c r="W1852" s="16"/>
      <c r="FD1852" s="156"/>
      <c r="FE1852" s="156"/>
      <c r="FF1852" s="156"/>
      <c r="FG1852" s="156"/>
      <c r="FH1852" s="156"/>
    </row>
    <row r="1853" spans="2:164" x14ac:dyDescent="0.25">
      <c r="B1853" s="67">
        <f t="shared" si="169"/>
        <v>0</v>
      </c>
      <c r="C1853" s="67" t="str">
        <f t="shared" si="170"/>
        <v/>
      </c>
      <c r="D1853" s="67" t="str">
        <f t="shared" si="173"/>
        <v/>
      </c>
      <c r="E1853" s="67" t="str">
        <f t="shared" si="171"/>
        <v/>
      </c>
      <c r="F1853" s="67" t="str">
        <f t="shared" si="172"/>
        <v/>
      </c>
      <c r="G1853" s="67" t="str">
        <f t="shared" si="174"/>
        <v/>
      </c>
      <c r="H1853" s="159" t="str">
        <f>IF(AND(M1853&gt;0,M1853&lt;=STATS!$C$22),1,"")</f>
        <v/>
      </c>
      <c r="J1853" s="29">
        <v>1852</v>
      </c>
      <c r="R1853" s="16"/>
      <c r="S1853" s="16"/>
      <c r="T1853" s="16"/>
      <c r="U1853" s="16"/>
      <c r="V1853" s="16"/>
      <c r="W1853" s="16"/>
      <c r="FD1853" s="156"/>
      <c r="FE1853" s="156"/>
      <c r="FF1853" s="156"/>
      <c r="FG1853" s="156"/>
      <c r="FH1853" s="156"/>
    </row>
    <row r="1854" spans="2:164" x14ac:dyDescent="0.25">
      <c r="B1854" s="67">
        <f t="shared" si="169"/>
        <v>0</v>
      </c>
      <c r="C1854" s="67" t="str">
        <f t="shared" si="170"/>
        <v/>
      </c>
      <c r="D1854" s="67" t="str">
        <f t="shared" si="173"/>
        <v/>
      </c>
      <c r="E1854" s="67" t="str">
        <f t="shared" si="171"/>
        <v/>
      </c>
      <c r="F1854" s="67" t="str">
        <f t="shared" si="172"/>
        <v/>
      </c>
      <c r="G1854" s="67" t="str">
        <f t="shared" si="174"/>
        <v/>
      </c>
      <c r="H1854" s="159" t="str">
        <f>IF(AND(M1854&gt;0,M1854&lt;=STATS!$C$22),1,"")</f>
        <v/>
      </c>
      <c r="J1854" s="29">
        <v>1853</v>
      </c>
      <c r="R1854" s="16"/>
      <c r="S1854" s="16"/>
      <c r="T1854" s="16"/>
      <c r="U1854" s="16"/>
      <c r="V1854" s="16"/>
      <c r="W1854" s="16"/>
      <c r="FD1854" s="156"/>
      <c r="FE1854" s="156"/>
      <c r="FF1854" s="156"/>
      <c r="FG1854" s="156"/>
      <c r="FH1854" s="156"/>
    </row>
    <row r="1855" spans="2:164" x14ac:dyDescent="0.25">
      <c r="B1855" s="67">
        <f t="shared" si="169"/>
        <v>0</v>
      </c>
      <c r="C1855" s="67" t="str">
        <f t="shared" si="170"/>
        <v/>
      </c>
      <c r="D1855" s="67" t="str">
        <f t="shared" si="173"/>
        <v/>
      </c>
      <c r="E1855" s="67" t="str">
        <f t="shared" si="171"/>
        <v/>
      </c>
      <c r="F1855" s="67" t="str">
        <f t="shared" si="172"/>
        <v/>
      </c>
      <c r="G1855" s="67" t="str">
        <f t="shared" si="174"/>
        <v/>
      </c>
      <c r="H1855" s="159" t="str">
        <f>IF(AND(M1855&gt;0,M1855&lt;=STATS!$C$22),1,"")</f>
        <v/>
      </c>
      <c r="J1855" s="29">
        <v>1854</v>
      </c>
      <c r="R1855" s="16"/>
      <c r="S1855" s="16"/>
      <c r="T1855" s="16"/>
      <c r="U1855" s="16"/>
      <c r="V1855" s="16"/>
      <c r="W1855" s="16"/>
      <c r="FD1855" s="156"/>
      <c r="FE1855" s="156"/>
      <c r="FF1855" s="156"/>
      <c r="FG1855" s="156"/>
      <c r="FH1855" s="156"/>
    </row>
    <row r="1856" spans="2:164" x14ac:dyDescent="0.25">
      <c r="B1856" s="67">
        <f t="shared" si="169"/>
        <v>0</v>
      </c>
      <c r="C1856" s="67" t="str">
        <f t="shared" si="170"/>
        <v/>
      </c>
      <c r="D1856" s="67" t="str">
        <f t="shared" si="173"/>
        <v/>
      </c>
      <c r="E1856" s="67" t="str">
        <f t="shared" si="171"/>
        <v/>
      </c>
      <c r="F1856" s="67" t="str">
        <f t="shared" si="172"/>
        <v/>
      </c>
      <c r="G1856" s="67" t="str">
        <f t="shared" si="174"/>
        <v/>
      </c>
      <c r="H1856" s="159" t="str">
        <f>IF(AND(M1856&gt;0,M1856&lt;=STATS!$C$22),1,"")</f>
        <v/>
      </c>
      <c r="J1856" s="29">
        <v>1855</v>
      </c>
      <c r="R1856" s="16"/>
      <c r="S1856" s="16"/>
      <c r="T1856" s="16"/>
      <c r="U1856" s="16"/>
      <c r="V1856" s="16"/>
      <c r="W1856" s="16"/>
      <c r="FD1856" s="156"/>
      <c r="FE1856" s="156"/>
      <c r="FF1856" s="156"/>
      <c r="FG1856" s="156"/>
      <c r="FH1856" s="156"/>
    </row>
    <row r="1857" spans="2:164" x14ac:dyDescent="0.25">
      <c r="B1857" s="67">
        <f t="shared" si="169"/>
        <v>0</v>
      </c>
      <c r="C1857" s="67" t="str">
        <f t="shared" si="170"/>
        <v/>
      </c>
      <c r="D1857" s="67" t="str">
        <f t="shared" si="173"/>
        <v/>
      </c>
      <c r="E1857" s="67" t="str">
        <f t="shared" si="171"/>
        <v/>
      </c>
      <c r="F1857" s="67" t="str">
        <f t="shared" si="172"/>
        <v/>
      </c>
      <c r="G1857" s="67" t="str">
        <f t="shared" si="174"/>
        <v/>
      </c>
      <c r="H1857" s="159" t="str">
        <f>IF(AND(M1857&gt;0,M1857&lt;=STATS!$C$22),1,"")</f>
        <v/>
      </c>
      <c r="J1857" s="29">
        <v>1856</v>
      </c>
      <c r="R1857" s="16"/>
      <c r="S1857" s="16"/>
      <c r="T1857" s="16"/>
      <c r="U1857" s="16"/>
      <c r="V1857" s="16"/>
      <c r="W1857" s="16"/>
      <c r="FD1857" s="156"/>
      <c r="FE1857" s="156"/>
      <c r="FF1857" s="156"/>
      <c r="FG1857" s="156"/>
      <c r="FH1857" s="156"/>
    </row>
    <row r="1858" spans="2:164" x14ac:dyDescent="0.25">
      <c r="B1858" s="67">
        <f t="shared" ref="B1858:B1921" si="175">COUNT(R1858:FC1858,FI1858:FQ1858)</f>
        <v>0</v>
      </c>
      <c r="C1858" s="67" t="str">
        <f t="shared" ref="C1858:C1921" si="176">IF(COUNT(R1858:FC1858,FI1858:FQ1858)&gt;0,COUNT(R1858:FC1858,FI1858:FQ1858),"")</f>
        <v/>
      </c>
      <c r="D1858" s="67" t="str">
        <f t="shared" si="173"/>
        <v/>
      </c>
      <c r="E1858" s="67" t="str">
        <f t="shared" ref="E1858:E1921" si="177">IF(H1858=1,COUNT(R1858:FC1858,FI1858:FQ1858),"")</f>
        <v/>
      </c>
      <c r="F1858" s="67" t="str">
        <f t="shared" ref="F1858:F1921" si="178">IF(H1858=1,COUNT(X1858:BN1858,BP1858:BX1858,BZ1858:CF1858,CH1858:FC1858,FI1858:FQ1858),"")</f>
        <v/>
      </c>
      <c r="G1858" s="67" t="str">
        <f t="shared" si="174"/>
        <v/>
      </c>
      <c r="H1858" s="159" t="str">
        <f>IF(AND(M1858&gt;0,M1858&lt;=STATS!$C$22),1,"")</f>
        <v/>
      </c>
      <c r="J1858" s="29">
        <v>1857</v>
      </c>
      <c r="R1858" s="16"/>
      <c r="S1858" s="16"/>
      <c r="T1858" s="16"/>
      <c r="U1858" s="16"/>
      <c r="V1858" s="16"/>
      <c r="W1858" s="16"/>
      <c r="FD1858" s="156"/>
      <c r="FE1858" s="156"/>
      <c r="FF1858" s="156"/>
      <c r="FG1858" s="156"/>
      <c r="FH1858" s="156"/>
    </row>
    <row r="1859" spans="2:164" x14ac:dyDescent="0.25">
      <c r="B1859" s="67">
        <f t="shared" si="175"/>
        <v>0</v>
      </c>
      <c r="C1859" s="67" t="str">
        <f t="shared" si="176"/>
        <v/>
      </c>
      <c r="D1859" s="67" t="str">
        <f t="shared" ref="D1859:D1922" si="179">IF(COUNT(R1859:FC1859,FI1859:FQ1859)&gt;0,COUNT(X1859:BN1859,BP1859:BX1859,BZ1859:CF1859,CH1859:FC1859,FI1859:FQ1859),"")</f>
        <v/>
      </c>
      <c r="E1859" s="67" t="str">
        <f t="shared" si="177"/>
        <v/>
      </c>
      <c r="F1859" s="67" t="str">
        <f t="shared" si="178"/>
        <v/>
      </c>
      <c r="G1859" s="67" t="str">
        <f t="shared" si="174"/>
        <v/>
      </c>
      <c r="H1859" s="159" t="str">
        <f>IF(AND(M1859&gt;0,M1859&lt;=STATS!$C$22),1,"")</f>
        <v/>
      </c>
      <c r="J1859" s="29">
        <v>1858</v>
      </c>
      <c r="R1859" s="16"/>
      <c r="S1859" s="16"/>
      <c r="T1859" s="16"/>
      <c r="U1859" s="16"/>
      <c r="V1859" s="16"/>
      <c r="W1859" s="16"/>
      <c r="FD1859" s="156"/>
      <c r="FE1859" s="156"/>
      <c r="FF1859" s="156"/>
      <c r="FG1859" s="156"/>
      <c r="FH1859" s="156"/>
    </row>
    <row r="1860" spans="2:164" x14ac:dyDescent="0.25">
      <c r="B1860" s="67">
        <f t="shared" si="175"/>
        <v>0</v>
      </c>
      <c r="C1860" s="67" t="str">
        <f t="shared" si="176"/>
        <v/>
      </c>
      <c r="D1860" s="67" t="str">
        <f t="shared" si="179"/>
        <v/>
      </c>
      <c r="E1860" s="67" t="str">
        <f t="shared" si="177"/>
        <v/>
      </c>
      <c r="F1860" s="67" t="str">
        <f t="shared" si="178"/>
        <v/>
      </c>
      <c r="G1860" s="67" t="str">
        <f t="shared" si="174"/>
        <v/>
      </c>
      <c r="H1860" s="159" t="str">
        <f>IF(AND(M1860&gt;0,M1860&lt;=STATS!$C$22),1,"")</f>
        <v/>
      </c>
      <c r="J1860" s="29">
        <v>1859</v>
      </c>
      <c r="R1860" s="16"/>
      <c r="S1860" s="16"/>
      <c r="T1860" s="16"/>
      <c r="U1860" s="16"/>
      <c r="V1860" s="16"/>
      <c r="W1860" s="16"/>
      <c r="FD1860" s="156"/>
      <c r="FE1860" s="156"/>
      <c r="FF1860" s="156"/>
      <c r="FG1860" s="156"/>
      <c r="FH1860" s="156"/>
    </row>
    <row r="1861" spans="2:164" x14ac:dyDescent="0.25">
      <c r="B1861" s="67">
        <f t="shared" si="175"/>
        <v>0</v>
      </c>
      <c r="C1861" s="67" t="str">
        <f t="shared" si="176"/>
        <v/>
      </c>
      <c r="D1861" s="67" t="str">
        <f t="shared" si="179"/>
        <v/>
      </c>
      <c r="E1861" s="67" t="str">
        <f t="shared" si="177"/>
        <v/>
      </c>
      <c r="F1861" s="67" t="str">
        <f t="shared" si="178"/>
        <v/>
      </c>
      <c r="G1861" s="67" t="str">
        <f t="shared" si="174"/>
        <v/>
      </c>
      <c r="H1861" s="159" t="str">
        <f>IF(AND(M1861&gt;0,M1861&lt;=STATS!$C$22),1,"")</f>
        <v/>
      </c>
      <c r="J1861" s="29">
        <v>1860</v>
      </c>
      <c r="R1861" s="16"/>
      <c r="S1861" s="16"/>
      <c r="T1861" s="16"/>
      <c r="U1861" s="16"/>
      <c r="V1861" s="16"/>
      <c r="W1861" s="16"/>
      <c r="FD1861" s="156"/>
      <c r="FE1861" s="156"/>
      <c r="FF1861" s="156"/>
      <c r="FG1861" s="156"/>
      <c r="FH1861" s="156"/>
    </row>
    <row r="1862" spans="2:164" x14ac:dyDescent="0.25">
      <c r="B1862" s="67">
        <f t="shared" si="175"/>
        <v>0</v>
      </c>
      <c r="C1862" s="67" t="str">
        <f t="shared" si="176"/>
        <v/>
      </c>
      <c r="D1862" s="67" t="str">
        <f t="shared" si="179"/>
        <v/>
      </c>
      <c r="E1862" s="67" t="str">
        <f t="shared" si="177"/>
        <v/>
      </c>
      <c r="F1862" s="67" t="str">
        <f t="shared" si="178"/>
        <v/>
      </c>
      <c r="G1862" s="67" t="str">
        <f t="shared" si="174"/>
        <v/>
      </c>
      <c r="H1862" s="159" t="str">
        <f>IF(AND(M1862&gt;0,M1862&lt;=STATS!$C$22),1,"")</f>
        <v/>
      </c>
      <c r="J1862" s="29">
        <v>1861</v>
      </c>
      <c r="R1862" s="16"/>
      <c r="S1862" s="16"/>
      <c r="T1862" s="16"/>
      <c r="U1862" s="16"/>
      <c r="V1862" s="16"/>
      <c r="W1862" s="16"/>
      <c r="FD1862" s="156"/>
      <c r="FE1862" s="156"/>
      <c r="FF1862" s="156"/>
      <c r="FG1862" s="156"/>
      <c r="FH1862" s="156"/>
    </row>
    <row r="1863" spans="2:164" x14ac:dyDescent="0.25">
      <c r="B1863" s="67">
        <f t="shared" si="175"/>
        <v>0</v>
      </c>
      <c r="C1863" s="67" t="str">
        <f t="shared" si="176"/>
        <v/>
      </c>
      <c r="D1863" s="67" t="str">
        <f t="shared" si="179"/>
        <v/>
      </c>
      <c r="E1863" s="67" t="str">
        <f t="shared" si="177"/>
        <v/>
      </c>
      <c r="F1863" s="67" t="str">
        <f t="shared" si="178"/>
        <v/>
      </c>
      <c r="G1863" s="67" t="str">
        <f t="shared" si="174"/>
        <v/>
      </c>
      <c r="H1863" s="159" t="str">
        <f>IF(AND(M1863&gt;0,M1863&lt;=STATS!$C$22),1,"")</f>
        <v/>
      </c>
      <c r="J1863" s="29">
        <v>1862</v>
      </c>
      <c r="R1863" s="16"/>
      <c r="S1863" s="16"/>
      <c r="T1863" s="16"/>
      <c r="U1863" s="16"/>
      <c r="V1863" s="16"/>
      <c r="W1863" s="16"/>
      <c r="FD1863" s="156"/>
      <c r="FE1863" s="156"/>
      <c r="FF1863" s="156"/>
      <c r="FG1863" s="156"/>
      <c r="FH1863" s="156"/>
    </row>
    <row r="1864" spans="2:164" x14ac:dyDescent="0.25">
      <c r="B1864" s="67">
        <f t="shared" si="175"/>
        <v>0</v>
      </c>
      <c r="C1864" s="67" t="str">
        <f t="shared" si="176"/>
        <v/>
      </c>
      <c r="D1864" s="67" t="str">
        <f t="shared" si="179"/>
        <v/>
      </c>
      <c r="E1864" s="67" t="str">
        <f t="shared" si="177"/>
        <v/>
      </c>
      <c r="F1864" s="67" t="str">
        <f t="shared" si="178"/>
        <v/>
      </c>
      <c r="G1864" s="67" t="str">
        <f t="shared" si="174"/>
        <v/>
      </c>
      <c r="H1864" s="159" t="str">
        <f>IF(AND(M1864&gt;0,M1864&lt;=STATS!$C$22),1,"")</f>
        <v/>
      </c>
      <c r="J1864" s="29">
        <v>1863</v>
      </c>
      <c r="R1864" s="16"/>
      <c r="S1864" s="16"/>
      <c r="T1864" s="16"/>
      <c r="U1864" s="16"/>
      <c r="V1864" s="16"/>
      <c r="W1864" s="16"/>
      <c r="FD1864" s="156"/>
      <c r="FE1864" s="156"/>
      <c r="FF1864" s="156"/>
      <c r="FG1864" s="156"/>
      <c r="FH1864" s="156"/>
    </row>
    <row r="1865" spans="2:164" x14ac:dyDescent="0.25">
      <c r="B1865" s="67">
        <f t="shared" si="175"/>
        <v>0</v>
      </c>
      <c r="C1865" s="67" t="str">
        <f t="shared" si="176"/>
        <v/>
      </c>
      <c r="D1865" s="67" t="str">
        <f t="shared" si="179"/>
        <v/>
      </c>
      <c r="E1865" s="67" t="str">
        <f t="shared" si="177"/>
        <v/>
      </c>
      <c r="F1865" s="67" t="str">
        <f t="shared" si="178"/>
        <v/>
      </c>
      <c r="G1865" s="67" t="str">
        <f t="shared" si="174"/>
        <v/>
      </c>
      <c r="H1865" s="159" t="str">
        <f>IF(AND(M1865&gt;0,M1865&lt;=STATS!$C$22),1,"")</f>
        <v/>
      </c>
      <c r="J1865" s="29">
        <v>1864</v>
      </c>
      <c r="R1865" s="16"/>
      <c r="S1865" s="16"/>
      <c r="T1865" s="16"/>
      <c r="U1865" s="16"/>
      <c r="V1865" s="16"/>
      <c r="W1865" s="16"/>
      <c r="FD1865" s="156"/>
      <c r="FE1865" s="156"/>
      <c r="FF1865" s="156"/>
      <c r="FG1865" s="156"/>
      <c r="FH1865" s="156"/>
    </row>
    <row r="1866" spans="2:164" x14ac:dyDescent="0.25">
      <c r="B1866" s="67">
        <f t="shared" si="175"/>
        <v>0</v>
      </c>
      <c r="C1866" s="67" t="str">
        <f t="shared" si="176"/>
        <v/>
      </c>
      <c r="D1866" s="67" t="str">
        <f t="shared" si="179"/>
        <v/>
      </c>
      <c r="E1866" s="67" t="str">
        <f t="shared" si="177"/>
        <v/>
      </c>
      <c r="F1866" s="67" t="str">
        <f t="shared" si="178"/>
        <v/>
      </c>
      <c r="G1866" s="67" t="str">
        <f t="shared" si="174"/>
        <v/>
      </c>
      <c r="H1866" s="159" t="str">
        <f>IF(AND(M1866&gt;0,M1866&lt;=STATS!$C$22),1,"")</f>
        <v/>
      </c>
      <c r="J1866" s="29">
        <v>1865</v>
      </c>
      <c r="R1866" s="16"/>
      <c r="S1866" s="16"/>
      <c r="T1866" s="16"/>
      <c r="U1866" s="16"/>
      <c r="V1866" s="16"/>
      <c r="W1866" s="16"/>
      <c r="FD1866" s="156"/>
      <c r="FE1866" s="156"/>
      <c r="FF1866" s="156"/>
      <c r="FG1866" s="156"/>
      <c r="FH1866" s="156"/>
    </row>
    <row r="1867" spans="2:164" x14ac:dyDescent="0.25">
      <c r="B1867" s="67">
        <f t="shared" si="175"/>
        <v>0</v>
      </c>
      <c r="C1867" s="67" t="str">
        <f t="shared" si="176"/>
        <v/>
      </c>
      <c r="D1867" s="67" t="str">
        <f t="shared" si="179"/>
        <v/>
      </c>
      <c r="E1867" s="67" t="str">
        <f t="shared" si="177"/>
        <v/>
      </c>
      <c r="F1867" s="67" t="str">
        <f t="shared" si="178"/>
        <v/>
      </c>
      <c r="G1867" s="67" t="str">
        <f t="shared" si="174"/>
        <v/>
      </c>
      <c r="H1867" s="159" t="str">
        <f>IF(AND(M1867&gt;0,M1867&lt;=STATS!$C$22),1,"")</f>
        <v/>
      </c>
      <c r="J1867" s="29">
        <v>1866</v>
      </c>
      <c r="R1867" s="16"/>
      <c r="S1867" s="16"/>
      <c r="T1867" s="16"/>
      <c r="U1867" s="16"/>
      <c r="V1867" s="16"/>
      <c r="W1867" s="16"/>
      <c r="FD1867" s="156"/>
      <c r="FE1867" s="156"/>
      <c r="FF1867" s="156"/>
      <c r="FG1867" s="156"/>
      <c r="FH1867" s="156"/>
    </row>
    <row r="1868" spans="2:164" x14ac:dyDescent="0.25">
      <c r="B1868" s="67">
        <f t="shared" si="175"/>
        <v>0</v>
      </c>
      <c r="C1868" s="67" t="str">
        <f t="shared" si="176"/>
        <v/>
      </c>
      <c r="D1868" s="67" t="str">
        <f t="shared" si="179"/>
        <v/>
      </c>
      <c r="E1868" s="67" t="str">
        <f t="shared" si="177"/>
        <v/>
      </c>
      <c r="F1868" s="67" t="str">
        <f t="shared" si="178"/>
        <v/>
      </c>
      <c r="G1868" s="67" t="str">
        <f t="shared" si="174"/>
        <v/>
      </c>
      <c r="H1868" s="159" t="str">
        <f>IF(AND(M1868&gt;0,M1868&lt;=STATS!$C$22),1,"")</f>
        <v/>
      </c>
      <c r="J1868" s="29">
        <v>1867</v>
      </c>
      <c r="R1868" s="16"/>
      <c r="S1868" s="16"/>
      <c r="T1868" s="16"/>
      <c r="U1868" s="16"/>
      <c r="V1868" s="16"/>
      <c r="W1868" s="16"/>
      <c r="FD1868" s="156"/>
      <c r="FE1868" s="156"/>
      <c r="FF1868" s="156"/>
      <c r="FG1868" s="156"/>
      <c r="FH1868" s="156"/>
    </row>
    <row r="1869" spans="2:164" x14ac:dyDescent="0.25">
      <c r="B1869" s="67">
        <f t="shared" si="175"/>
        <v>0</v>
      </c>
      <c r="C1869" s="67" t="str">
        <f t="shared" si="176"/>
        <v/>
      </c>
      <c r="D1869" s="67" t="str">
        <f t="shared" si="179"/>
        <v/>
      </c>
      <c r="E1869" s="67" t="str">
        <f t="shared" si="177"/>
        <v/>
      </c>
      <c r="F1869" s="67" t="str">
        <f t="shared" si="178"/>
        <v/>
      </c>
      <c r="G1869" s="67" t="str">
        <f t="shared" si="174"/>
        <v/>
      </c>
      <c r="H1869" s="159" t="str">
        <f>IF(AND(M1869&gt;0,M1869&lt;=STATS!$C$22),1,"")</f>
        <v/>
      </c>
      <c r="J1869" s="29">
        <v>1868</v>
      </c>
      <c r="R1869" s="16"/>
      <c r="S1869" s="16"/>
      <c r="T1869" s="16"/>
      <c r="U1869" s="16"/>
      <c r="V1869" s="16"/>
      <c r="W1869" s="16"/>
      <c r="FD1869" s="156"/>
      <c r="FE1869" s="156"/>
      <c r="FF1869" s="156"/>
      <c r="FG1869" s="156"/>
      <c r="FH1869" s="156"/>
    </row>
    <row r="1870" spans="2:164" x14ac:dyDescent="0.25">
      <c r="B1870" s="67">
        <f t="shared" si="175"/>
        <v>0</v>
      </c>
      <c r="C1870" s="67" t="str">
        <f t="shared" si="176"/>
        <v/>
      </c>
      <c r="D1870" s="67" t="str">
        <f t="shared" si="179"/>
        <v/>
      </c>
      <c r="E1870" s="67" t="str">
        <f t="shared" si="177"/>
        <v/>
      </c>
      <c r="F1870" s="67" t="str">
        <f t="shared" si="178"/>
        <v/>
      </c>
      <c r="G1870" s="67" t="str">
        <f t="shared" si="174"/>
        <v/>
      </c>
      <c r="H1870" s="159" t="str">
        <f>IF(AND(M1870&gt;0,M1870&lt;=STATS!$C$22),1,"")</f>
        <v/>
      </c>
      <c r="J1870" s="29">
        <v>1869</v>
      </c>
      <c r="R1870" s="16"/>
      <c r="S1870" s="16"/>
      <c r="T1870" s="16"/>
      <c r="U1870" s="16"/>
      <c r="V1870" s="16"/>
      <c r="W1870" s="16"/>
      <c r="FD1870" s="156"/>
      <c r="FE1870" s="156"/>
      <c r="FF1870" s="156"/>
      <c r="FG1870" s="156"/>
      <c r="FH1870" s="156"/>
    </row>
    <row r="1871" spans="2:164" x14ac:dyDescent="0.25">
      <c r="B1871" s="67">
        <f t="shared" si="175"/>
        <v>0</v>
      </c>
      <c r="C1871" s="67" t="str">
        <f t="shared" si="176"/>
        <v/>
      </c>
      <c r="D1871" s="67" t="str">
        <f t="shared" si="179"/>
        <v/>
      </c>
      <c r="E1871" s="67" t="str">
        <f t="shared" si="177"/>
        <v/>
      </c>
      <c r="F1871" s="67" t="str">
        <f t="shared" si="178"/>
        <v/>
      </c>
      <c r="G1871" s="67" t="str">
        <f t="shared" si="174"/>
        <v/>
      </c>
      <c r="H1871" s="159" t="str">
        <f>IF(AND(M1871&gt;0,M1871&lt;=STATS!$C$22),1,"")</f>
        <v/>
      </c>
      <c r="J1871" s="29">
        <v>1870</v>
      </c>
      <c r="R1871" s="16"/>
      <c r="S1871" s="16"/>
      <c r="T1871" s="16"/>
      <c r="U1871" s="16"/>
      <c r="V1871" s="16"/>
      <c r="W1871" s="16"/>
      <c r="FD1871" s="156"/>
      <c r="FE1871" s="156"/>
      <c r="FF1871" s="156"/>
      <c r="FG1871" s="156"/>
      <c r="FH1871" s="156"/>
    </row>
    <row r="1872" spans="2:164" x14ac:dyDescent="0.25">
      <c r="B1872" s="67">
        <f t="shared" si="175"/>
        <v>0</v>
      </c>
      <c r="C1872" s="67" t="str">
        <f t="shared" si="176"/>
        <v/>
      </c>
      <c r="D1872" s="67" t="str">
        <f t="shared" si="179"/>
        <v/>
      </c>
      <c r="E1872" s="67" t="str">
        <f t="shared" si="177"/>
        <v/>
      </c>
      <c r="F1872" s="67" t="str">
        <f t="shared" si="178"/>
        <v/>
      </c>
      <c r="G1872" s="67" t="str">
        <f t="shared" si="174"/>
        <v/>
      </c>
      <c r="H1872" s="159" t="str">
        <f>IF(AND(M1872&gt;0,M1872&lt;=STATS!$C$22),1,"")</f>
        <v/>
      </c>
      <c r="J1872" s="29">
        <v>1871</v>
      </c>
      <c r="R1872" s="16"/>
      <c r="S1872" s="16"/>
      <c r="T1872" s="16"/>
      <c r="U1872" s="16"/>
      <c r="V1872" s="16"/>
      <c r="W1872" s="16"/>
      <c r="FD1872" s="156"/>
      <c r="FE1872" s="156"/>
      <c r="FF1872" s="156"/>
      <c r="FG1872" s="156"/>
      <c r="FH1872" s="156"/>
    </row>
    <row r="1873" spans="2:164" x14ac:dyDescent="0.25">
      <c r="B1873" s="67">
        <f t="shared" si="175"/>
        <v>0</v>
      </c>
      <c r="C1873" s="67" t="str">
        <f t="shared" si="176"/>
        <v/>
      </c>
      <c r="D1873" s="67" t="str">
        <f t="shared" si="179"/>
        <v/>
      </c>
      <c r="E1873" s="67" t="str">
        <f t="shared" si="177"/>
        <v/>
      </c>
      <c r="F1873" s="67" t="str">
        <f t="shared" si="178"/>
        <v/>
      </c>
      <c r="G1873" s="67" t="str">
        <f t="shared" si="174"/>
        <v/>
      </c>
      <c r="H1873" s="159" t="str">
        <f>IF(AND(M1873&gt;0,M1873&lt;=STATS!$C$22),1,"")</f>
        <v/>
      </c>
      <c r="J1873" s="29">
        <v>1872</v>
      </c>
      <c r="R1873" s="16"/>
      <c r="S1873" s="16"/>
      <c r="T1873" s="16"/>
      <c r="U1873" s="16"/>
      <c r="V1873" s="16"/>
      <c r="W1873" s="16"/>
      <c r="FD1873" s="156"/>
      <c r="FE1873" s="156"/>
      <c r="FF1873" s="156"/>
      <c r="FG1873" s="156"/>
      <c r="FH1873" s="156"/>
    </row>
    <row r="1874" spans="2:164" x14ac:dyDescent="0.25">
      <c r="B1874" s="67">
        <f t="shared" si="175"/>
        <v>0</v>
      </c>
      <c r="C1874" s="67" t="str">
        <f t="shared" si="176"/>
        <v/>
      </c>
      <c r="D1874" s="67" t="str">
        <f t="shared" si="179"/>
        <v/>
      </c>
      <c r="E1874" s="67" t="str">
        <f t="shared" si="177"/>
        <v/>
      </c>
      <c r="F1874" s="67" t="str">
        <f t="shared" si="178"/>
        <v/>
      </c>
      <c r="G1874" s="67" t="str">
        <f t="shared" si="174"/>
        <v/>
      </c>
      <c r="H1874" s="159" t="str">
        <f>IF(AND(M1874&gt;0,M1874&lt;=STATS!$C$22),1,"")</f>
        <v/>
      </c>
      <c r="J1874" s="29">
        <v>1873</v>
      </c>
      <c r="R1874" s="16"/>
      <c r="S1874" s="16"/>
      <c r="T1874" s="16"/>
      <c r="U1874" s="16"/>
      <c r="V1874" s="16"/>
      <c r="W1874" s="16"/>
      <c r="FD1874" s="156"/>
      <c r="FE1874" s="156"/>
      <c r="FF1874" s="156"/>
      <c r="FG1874" s="156"/>
      <c r="FH1874" s="156"/>
    </row>
    <row r="1875" spans="2:164" x14ac:dyDescent="0.25">
      <c r="B1875" s="67">
        <f t="shared" si="175"/>
        <v>0</v>
      </c>
      <c r="C1875" s="67" t="str">
        <f t="shared" si="176"/>
        <v/>
      </c>
      <c r="D1875" s="67" t="str">
        <f t="shared" si="179"/>
        <v/>
      </c>
      <c r="E1875" s="67" t="str">
        <f t="shared" si="177"/>
        <v/>
      </c>
      <c r="F1875" s="67" t="str">
        <f t="shared" si="178"/>
        <v/>
      </c>
      <c r="G1875" s="67" t="str">
        <f t="shared" si="174"/>
        <v/>
      </c>
      <c r="H1875" s="159" t="str">
        <f>IF(AND(M1875&gt;0,M1875&lt;=STATS!$C$22),1,"")</f>
        <v/>
      </c>
      <c r="J1875" s="29">
        <v>1874</v>
      </c>
      <c r="R1875" s="16"/>
      <c r="S1875" s="16"/>
      <c r="T1875" s="16"/>
      <c r="U1875" s="16"/>
      <c r="V1875" s="16"/>
      <c r="W1875" s="16"/>
      <c r="FD1875" s="156"/>
      <c r="FE1875" s="156"/>
      <c r="FF1875" s="156"/>
      <c r="FG1875" s="156"/>
      <c r="FH1875" s="156"/>
    </row>
    <row r="1876" spans="2:164" x14ac:dyDescent="0.25">
      <c r="B1876" s="67">
        <f t="shared" si="175"/>
        <v>0</v>
      </c>
      <c r="C1876" s="67" t="str">
        <f t="shared" si="176"/>
        <v/>
      </c>
      <c r="D1876" s="67" t="str">
        <f t="shared" si="179"/>
        <v/>
      </c>
      <c r="E1876" s="67" t="str">
        <f t="shared" si="177"/>
        <v/>
      </c>
      <c r="F1876" s="67" t="str">
        <f t="shared" si="178"/>
        <v/>
      </c>
      <c r="G1876" s="67" t="str">
        <f t="shared" si="174"/>
        <v/>
      </c>
      <c r="H1876" s="159" t="str">
        <f>IF(AND(M1876&gt;0,M1876&lt;=STATS!$C$22),1,"")</f>
        <v/>
      </c>
      <c r="J1876" s="29">
        <v>1875</v>
      </c>
      <c r="R1876" s="16"/>
      <c r="S1876" s="16"/>
      <c r="T1876" s="16"/>
      <c r="U1876" s="16"/>
      <c r="V1876" s="16"/>
      <c r="W1876" s="16"/>
      <c r="FD1876" s="156"/>
      <c r="FE1876" s="156"/>
      <c r="FF1876" s="156"/>
      <c r="FG1876" s="156"/>
      <c r="FH1876" s="156"/>
    </row>
    <row r="1877" spans="2:164" x14ac:dyDescent="0.25">
      <c r="B1877" s="67">
        <f t="shared" si="175"/>
        <v>0</v>
      </c>
      <c r="C1877" s="67" t="str">
        <f t="shared" si="176"/>
        <v/>
      </c>
      <c r="D1877" s="67" t="str">
        <f t="shared" si="179"/>
        <v/>
      </c>
      <c r="E1877" s="67" t="str">
        <f t="shared" si="177"/>
        <v/>
      </c>
      <c r="F1877" s="67" t="str">
        <f t="shared" si="178"/>
        <v/>
      </c>
      <c r="G1877" s="67" t="str">
        <f t="shared" si="174"/>
        <v/>
      </c>
      <c r="H1877" s="159" t="str">
        <f>IF(AND(M1877&gt;0,M1877&lt;=STATS!$C$22),1,"")</f>
        <v/>
      </c>
      <c r="J1877" s="29">
        <v>1876</v>
      </c>
      <c r="R1877" s="16"/>
      <c r="S1877" s="16"/>
      <c r="T1877" s="16"/>
      <c r="U1877" s="16"/>
      <c r="V1877" s="16"/>
      <c r="W1877" s="16"/>
      <c r="FD1877" s="156"/>
      <c r="FE1877" s="156"/>
      <c r="FF1877" s="156"/>
      <c r="FG1877" s="156"/>
      <c r="FH1877" s="156"/>
    </row>
    <row r="1878" spans="2:164" x14ac:dyDescent="0.25">
      <c r="B1878" s="67">
        <f t="shared" si="175"/>
        <v>0</v>
      </c>
      <c r="C1878" s="67" t="str">
        <f t="shared" si="176"/>
        <v/>
      </c>
      <c r="D1878" s="67" t="str">
        <f t="shared" si="179"/>
        <v/>
      </c>
      <c r="E1878" s="67" t="str">
        <f t="shared" si="177"/>
        <v/>
      </c>
      <c r="F1878" s="67" t="str">
        <f t="shared" si="178"/>
        <v/>
      </c>
      <c r="G1878" s="67" t="str">
        <f t="shared" si="174"/>
        <v/>
      </c>
      <c r="H1878" s="159" t="str">
        <f>IF(AND(M1878&gt;0,M1878&lt;=STATS!$C$22),1,"")</f>
        <v/>
      </c>
      <c r="J1878" s="29">
        <v>1877</v>
      </c>
      <c r="R1878" s="16"/>
      <c r="S1878" s="16"/>
      <c r="T1878" s="16"/>
      <c r="U1878" s="16"/>
      <c r="V1878" s="16"/>
      <c r="W1878" s="16"/>
      <c r="FD1878" s="156"/>
      <c r="FE1878" s="156"/>
      <c r="FF1878" s="156"/>
      <c r="FG1878" s="156"/>
      <c r="FH1878" s="156"/>
    </row>
    <row r="1879" spans="2:164" x14ac:dyDescent="0.25">
      <c r="B1879" s="67">
        <f t="shared" si="175"/>
        <v>0</v>
      </c>
      <c r="C1879" s="67" t="str">
        <f t="shared" si="176"/>
        <v/>
      </c>
      <c r="D1879" s="67" t="str">
        <f t="shared" si="179"/>
        <v/>
      </c>
      <c r="E1879" s="67" t="str">
        <f t="shared" si="177"/>
        <v/>
      </c>
      <c r="F1879" s="67" t="str">
        <f t="shared" si="178"/>
        <v/>
      </c>
      <c r="G1879" s="67" t="str">
        <f t="shared" si="174"/>
        <v/>
      </c>
      <c r="H1879" s="159" t="str">
        <f>IF(AND(M1879&gt;0,M1879&lt;=STATS!$C$22),1,"")</f>
        <v/>
      </c>
      <c r="J1879" s="29">
        <v>1878</v>
      </c>
      <c r="R1879" s="16"/>
      <c r="S1879" s="16"/>
      <c r="T1879" s="16"/>
      <c r="U1879" s="16"/>
      <c r="V1879" s="16"/>
      <c r="W1879" s="16"/>
      <c r="FD1879" s="156"/>
      <c r="FE1879" s="156"/>
      <c r="FF1879" s="156"/>
      <c r="FG1879" s="156"/>
      <c r="FH1879" s="156"/>
    </row>
    <row r="1880" spans="2:164" x14ac:dyDescent="0.25">
      <c r="B1880" s="67">
        <f t="shared" si="175"/>
        <v>0</v>
      </c>
      <c r="C1880" s="67" t="str">
        <f t="shared" si="176"/>
        <v/>
      </c>
      <c r="D1880" s="67" t="str">
        <f t="shared" si="179"/>
        <v/>
      </c>
      <c r="E1880" s="67" t="str">
        <f t="shared" si="177"/>
        <v/>
      </c>
      <c r="F1880" s="67" t="str">
        <f t="shared" si="178"/>
        <v/>
      </c>
      <c r="G1880" s="67" t="str">
        <f t="shared" si="174"/>
        <v/>
      </c>
      <c r="H1880" s="159" t="str">
        <f>IF(AND(M1880&gt;0,M1880&lt;=STATS!$C$22),1,"")</f>
        <v/>
      </c>
      <c r="J1880" s="29">
        <v>1879</v>
      </c>
      <c r="R1880" s="16"/>
      <c r="S1880" s="16"/>
      <c r="T1880" s="16"/>
      <c r="U1880" s="16"/>
      <c r="V1880" s="16"/>
      <c r="W1880" s="16"/>
      <c r="FD1880" s="156"/>
      <c r="FE1880" s="156"/>
      <c r="FF1880" s="156"/>
      <c r="FG1880" s="156"/>
      <c r="FH1880" s="156"/>
    </row>
    <row r="1881" spans="2:164" x14ac:dyDescent="0.25">
      <c r="B1881" s="67">
        <f t="shared" si="175"/>
        <v>0</v>
      </c>
      <c r="C1881" s="67" t="str">
        <f t="shared" si="176"/>
        <v/>
      </c>
      <c r="D1881" s="67" t="str">
        <f t="shared" si="179"/>
        <v/>
      </c>
      <c r="E1881" s="67" t="str">
        <f t="shared" si="177"/>
        <v/>
      </c>
      <c r="F1881" s="67" t="str">
        <f t="shared" si="178"/>
        <v/>
      </c>
      <c r="G1881" s="67" t="str">
        <f t="shared" si="174"/>
        <v/>
      </c>
      <c r="H1881" s="159" t="str">
        <f>IF(AND(M1881&gt;0,M1881&lt;=STATS!$C$22),1,"")</f>
        <v/>
      </c>
      <c r="J1881" s="29">
        <v>1880</v>
      </c>
      <c r="R1881" s="16"/>
      <c r="S1881" s="16"/>
      <c r="T1881" s="16"/>
      <c r="U1881" s="16"/>
      <c r="V1881" s="16"/>
      <c r="W1881" s="16"/>
      <c r="FD1881" s="156"/>
      <c r="FE1881" s="156"/>
      <c r="FF1881" s="156"/>
      <c r="FG1881" s="156"/>
      <c r="FH1881" s="156"/>
    </row>
    <row r="1882" spans="2:164" x14ac:dyDescent="0.25">
      <c r="B1882" s="67">
        <f t="shared" si="175"/>
        <v>0</v>
      </c>
      <c r="C1882" s="67" t="str">
        <f t="shared" si="176"/>
        <v/>
      </c>
      <c r="D1882" s="67" t="str">
        <f t="shared" si="179"/>
        <v/>
      </c>
      <c r="E1882" s="67" t="str">
        <f t="shared" si="177"/>
        <v/>
      </c>
      <c r="F1882" s="67" t="str">
        <f t="shared" si="178"/>
        <v/>
      </c>
      <c r="G1882" s="67" t="str">
        <f t="shared" ref="G1882:G1945" si="180">IF($B1882&gt;=1,$M1882,"")</f>
        <v/>
      </c>
      <c r="H1882" s="159" t="str">
        <f>IF(AND(M1882&gt;0,M1882&lt;=STATS!$C$22),1,"")</f>
        <v/>
      </c>
      <c r="J1882" s="29">
        <v>1881</v>
      </c>
      <c r="R1882" s="16"/>
      <c r="S1882" s="16"/>
      <c r="T1882" s="16"/>
      <c r="U1882" s="16"/>
      <c r="V1882" s="16"/>
      <c r="W1882" s="16"/>
      <c r="FD1882" s="156"/>
      <c r="FE1882" s="156"/>
      <c r="FF1882" s="156"/>
      <c r="FG1882" s="156"/>
      <c r="FH1882" s="156"/>
    </row>
    <row r="1883" spans="2:164" x14ac:dyDescent="0.25">
      <c r="B1883" s="67">
        <f t="shared" si="175"/>
        <v>0</v>
      </c>
      <c r="C1883" s="67" t="str">
        <f t="shared" si="176"/>
        <v/>
      </c>
      <c r="D1883" s="67" t="str">
        <f t="shared" si="179"/>
        <v/>
      </c>
      <c r="E1883" s="67" t="str">
        <f t="shared" si="177"/>
        <v/>
      </c>
      <c r="F1883" s="67" t="str">
        <f t="shared" si="178"/>
        <v/>
      </c>
      <c r="G1883" s="67" t="str">
        <f t="shared" si="180"/>
        <v/>
      </c>
      <c r="H1883" s="159" t="str">
        <f>IF(AND(M1883&gt;0,M1883&lt;=STATS!$C$22),1,"")</f>
        <v/>
      </c>
      <c r="J1883" s="29">
        <v>1882</v>
      </c>
      <c r="R1883" s="16"/>
      <c r="S1883" s="16"/>
      <c r="T1883" s="16"/>
      <c r="U1883" s="16"/>
      <c r="V1883" s="16"/>
      <c r="W1883" s="16"/>
      <c r="FD1883" s="156"/>
      <c r="FE1883" s="156"/>
      <c r="FF1883" s="156"/>
      <c r="FG1883" s="156"/>
      <c r="FH1883" s="156"/>
    </row>
    <row r="1884" spans="2:164" x14ac:dyDescent="0.25">
      <c r="B1884" s="67">
        <f t="shared" si="175"/>
        <v>0</v>
      </c>
      <c r="C1884" s="67" t="str">
        <f t="shared" si="176"/>
        <v/>
      </c>
      <c r="D1884" s="67" t="str">
        <f t="shared" si="179"/>
        <v/>
      </c>
      <c r="E1884" s="67" t="str">
        <f t="shared" si="177"/>
        <v/>
      </c>
      <c r="F1884" s="67" t="str">
        <f t="shared" si="178"/>
        <v/>
      </c>
      <c r="G1884" s="67" t="str">
        <f t="shared" si="180"/>
        <v/>
      </c>
      <c r="H1884" s="159" t="str">
        <f>IF(AND(M1884&gt;0,M1884&lt;=STATS!$C$22),1,"")</f>
        <v/>
      </c>
      <c r="J1884" s="29">
        <v>1883</v>
      </c>
      <c r="R1884" s="16"/>
      <c r="S1884" s="16"/>
      <c r="T1884" s="16"/>
      <c r="U1884" s="16"/>
      <c r="V1884" s="16"/>
      <c r="W1884" s="16"/>
      <c r="FD1884" s="156"/>
      <c r="FE1884" s="156"/>
      <c r="FF1884" s="156"/>
      <c r="FG1884" s="156"/>
      <c r="FH1884" s="156"/>
    </row>
    <row r="1885" spans="2:164" x14ac:dyDescent="0.25">
      <c r="B1885" s="67">
        <f t="shared" si="175"/>
        <v>0</v>
      </c>
      <c r="C1885" s="67" t="str">
        <f t="shared" si="176"/>
        <v/>
      </c>
      <c r="D1885" s="67" t="str">
        <f t="shared" si="179"/>
        <v/>
      </c>
      <c r="E1885" s="67" t="str">
        <f t="shared" si="177"/>
        <v/>
      </c>
      <c r="F1885" s="67" t="str">
        <f t="shared" si="178"/>
        <v/>
      </c>
      <c r="G1885" s="67" t="str">
        <f t="shared" si="180"/>
        <v/>
      </c>
      <c r="H1885" s="159" t="str">
        <f>IF(AND(M1885&gt;0,M1885&lt;=STATS!$C$22),1,"")</f>
        <v/>
      </c>
      <c r="J1885" s="29">
        <v>1884</v>
      </c>
      <c r="R1885" s="16"/>
      <c r="S1885" s="16"/>
      <c r="T1885" s="16"/>
      <c r="U1885" s="16"/>
      <c r="V1885" s="16"/>
      <c r="W1885" s="16"/>
      <c r="FD1885" s="156"/>
      <c r="FE1885" s="156"/>
      <c r="FF1885" s="156"/>
      <c r="FG1885" s="156"/>
      <c r="FH1885" s="156"/>
    </row>
    <row r="1886" spans="2:164" x14ac:dyDescent="0.25">
      <c r="B1886" s="67">
        <f t="shared" si="175"/>
        <v>0</v>
      </c>
      <c r="C1886" s="67" t="str">
        <f t="shared" si="176"/>
        <v/>
      </c>
      <c r="D1886" s="67" t="str">
        <f t="shared" si="179"/>
        <v/>
      </c>
      <c r="E1886" s="67" t="str">
        <f t="shared" si="177"/>
        <v/>
      </c>
      <c r="F1886" s="67" t="str">
        <f t="shared" si="178"/>
        <v/>
      </c>
      <c r="G1886" s="67" t="str">
        <f t="shared" si="180"/>
        <v/>
      </c>
      <c r="H1886" s="159" t="str">
        <f>IF(AND(M1886&gt;0,M1886&lt;=STATS!$C$22),1,"")</f>
        <v/>
      </c>
      <c r="J1886" s="29">
        <v>1885</v>
      </c>
      <c r="R1886" s="16"/>
      <c r="S1886" s="16"/>
      <c r="T1886" s="16"/>
      <c r="U1886" s="16"/>
      <c r="V1886" s="16"/>
      <c r="W1886" s="16"/>
      <c r="FD1886" s="156"/>
      <c r="FE1886" s="156"/>
      <c r="FF1886" s="156"/>
      <c r="FG1886" s="156"/>
      <c r="FH1886" s="156"/>
    </row>
    <row r="1887" spans="2:164" x14ac:dyDescent="0.25">
      <c r="B1887" s="67">
        <f t="shared" si="175"/>
        <v>0</v>
      </c>
      <c r="C1887" s="67" t="str">
        <f t="shared" si="176"/>
        <v/>
      </c>
      <c r="D1887" s="67" t="str">
        <f t="shared" si="179"/>
        <v/>
      </c>
      <c r="E1887" s="67" t="str">
        <f t="shared" si="177"/>
        <v/>
      </c>
      <c r="F1887" s="67" t="str">
        <f t="shared" si="178"/>
        <v/>
      </c>
      <c r="G1887" s="67" t="str">
        <f t="shared" si="180"/>
        <v/>
      </c>
      <c r="H1887" s="159" t="str">
        <f>IF(AND(M1887&gt;0,M1887&lt;=STATS!$C$22),1,"")</f>
        <v/>
      </c>
      <c r="J1887" s="29">
        <v>1886</v>
      </c>
      <c r="R1887" s="16"/>
      <c r="S1887" s="16"/>
      <c r="T1887" s="16"/>
      <c r="U1887" s="16"/>
      <c r="V1887" s="16"/>
      <c r="W1887" s="16"/>
      <c r="FD1887" s="156"/>
      <c r="FE1887" s="156"/>
      <c r="FF1887" s="156"/>
      <c r="FG1887" s="156"/>
      <c r="FH1887" s="156"/>
    </row>
    <row r="1888" spans="2:164" x14ac:dyDescent="0.25">
      <c r="B1888" s="67">
        <f t="shared" si="175"/>
        <v>0</v>
      </c>
      <c r="C1888" s="67" t="str">
        <f t="shared" si="176"/>
        <v/>
      </c>
      <c r="D1888" s="67" t="str">
        <f t="shared" si="179"/>
        <v/>
      </c>
      <c r="E1888" s="67" t="str">
        <f t="shared" si="177"/>
        <v/>
      </c>
      <c r="F1888" s="67" t="str">
        <f t="shared" si="178"/>
        <v/>
      </c>
      <c r="G1888" s="67" t="str">
        <f t="shared" si="180"/>
        <v/>
      </c>
      <c r="H1888" s="159" t="str">
        <f>IF(AND(M1888&gt;0,M1888&lt;=STATS!$C$22),1,"")</f>
        <v/>
      </c>
      <c r="J1888" s="29">
        <v>1887</v>
      </c>
      <c r="R1888" s="16"/>
      <c r="S1888" s="16"/>
      <c r="T1888" s="16"/>
      <c r="U1888" s="16"/>
      <c r="V1888" s="16"/>
      <c r="W1888" s="16"/>
      <c r="FD1888" s="156"/>
      <c r="FE1888" s="156"/>
      <c r="FF1888" s="156"/>
      <c r="FG1888" s="156"/>
      <c r="FH1888" s="156"/>
    </row>
    <row r="1889" spans="2:164" x14ac:dyDescent="0.25">
      <c r="B1889" s="67">
        <f t="shared" si="175"/>
        <v>0</v>
      </c>
      <c r="C1889" s="67" t="str">
        <f t="shared" si="176"/>
        <v/>
      </c>
      <c r="D1889" s="67" t="str">
        <f t="shared" si="179"/>
        <v/>
      </c>
      <c r="E1889" s="67" t="str">
        <f t="shared" si="177"/>
        <v/>
      </c>
      <c r="F1889" s="67" t="str">
        <f t="shared" si="178"/>
        <v/>
      </c>
      <c r="G1889" s="67" t="str">
        <f t="shared" si="180"/>
        <v/>
      </c>
      <c r="H1889" s="159" t="str">
        <f>IF(AND(M1889&gt;0,M1889&lt;=STATS!$C$22),1,"")</f>
        <v/>
      </c>
      <c r="J1889" s="29">
        <v>1888</v>
      </c>
      <c r="R1889" s="16"/>
      <c r="S1889" s="16"/>
      <c r="T1889" s="16"/>
      <c r="U1889" s="16"/>
      <c r="V1889" s="16"/>
      <c r="W1889" s="16"/>
      <c r="FD1889" s="156"/>
      <c r="FE1889" s="156"/>
      <c r="FF1889" s="156"/>
      <c r="FG1889" s="156"/>
      <c r="FH1889" s="156"/>
    </row>
    <row r="1890" spans="2:164" x14ac:dyDescent="0.25">
      <c r="B1890" s="67">
        <f t="shared" si="175"/>
        <v>0</v>
      </c>
      <c r="C1890" s="67" t="str">
        <f t="shared" si="176"/>
        <v/>
      </c>
      <c r="D1890" s="67" t="str">
        <f t="shared" si="179"/>
        <v/>
      </c>
      <c r="E1890" s="67" t="str">
        <f t="shared" si="177"/>
        <v/>
      </c>
      <c r="F1890" s="67" t="str">
        <f t="shared" si="178"/>
        <v/>
      </c>
      <c r="G1890" s="67" t="str">
        <f t="shared" si="180"/>
        <v/>
      </c>
      <c r="H1890" s="159" t="str">
        <f>IF(AND(M1890&gt;0,M1890&lt;=STATS!$C$22),1,"")</f>
        <v/>
      </c>
      <c r="J1890" s="29">
        <v>1889</v>
      </c>
      <c r="R1890" s="16"/>
      <c r="S1890" s="16"/>
      <c r="T1890" s="16"/>
      <c r="U1890" s="16"/>
      <c r="V1890" s="16"/>
      <c r="W1890" s="16"/>
      <c r="FD1890" s="156"/>
      <c r="FE1890" s="156"/>
      <c r="FF1890" s="156"/>
      <c r="FG1890" s="156"/>
      <c r="FH1890" s="156"/>
    </row>
    <row r="1891" spans="2:164" x14ac:dyDescent="0.25">
      <c r="B1891" s="67">
        <f t="shared" si="175"/>
        <v>0</v>
      </c>
      <c r="C1891" s="67" t="str">
        <f t="shared" si="176"/>
        <v/>
      </c>
      <c r="D1891" s="67" t="str">
        <f t="shared" si="179"/>
        <v/>
      </c>
      <c r="E1891" s="67" t="str">
        <f t="shared" si="177"/>
        <v/>
      </c>
      <c r="F1891" s="67" t="str">
        <f t="shared" si="178"/>
        <v/>
      </c>
      <c r="G1891" s="67" t="str">
        <f t="shared" si="180"/>
        <v/>
      </c>
      <c r="H1891" s="159" t="str">
        <f>IF(AND(M1891&gt;0,M1891&lt;=STATS!$C$22),1,"")</f>
        <v/>
      </c>
      <c r="J1891" s="29">
        <v>1890</v>
      </c>
      <c r="R1891" s="16"/>
      <c r="S1891" s="16"/>
      <c r="T1891" s="16"/>
      <c r="U1891" s="16"/>
      <c r="V1891" s="16"/>
      <c r="W1891" s="16"/>
      <c r="FD1891" s="156"/>
      <c r="FE1891" s="156"/>
      <c r="FF1891" s="156"/>
      <c r="FG1891" s="156"/>
      <c r="FH1891" s="156"/>
    </row>
    <row r="1892" spans="2:164" x14ac:dyDescent="0.25">
      <c r="B1892" s="67">
        <f t="shared" si="175"/>
        <v>0</v>
      </c>
      <c r="C1892" s="67" t="str">
        <f t="shared" si="176"/>
        <v/>
      </c>
      <c r="D1892" s="67" t="str">
        <f t="shared" si="179"/>
        <v/>
      </c>
      <c r="E1892" s="67" t="str">
        <f t="shared" si="177"/>
        <v/>
      </c>
      <c r="F1892" s="67" t="str">
        <f t="shared" si="178"/>
        <v/>
      </c>
      <c r="G1892" s="67" t="str">
        <f t="shared" si="180"/>
        <v/>
      </c>
      <c r="H1892" s="159" t="str">
        <f>IF(AND(M1892&gt;0,M1892&lt;=STATS!$C$22),1,"")</f>
        <v/>
      </c>
      <c r="J1892" s="29">
        <v>1891</v>
      </c>
      <c r="R1892" s="16"/>
      <c r="S1892" s="16"/>
      <c r="T1892" s="16"/>
      <c r="U1892" s="16"/>
      <c r="V1892" s="16"/>
      <c r="W1892" s="16"/>
      <c r="FD1892" s="156"/>
      <c r="FE1892" s="156"/>
      <c r="FF1892" s="156"/>
      <c r="FG1892" s="156"/>
      <c r="FH1892" s="156"/>
    </row>
    <row r="1893" spans="2:164" x14ac:dyDescent="0.25">
      <c r="B1893" s="67">
        <f t="shared" si="175"/>
        <v>0</v>
      </c>
      <c r="C1893" s="67" t="str">
        <f t="shared" si="176"/>
        <v/>
      </c>
      <c r="D1893" s="67" t="str">
        <f t="shared" si="179"/>
        <v/>
      </c>
      <c r="E1893" s="67" t="str">
        <f t="shared" si="177"/>
        <v/>
      </c>
      <c r="F1893" s="67" t="str">
        <f t="shared" si="178"/>
        <v/>
      </c>
      <c r="G1893" s="67" t="str">
        <f t="shared" si="180"/>
        <v/>
      </c>
      <c r="H1893" s="159" t="str">
        <f>IF(AND(M1893&gt;0,M1893&lt;=STATS!$C$22),1,"")</f>
        <v/>
      </c>
      <c r="J1893" s="29">
        <v>1892</v>
      </c>
      <c r="R1893" s="16"/>
      <c r="S1893" s="16"/>
      <c r="T1893" s="16"/>
      <c r="U1893" s="16"/>
      <c r="V1893" s="16"/>
      <c r="W1893" s="16"/>
      <c r="FD1893" s="156"/>
      <c r="FE1893" s="156"/>
      <c r="FF1893" s="156"/>
      <c r="FG1893" s="156"/>
      <c r="FH1893" s="156"/>
    </row>
    <row r="1894" spans="2:164" x14ac:dyDescent="0.25">
      <c r="B1894" s="67">
        <f t="shared" si="175"/>
        <v>0</v>
      </c>
      <c r="C1894" s="67" t="str">
        <f t="shared" si="176"/>
        <v/>
      </c>
      <c r="D1894" s="67" t="str">
        <f t="shared" si="179"/>
        <v/>
      </c>
      <c r="E1894" s="67" t="str">
        <f t="shared" si="177"/>
        <v/>
      </c>
      <c r="F1894" s="67" t="str">
        <f t="shared" si="178"/>
        <v/>
      </c>
      <c r="G1894" s="67" t="str">
        <f t="shared" si="180"/>
        <v/>
      </c>
      <c r="H1894" s="159" t="str">
        <f>IF(AND(M1894&gt;0,M1894&lt;=STATS!$C$22),1,"")</f>
        <v/>
      </c>
      <c r="J1894" s="29">
        <v>1893</v>
      </c>
      <c r="R1894" s="16"/>
      <c r="S1894" s="16"/>
      <c r="T1894" s="16"/>
      <c r="U1894" s="16"/>
      <c r="V1894" s="16"/>
      <c r="W1894" s="16"/>
      <c r="FD1894" s="156"/>
      <c r="FE1894" s="156"/>
      <c r="FF1894" s="156"/>
      <c r="FG1894" s="156"/>
      <c r="FH1894" s="156"/>
    </row>
    <row r="1895" spans="2:164" x14ac:dyDescent="0.25">
      <c r="B1895" s="67">
        <f t="shared" si="175"/>
        <v>0</v>
      </c>
      <c r="C1895" s="67" t="str">
        <f t="shared" si="176"/>
        <v/>
      </c>
      <c r="D1895" s="67" t="str">
        <f t="shared" si="179"/>
        <v/>
      </c>
      <c r="E1895" s="67" t="str">
        <f t="shared" si="177"/>
        <v/>
      </c>
      <c r="F1895" s="67" t="str">
        <f t="shared" si="178"/>
        <v/>
      </c>
      <c r="G1895" s="67" t="str">
        <f t="shared" si="180"/>
        <v/>
      </c>
      <c r="H1895" s="159" t="str">
        <f>IF(AND(M1895&gt;0,M1895&lt;=STATS!$C$22),1,"")</f>
        <v/>
      </c>
      <c r="J1895" s="29">
        <v>1894</v>
      </c>
      <c r="R1895" s="16"/>
      <c r="S1895" s="16"/>
      <c r="T1895" s="16"/>
      <c r="U1895" s="16"/>
      <c r="V1895" s="16"/>
      <c r="W1895" s="16"/>
      <c r="FD1895" s="156"/>
      <c r="FE1895" s="156"/>
      <c r="FF1895" s="156"/>
      <c r="FG1895" s="156"/>
      <c r="FH1895" s="156"/>
    </row>
    <row r="1896" spans="2:164" x14ac:dyDescent="0.25">
      <c r="B1896" s="67">
        <f t="shared" si="175"/>
        <v>0</v>
      </c>
      <c r="C1896" s="67" t="str">
        <f t="shared" si="176"/>
        <v/>
      </c>
      <c r="D1896" s="67" t="str">
        <f t="shared" si="179"/>
        <v/>
      </c>
      <c r="E1896" s="67" t="str">
        <f t="shared" si="177"/>
        <v/>
      </c>
      <c r="F1896" s="67" t="str">
        <f t="shared" si="178"/>
        <v/>
      </c>
      <c r="G1896" s="67" t="str">
        <f t="shared" si="180"/>
        <v/>
      </c>
      <c r="H1896" s="159" t="str">
        <f>IF(AND(M1896&gt;0,M1896&lt;=STATS!$C$22),1,"")</f>
        <v/>
      </c>
      <c r="J1896" s="29">
        <v>1895</v>
      </c>
      <c r="R1896" s="16"/>
      <c r="S1896" s="16"/>
      <c r="T1896" s="16"/>
      <c r="U1896" s="16"/>
      <c r="V1896" s="16"/>
      <c r="W1896" s="16"/>
      <c r="FD1896" s="156"/>
      <c r="FE1896" s="156"/>
      <c r="FF1896" s="156"/>
      <c r="FG1896" s="156"/>
      <c r="FH1896" s="156"/>
    </row>
    <row r="1897" spans="2:164" x14ac:dyDescent="0.25">
      <c r="B1897" s="67">
        <f t="shared" si="175"/>
        <v>0</v>
      </c>
      <c r="C1897" s="67" t="str">
        <f t="shared" si="176"/>
        <v/>
      </c>
      <c r="D1897" s="67" t="str">
        <f t="shared" si="179"/>
        <v/>
      </c>
      <c r="E1897" s="67" t="str">
        <f t="shared" si="177"/>
        <v/>
      </c>
      <c r="F1897" s="67" t="str">
        <f t="shared" si="178"/>
        <v/>
      </c>
      <c r="G1897" s="67" t="str">
        <f t="shared" si="180"/>
        <v/>
      </c>
      <c r="H1897" s="159" t="str">
        <f>IF(AND(M1897&gt;0,M1897&lt;=STATS!$C$22),1,"")</f>
        <v/>
      </c>
      <c r="J1897" s="29">
        <v>1896</v>
      </c>
      <c r="R1897" s="16"/>
      <c r="S1897" s="16"/>
      <c r="T1897" s="16"/>
      <c r="U1897" s="16"/>
      <c r="V1897" s="16"/>
      <c r="W1897" s="16"/>
      <c r="FD1897" s="156"/>
      <c r="FE1897" s="156"/>
      <c r="FF1897" s="156"/>
      <c r="FG1897" s="156"/>
      <c r="FH1897" s="156"/>
    </row>
    <row r="1898" spans="2:164" x14ac:dyDescent="0.25">
      <c r="B1898" s="67">
        <f t="shared" si="175"/>
        <v>0</v>
      </c>
      <c r="C1898" s="67" t="str">
        <f t="shared" si="176"/>
        <v/>
      </c>
      <c r="D1898" s="67" t="str">
        <f t="shared" si="179"/>
        <v/>
      </c>
      <c r="E1898" s="67" t="str">
        <f t="shared" si="177"/>
        <v/>
      </c>
      <c r="F1898" s="67" t="str">
        <f t="shared" si="178"/>
        <v/>
      </c>
      <c r="G1898" s="67" t="str">
        <f t="shared" si="180"/>
        <v/>
      </c>
      <c r="H1898" s="159" t="str">
        <f>IF(AND(M1898&gt;0,M1898&lt;=STATS!$C$22),1,"")</f>
        <v/>
      </c>
      <c r="J1898" s="29">
        <v>1897</v>
      </c>
      <c r="R1898" s="16"/>
      <c r="S1898" s="16"/>
      <c r="T1898" s="16"/>
      <c r="U1898" s="16"/>
      <c r="V1898" s="16"/>
      <c r="W1898" s="16"/>
      <c r="FD1898" s="156"/>
      <c r="FE1898" s="156"/>
      <c r="FF1898" s="156"/>
      <c r="FG1898" s="156"/>
      <c r="FH1898" s="156"/>
    </row>
    <row r="1899" spans="2:164" x14ac:dyDescent="0.25">
      <c r="B1899" s="67">
        <f t="shared" si="175"/>
        <v>0</v>
      </c>
      <c r="C1899" s="67" t="str">
        <f t="shared" si="176"/>
        <v/>
      </c>
      <c r="D1899" s="67" t="str">
        <f t="shared" si="179"/>
        <v/>
      </c>
      <c r="E1899" s="67" t="str">
        <f t="shared" si="177"/>
        <v/>
      </c>
      <c r="F1899" s="67" t="str">
        <f t="shared" si="178"/>
        <v/>
      </c>
      <c r="G1899" s="67" t="str">
        <f t="shared" si="180"/>
        <v/>
      </c>
      <c r="H1899" s="159" t="str">
        <f>IF(AND(M1899&gt;0,M1899&lt;=STATS!$C$22),1,"")</f>
        <v/>
      </c>
      <c r="J1899" s="29">
        <v>1898</v>
      </c>
      <c r="R1899" s="16"/>
      <c r="S1899" s="16"/>
      <c r="T1899" s="16"/>
      <c r="U1899" s="16"/>
      <c r="V1899" s="16"/>
      <c r="W1899" s="16"/>
      <c r="FD1899" s="156"/>
      <c r="FE1899" s="156"/>
      <c r="FF1899" s="156"/>
      <c r="FG1899" s="156"/>
      <c r="FH1899" s="156"/>
    </row>
    <row r="1900" spans="2:164" x14ac:dyDescent="0.25">
      <c r="B1900" s="67">
        <f t="shared" si="175"/>
        <v>0</v>
      </c>
      <c r="C1900" s="67" t="str">
        <f t="shared" si="176"/>
        <v/>
      </c>
      <c r="D1900" s="67" t="str">
        <f t="shared" si="179"/>
        <v/>
      </c>
      <c r="E1900" s="67" t="str">
        <f t="shared" si="177"/>
        <v/>
      </c>
      <c r="F1900" s="67" t="str">
        <f t="shared" si="178"/>
        <v/>
      </c>
      <c r="G1900" s="67" t="str">
        <f t="shared" si="180"/>
        <v/>
      </c>
      <c r="H1900" s="159" t="str">
        <f>IF(AND(M1900&gt;0,M1900&lt;=STATS!$C$22),1,"")</f>
        <v/>
      </c>
      <c r="J1900" s="29">
        <v>1899</v>
      </c>
      <c r="R1900" s="16"/>
      <c r="S1900" s="16"/>
      <c r="T1900" s="16"/>
      <c r="U1900" s="16"/>
      <c r="V1900" s="16"/>
      <c r="W1900" s="16"/>
      <c r="FD1900" s="156"/>
      <c r="FE1900" s="156"/>
      <c r="FF1900" s="156"/>
      <c r="FG1900" s="156"/>
      <c r="FH1900" s="156"/>
    </row>
    <row r="1901" spans="2:164" x14ac:dyDescent="0.25">
      <c r="B1901" s="67">
        <f t="shared" si="175"/>
        <v>0</v>
      </c>
      <c r="C1901" s="67" t="str">
        <f t="shared" si="176"/>
        <v/>
      </c>
      <c r="D1901" s="67" t="str">
        <f t="shared" si="179"/>
        <v/>
      </c>
      <c r="E1901" s="67" t="str">
        <f t="shared" si="177"/>
        <v/>
      </c>
      <c r="F1901" s="67" t="str">
        <f t="shared" si="178"/>
        <v/>
      </c>
      <c r="G1901" s="67" t="str">
        <f t="shared" si="180"/>
        <v/>
      </c>
      <c r="H1901" s="159" t="str">
        <f>IF(AND(M1901&gt;0,M1901&lt;=STATS!$C$22),1,"")</f>
        <v/>
      </c>
      <c r="J1901" s="29">
        <v>1900</v>
      </c>
      <c r="R1901" s="16"/>
      <c r="S1901" s="16"/>
      <c r="T1901" s="16"/>
      <c r="U1901" s="16"/>
      <c r="V1901" s="16"/>
      <c r="W1901" s="16"/>
      <c r="FD1901" s="156"/>
      <c r="FE1901" s="156"/>
      <c r="FF1901" s="156"/>
      <c r="FG1901" s="156"/>
      <c r="FH1901" s="156"/>
    </row>
    <row r="1902" spans="2:164" x14ac:dyDescent="0.25">
      <c r="B1902" s="67">
        <f t="shared" si="175"/>
        <v>0</v>
      </c>
      <c r="C1902" s="67" t="str">
        <f t="shared" si="176"/>
        <v/>
      </c>
      <c r="D1902" s="67" t="str">
        <f t="shared" si="179"/>
        <v/>
      </c>
      <c r="E1902" s="67" t="str">
        <f t="shared" si="177"/>
        <v/>
      </c>
      <c r="F1902" s="67" t="str">
        <f t="shared" si="178"/>
        <v/>
      </c>
      <c r="G1902" s="67" t="str">
        <f t="shared" si="180"/>
        <v/>
      </c>
      <c r="H1902" s="159" t="str">
        <f>IF(AND(M1902&gt;0,M1902&lt;=STATS!$C$22),1,"")</f>
        <v/>
      </c>
      <c r="J1902" s="29">
        <v>1901</v>
      </c>
      <c r="R1902" s="16"/>
      <c r="S1902" s="16"/>
      <c r="T1902" s="16"/>
      <c r="U1902" s="16"/>
      <c r="V1902" s="16"/>
      <c r="W1902" s="16"/>
      <c r="FD1902" s="156"/>
      <c r="FE1902" s="156"/>
      <c r="FF1902" s="156"/>
      <c r="FG1902" s="156"/>
      <c r="FH1902" s="156"/>
    </row>
    <row r="1903" spans="2:164" x14ac:dyDescent="0.25">
      <c r="B1903" s="67">
        <f t="shared" si="175"/>
        <v>0</v>
      </c>
      <c r="C1903" s="67" t="str">
        <f t="shared" si="176"/>
        <v/>
      </c>
      <c r="D1903" s="67" t="str">
        <f t="shared" si="179"/>
        <v/>
      </c>
      <c r="E1903" s="67" t="str">
        <f t="shared" si="177"/>
        <v/>
      </c>
      <c r="F1903" s="67" t="str">
        <f t="shared" si="178"/>
        <v/>
      </c>
      <c r="G1903" s="67" t="str">
        <f t="shared" si="180"/>
        <v/>
      </c>
      <c r="H1903" s="159" t="str">
        <f>IF(AND(M1903&gt;0,M1903&lt;=STATS!$C$22),1,"")</f>
        <v/>
      </c>
      <c r="J1903" s="29">
        <v>1902</v>
      </c>
      <c r="R1903" s="16"/>
      <c r="S1903" s="16"/>
      <c r="T1903" s="16"/>
      <c r="U1903" s="16"/>
      <c r="V1903" s="16"/>
      <c r="W1903" s="16"/>
      <c r="FD1903" s="156"/>
      <c r="FE1903" s="156"/>
      <c r="FF1903" s="156"/>
      <c r="FG1903" s="156"/>
      <c r="FH1903" s="156"/>
    </row>
    <row r="1904" spans="2:164" x14ac:dyDescent="0.25">
      <c r="B1904" s="67">
        <f t="shared" si="175"/>
        <v>0</v>
      </c>
      <c r="C1904" s="67" t="str">
        <f t="shared" si="176"/>
        <v/>
      </c>
      <c r="D1904" s="67" t="str">
        <f t="shared" si="179"/>
        <v/>
      </c>
      <c r="E1904" s="67" t="str">
        <f t="shared" si="177"/>
        <v/>
      </c>
      <c r="F1904" s="67" t="str">
        <f t="shared" si="178"/>
        <v/>
      </c>
      <c r="G1904" s="67" t="str">
        <f t="shared" si="180"/>
        <v/>
      </c>
      <c r="H1904" s="159" t="str">
        <f>IF(AND(M1904&gt;0,M1904&lt;=STATS!$C$22),1,"")</f>
        <v/>
      </c>
      <c r="J1904" s="29">
        <v>1903</v>
      </c>
      <c r="R1904" s="16"/>
      <c r="S1904" s="16"/>
      <c r="T1904" s="16"/>
      <c r="U1904" s="16"/>
      <c r="V1904" s="16"/>
      <c r="W1904" s="16"/>
      <c r="FD1904" s="156"/>
      <c r="FE1904" s="156"/>
      <c r="FF1904" s="156"/>
      <c r="FG1904" s="156"/>
      <c r="FH1904" s="156"/>
    </row>
    <row r="1905" spans="2:164" x14ac:dyDescent="0.25">
      <c r="B1905" s="67">
        <f t="shared" si="175"/>
        <v>0</v>
      </c>
      <c r="C1905" s="67" t="str">
        <f t="shared" si="176"/>
        <v/>
      </c>
      <c r="D1905" s="67" t="str">
        <f t="shared" si="179"/>
        <v/>
      </c>
      <c r="E1905" s="67" t="str">
        <f t="shared" si="177"/>
        <v/>
      </c>
      <c r="F1905" s="67" t="str">
        <f t="shared" si="178"/>
        <v/>
      </c>
      <c r="G1905" s="67" t="str">
        <f t="shared" si="180"/>
        <v/>
      </c>
      <c r="H1905" s="159" t="str">
        <f>IF(AND(M1905&gt;0,M1905&lt;=STATS!$C$22),1,"")</f>
        <v/>
      </c>
      <c r="J1905" s="29">
        <v>1904</v>
      </c>
      <c r="R1905" s="16"/>
      <c r="S1905" s="16"/>
      <c r="T1905" s="16"/>
      <c r="U1905" s="16"/>
      <c r="V1905" s="16"/>
      <c r="W1905" s="16"/>
      <c r="FD1905" s="156"/>
      <c r="FE1905" s="156"/>
      <c r="FF1905" s="156"/>
      <c r="FG1905" s="156"/>
      <c r="FH1905" s="156"/>
    </row>
    <row r="1906" spans="2:164" x14ac:dyDescent="0.25">
      <c r="B1906" s="67">
        <f t="shared" si="175"/>
        <v>0</v>
      </c>
      <c r="C1906" s="67" t="str">
        <f t="shared" si="176"/>
        <v/>
      </c>
      <c r="D1906" s="67" t="str">
        <f t="shared" si="179"/>
        <v/>
      </c>
      <c r="E1906" s="67" t="str">
        <f t="shared" si="177"/>
        <v/>
      </c>
      <c r="F1906" s="67" t="str">
        <f t="shared" si="178"/>
        <v/>
      </c>
      <c r="G1906" s="67" t="str">
        <f t="shared" si="180"/>
        <v/>
      </c>
      <c r="H1906" s="159" t="str">
        <f>IF(AND(M1906&gt;0,M1906&lt;=STATS!$C$22),1,"")</f>
        <v/>
      </c>
      <c r="J1906" s="29">
        <v>1905</v>
      </c>
      <c r="R1906" s="16"/>
      <c r="S1906" s="16"/>
      <c r="T1906" s="16"/>
      <c r="U1906" s="16"/>
      <c r="V1906" s="16"/>
      <c r="W1906" s="16"/>
      <c r="FD1906" s="156"/>
      <c r="FE1906" s="156"/>
      <c r="FF1906" s="156"/>
      <c r="FG1906" s="156"/>
      <c r="FH1906" s="156"/>
    </row>
    <row r="1907" spans="2:164" x14ac:dyDescent="0.25">
      <c r="B1907" s="67">
        <f t="shared" si="175"/>
        <v>0</v>
      </c>
      <c r="C1907" s="67" t="str">
        <f t="shared" si="176"/>
        <v/>
      </c>
      <c r="D1907" s="67" t="str">
        <f t="shared" si="179"/>
        <v/>
      </c>
      <c r="E1907" s="67" t="str">
        <f t="shared" si="177"/>
        <v/>
      </c>
      <c r="F1907" s="67" t="str">
        <f t="shared" si="178"/>
        <v/>
      </c>
      <c r="G1907" s="67" t="str">
        <f t="shared" si="180"/>
        <v/>
      </c>
      <c r="H1907" s="159" t="str">
        <f>IF(AND(M1907&gt;0,M1907&lt;=STATS!$C$22),1,"")</f>
        <v/>
      </c>
      <c r="J1907" s="29">
        <v>1906</v>
      </c>
      <c r="R1907" s="16"/>
      <c r="S1907" s="16"/>
      <c r="T1907" s="16"/>
      <c r="U1907" s="16"/>
      <c r="V1907" s="16"/>
      <c r="W1907" s="16"/>
      <c r="FD1907" s="156"/>
      <c r="FE1907" s="156"/>
      <c r="FF1907" s="156"/>
      <c r="FG1907" s="156"/>
      <c r="FH1907" s="156"/>
    </row>
    <row r="1908" spans="2:164" x14ac:dyDescent="0.25">
      <c r="B1908" s="67">
        <f t="shared" si="175"/>
        <v>0</v>
      </c>
      <c r="C1908" s="67" t="str">
        <f t="shared" si="176"/>
        <v/>
      </c>
      <c r="D1908" s="67" t="str">
        <f t="shared" si="179"/>
        <v/>
      </c>
      <c r="E1908" s="67" t="str">
        <f t="shared" si="177"/>
        <v/>
      </c>
      <c r="F1908" s="67" t="str">
        <f t="shared" si="178"/>
        <v/>
      </c>
      <c r="G1908" s="67" t="str">
        <f t="shared" si="180"/>
        <v/>
      </c>
      <c r="H1908" s="159" t="str">
        <f>IF(AND(M1908&gt;0,M1908&lt;=STATS!$C$22),1,"")</f>
        <v/>
      </c>
      <c r="J1908" s="29">
        <v>1907</v>
      </c>
      <c r="R1908" s="16"/>
      <c r="S1908" s="16"/>
      <c r="T1908" s="16"/>
      <c r="U1908" s="16"/>
      <c r="V1908" s="16"/>
      <c r="W1908" s="16"/>
      <c r="FD1908" s="156"/>
      <c r="FE1908" s="156"/>
      <c r="FF1908" s="156"/>
      <c r="FG1908" s="156"/>
      <c r="FH1908" s="156"/>
    </row>
    <row r="1909" spans="2:164" x14ac:dyDescent="0.25">
      <c r="B1909" s="67">
        <f t="shared" si="175"/>
        <v>0</v>
      </c>
      <c r="C1909" s="67" t="str">
        <f t="shared" si="176"/>
        <v/>
      </c>
      <c r="D1909" s="67" t="str">
        <f t="shared" si="179"/>
        <v/>
      </c>
      <c r="E1909" s="67" t="str">
        <f t="shared" si="177"/>
        <v/>
      </c>
      <c r="F1909" s="67" t="str">
        <f t="shared" si="178"/>
        <v/>
      </c>
      <c r="G1909" s="67" t="str">
        <f t="shared" si="180"/>
        <v/>
      </c>
      <c r="H1909" s="159" t="str">
        <f>IF(AND(M1909&gt;0,M1909&lt;=STATS!$C$22),1,"")</f>
        <v/>
      </c>
      <c r="J1909" s="29">
        <v>1908</v>
      </c>
      <c r="R1909" s="16"/>
      <c r="S1909" s="16"/>
      <c r="T1909" s="16"/>
      <c r="U1909" s="16"/>
      <c r="V1909" s="16"/>
      <c r="W1909" s="16"/>
      <c r="FD1909" s="156"/>
      <c r="FE1909" s="156"/>
      <c r="FF1909" s="156"/>
      <c r="FG1909" s="156"/>
      <c r="FH1909" s="156"/>
    </row>
    <row r="1910" spans="2:164" x14ac:dyDescent="0.25">
      <c r="B1910" s="67">
        <f t="shared" si="175"/>
        <v>0</v>
      </c>
      <c r="C1910" s="67" t="str">
        <f t="shared" si="176"/>
        <v/>
      </c>
      <c r="D1910" s="67" t="str">
        <f t="shared" si="179"/>
        <v/>
      </c>
      <c r="E1910" s="67" t="str">
        <f t="shared" si="177"/>
        <v/>
      </c>
      <c r="F1910" s="67" t="str">
        <f t="shared" si="178"/>
        <v/>
      </c>
      <c r="G1910" s="67" t="str">
        <f t="shared" si="180"/>
        <v/>
      </c>
      <c r="H1910" s="159" t="str">
        <f>IF(AND(M1910&gt;0,M1910&lt;=STATS!$C$22),1,"")</f>
        <v/>
      </c>
      <c r="J1910" s="29">
        <v>1909</v>
      </c>
      <c r="R1910" s="16"/>
      <c r="S1910" s="16"/>
      <c r="T1910" s="16"/>
      <c r="U1910" s="16"/>
      <c r="V1910" s="16"/>
      <c r="W1910" s="16"/>
      <c r="FD1910" s="156"/>
      <c r="FE1910" s="156"/>
      <c r="FF1910" s="156"/>
      <c r="FG1910" s="156"/>
      <c r="FH1910" s="156"/>
    </row>
    <row r="1911" spans="2:164" x14ac:dyDescent="0.25">
      <c r="B1911" s="67">
        <f t="shared" si="175"/>
        <v>0</v>
      </c>
      <c r="C1911" s="67" t="str">
        <f t="shared" si="176"/>
        <v/>
      </c>
      <c r="D1911" s="67" t="str">
        <f t="shared" si="179"/>
        <v/>
      </c>
      <c r="E1911" s="67" t="str">
        <f t="shared" si="177"/>
        <v/>
      </c>
      <c r="F1911" s="67" t="str">
        <f t="shared" si="178"/>
        <v/>
      </c>
      <c r="G1911" s="67" t="str">
        <f t="shared" si="180"/>
        <v/>
      </c>
      <c r="H1911" s="159" t="str">
        <f>IF(AND(M1911&gt;0,M1911&lt;=STATS!$C$22),1,"")</f>
        <v/>
      </c>
      <c r="J1911" s="29">
        <v>1910</v>
      </c>
      <c r="R1911" s="16"/>
      <c r="S1911" s="16"/>
      <c r="T1911" s="16"/>
      <c r="U1911" s="16"/>
      <c r="V1911" s="16"/>
      <c r="W1911" s="16"/>
      <c r="FD1911" s="156"/>
      <c r="FE1911" s="156"/>
      <c r="FF1911" s="156"/>
      <c r="FG1911" s="156"/>
      <c r="FH1911" s="156"/>
    </row>
    <row r="1912" spans="2:164" x14ac:dyDescent="0.25">
      <c r="B1912" s="67">
        <f t="shared" si="175"/>
        <v>0</v>
      </c>
      <c r="C1912" s="67" t="str">
        <f t="shared" si="176"/>
        <v/>
      </c>
      <c r="D1912" s="67" t="str">
        <f t="shared" si="179"/>
        <v/>
      </c>
      <c r="E1912" s="67" t="str">
        <f t="shared" si="177"/>
        <v/>
      </c>
      <c r="F1912" s="67" t="str">
        <f t="shared" si="178"/>
        <v/>
      </c>
      <c r="G1912" s="67" t="str">
        <f t="shared" si="180"/>
        <v/>
      </c>
      <c r="H1912" s="159" t="str">
        <f>IF(AND(M1912&gt;0,M1912&lt;=STATS!$C$22),1,"")</f>
        <v/>
      </c>
      <c r="J1912" s="29">
        <v>1911</v>
      </c>
      <c r="R1912" s="16"/>
      <c r="S1912" s="16"/>
      <c r="T1912" s="16"/>
      <c r="U1912" s="16"/>
      <c r="V1912" s="16"/>
      <c r="W1912" s="16"/>
      <c r="FD1912" s="156"/>
      <c r="FE1912" s="156"/>
      <c r="FF1912" s="156"/>
      <c r="FG1912" s="156"/>
      <c r="FH1912" s="156"/>
    </row>
    <row r="1913" spans="2:164" x14ac:dyDescent="0.25">
      <c r="B1913" s="67">
        <f t="shared" si="175"/>
        <v>0</v>
      </c>
      <c r="C1913" s="67" t="str">
        <f t="shared" si="176"/>
        <v/>
      </c>
      <c r="D1913" s="67" t="str">
        <f t="shared" si="179"/>
        <v/>
      </c>
      <c r="E1913" s="67" t="str">
        <f t="shared" si="177"/>
        <v/>
      </c>
      <c r="F1913" s="67" t="str">
        <f t="shared" si="178"/>
        <v/>
      </c>
      <c r="G1913" s="67" t="str">
        <f t="shared" si="180"/>
        <v/>
      </c>
      <c r="H1913" s="159" t="str">
        <f>IF(AND(M1913&gt;0,M1913&lt;=STATS!$C$22),1,"")</f>
        <v/>
      </c>
      <c r="J1913" s="29">
        <v>1912</v>
      </c>
      <c r="R1913" s="16"/>
      <c r="S1913" s="16"/>
      <c r="T1913" s="16"/>
      <c r="U1913" s="16"/>
      <c r="V1913" s="16"/>
      <c r="W1913" s="16"/>
      <c r="FD1913" s="156"/>
      <c r="FE1913" s="156"/>
      <c r="FF1913" s="156"/>
      <c r="FG1913" s="156"/>
      <c r="FH1913" s="156"/>
    </row>
    <row r="1914" spans="2:164" x14ac:dyDescent="0.25">
      <c r="B1914" s="67">
        <f t="shared" si="175"/>
        <v>0</v>
      </c>
      <c r="C1914" s="67" t="str">
        <f t="shared" si="176"/>
        <v/>
      </c>
      <c r="D1914" s="67" t="str">
        <f t="shared" si="179"/>
        <v/>
      </c>
      <c r="E1914" s="67" t="str">
        <f t="shared" si="177"/>
        <v/>
      </c>
      <c r="F1914" s="67" t="str">
        <f t="shared" si="178"/>
        <v/>
      </c>
      <c r="G1914" s="67" t="str">
        <f t="shared" si="180"/>
        <v/>
      </c>
      <c r="H1914" s="159" t="str">
        <f>IF(AND(M1914&gt;0,M1914&lt;=STATS!$C$22),1,"")</f>
        <v/>
      </c>
      <c r="J1914" s="29">
        <v>1913</v>
      </c>
      <c r="R1914" s="16"/>
      <c r="S1914" s="16"/>
      <c r="T1914" s="16"/>
      <c r="U1914" s="16"/>
      <c r="V1914" s="16"/>
      <c r="W1914" s="16"/>
      <c r="FD1914" s="156"/>
      <c r="FE1914" s="156"/>
      <c r="FF1914" s="156"/>
      <c r="FG1914" s="156"/>
      <c r="FH1914" s="156"/>
    </row>
    <row r="1915" spans="2:164" x14ac:dyDescent="0.25">
      <c r="B1915" s="67">
        <f t="shared" si="175"/>
        <v>0</v>
      </c>
      <c r="C1915" s="67" t="str">
        <f t="shared" si="176"/>
        <v/>
      </c>
      <c r="D1915" s="67" t="str">
        <f t="shared" si="179"/>
        <v/>
      </c>
      <c r="E1915" s="67" t="str">
        <f t="shared" si="177"/>
        <v/>
      </c>
      <c r="F1915" s="67" t="str">
        <f t="shared" si="178"/>
        <v/>
      </c>
      <c r="G1915" s="67" t="str">
        <f t="shared" si="180"/>
        <v/>
      </c>
      <c r="H1915" s="159" t="str">
        <f>IF(AND(M1915&gt;0,M1915&lt;=STATS!$C$22),1,"")</f>
        <v/>
      </c>
      <c r="J1915" s="29">
        <v>1914</v>
      </c>
      <c r="R1915" s="16"/>
      <c r="S1915" s="16"/>
      <c r="T1915" s="16"/>
      <c r="U1915" s="16"/>
      <c r="V1915" s="16"/>
      <c r="W1915" s="16"/>
      <c r="FD1915" s="156"/>
      <c r="FE1915" s="156"/>
      <c r="FF1915" s="156"/>
      <c r="FG1915" s="156"/>
      <c r="FH1915" s="156"/>
    </row>
    <row r="1916" spans="2:164" x14ac:dyDescent="0.25">
      <c r="B1916" s="67">
        <f t="shared" si="175"/>
        <v>0</v>
      </c>
      <c r="C1916" s="67" t="str">
        <f t="shared" si="176"/>
        <v/>
      </c>
      <c r="D1916" s="67" t="str">
        <f t="shared" si="179"/>
        <v/>
      </c>
      <c r="E1916" s="67" t="str">
        <f t="shared" si="177"/>
        <v/>
      </c>
      <c r="F1916" s="67" t="str">
        <f t="shared" si="178"/>
        <v/>
      </c>
      <c r="G1916" s="67" t="str">
        <f t="shared" si="180"/>
        <v/>
      </c>
      <c r="H1916" s="159" t="str">
        <f>IF(AND(M1916&gt;0,M1916&lt;=STATS!$C$22),1,"")</f>
        <v/>
      </c>
      <c r="J1916" s="29">
        <v>1915</v>
      </c>
      <c r="R1916" s="16"/>
      <c r="S1916" s="16"/>
      <c r="T1916" s="16"/>
      <c r="U1916" s="16"/>
      <c r="V1916" s="16"/>
      <c r="W1916" s="16"/>
      <c r="FD1916" s="156"/>
      <c r="FE1916" s="156"/>
      <c r="FF1916" s="156"/>
      <c r="FG1916" s="156"/>
      <c r="FH1916" s="156"/>
    </row>
    <row r="1917" spans="2:164" x14ac:dyDescent="0.25">
      <c r="B1917" s="67">
        <f t="shared" si="175"/>
        <v>0</v>
      </c>
      <c r="C1917" s="67" t="str">
        <f t="shared" si="176"/>
        <v/>
      </c>
      <c r="D1917" s="67" t="str">
        <f t="shared" si="179"/>
        <v/>
      </c>
      <c r="E1917" s="67" t="str">
        <f t="shared" si="177"/>
        <v/>
      </c>
      <c r="F1917" s="67" t="str">
        <f t="shared" si="178"/>
        <v/>
      </c>
      <c r="G1917" s="67" t="str">
        <f t="shared" si="180"/>
        <v/>
      </c>
      <c r="H1917" s="159" t="str">
        <f>IF(AND(M1917&gt;0,M1917&lt;=STATS!$C$22),1,"")</f>
        <v/>
      </c>
      <c r="J1917" s="29">
        <v>1916</v>
      </c>
      <c r="R1917" s="16"/>
      <c r="S1917" s="16"/>
      <c r="T1917" s="16"/>
      <c r="U1917" s="16"/>
      <c r="V1917" s="16"/>
      <c r="W1917" s="16"/>
      <c r="FD1917" s="156"/>
      <c r="FE1917" s="156"/>
      <c r="FF1917" s="156"/>
      <c r="FG1917" s="156"/>
      <c r="FH1917" s="156"/>
    </row>
    <row r="1918" spans="2:164" x14ac:dyDescent="0.25">
      <c r="B1918" s="67">
        <f t="shared" si="175"/>
        <v>0</v>
      </c>
      <c r="C1918" s="67" t="str">
        <f t="shared" si="176"/>
        <v/>
      </c>
      <c r="D1918" s="67" t="str">
        <f t="shared" si="179"/>
        <v/>
      </c>
      <c r="E1918" s="67" t="str">
        <f t="shared" si="177"/>
        <v/>
      </c>
      <c r="F1918" s="67" t="str">
        <f t="shared" si="178"/>
        <v/>
      </c>
      <c r="G1918" s="67" t="str">
        <f t="shared" si="180"/>
        <v/>
      </c>
      <c r="H1918" s="159" t="str">
        <f>IF(AND(M1918&gt;0,M1918&lt;=STATS!$C$22),1,"")</f>
        <v/>
      </c>
      <c r="J1918" s="29">
        <v>1917</v>
      </c>
      <c r="R1918" s="16"/>
      <c r="S1918" s="16"/>
      <c r="T1918" s="16"/>
      <c r="U1918" s="16"/>
      <c r="V1918" s="16"/>
      <c r="W1918" s="16"/>
      <c r="FD1918" s="156"/>
      <c r="FE1918" s="156"/>
      <c r="FF1918" s="156"/>
      <c r="FG1918" s="156"/>
      <c r="FH1918" s="156"/>
    </row>
    <row r="1919" spans="2:164" x14ac:dyDescent="0.25">
      <c r="B1919" s="67">
        <f t="shared" si="175"/>
        <v>0</v>
      </c>
      <c r="C1919" s="67" t="str">
        <f t="shared" si="176"/>
        <v/>
      </c>
      <c r="D1919" s="67" t="str">
        <f t="shared" si="179"/>
        <v/>
      </c>
      <c r="E1919" s="67" t="str">
        <f t="shared" si="177"/>
        <v/>
      </c>
      <c r="F1919" s="67" t="str">
        <f t="shared" si="178"/>
        <v/>
      </c>
      <c r="G1919" s="67" t="str">
        <f t="shared" si="180"/>
        <v/>
      </c>
      <c r="H1919" s="159" t="str">
        <f>IF(AND(M1919&gt;0,M1919&lt;=STATS!$C$22),1,"")</f>
        <v/>
      </c>
      <c r="J1919" s="29">
        <v>1918</v>
      </c>
      <c r="R1919" s="16"/>
      <c r="S1919" s="16"/>
      <c r="T1919" s="16"/>
      <c r="U1919" s="16"/>
      <c r="V1919" s="16"/>
      <c r="W1919" s="16"/>
      <c r="FD1919" s="156"/>
      <c r="FE1919" s="156"/>
      <c r="FF1919" s="156"/>
      <c r="FG1919" s="156"/>
      <c r="FH1919" s="156"/>
    </row>
    <row r="1920" spans="2:164" x14ac:dyDescent="0.25">
      <c r="B1920" s="67">
        <f t="shared" si="175"/>
        <v>0</v>
      </c>
      <c r="C1920" s="67" t="str">
        <f t="shared" si="176"/>
        <v/>
      </c>
      <c r="D1920" s="67" t="str">
        <f t="shared" si="179"/>
        <v/>
      </c>
      <c r="E1920" s="67" t="str">
        <f t="shared" si="177"/>
        <v/>
      </c>
      <c r="F1920" s="67" t="str">
        <f t="shared" si="178"/>
        <v/>
      </c>
      <c r="G1920" s="67" t="str">
        <f t="shared" si="180"/>
        <v/>
      </c>
      <c r="H1920" s="159" t="str">
        <f>IF(AND(M1920&gt;0,M1920&lt;=STATS!$C$22),1,"")</f>
        <v/>
      </c>
      <c r="J1920" s="29">
        <v>1919</v>
      </c>
      <c r="R1920" s="16"/>
      <c r="S1920" s="16"/>
      <c r="T1920" s="16"/>
      <c r="U1920" s="16"/>
      <c r="V1920" s="16"/>
      <c r="W1920" s="16"/>
      <c r="FD1920" s="156"/>
      <c r="FE1920" s="156"/>
      <c r="FF1920" s="156"/>
      <c r="FG1920" s="156"/>
      <c r="FH1920" s="156"/>
    </row>
    <row r="1921" spans="2:164" x14ac:dyDescent="0.25">
      <c r="B1921" s="67">
        <f t="shared" si="175"/>
        <v>0</v>
      </c>
      <c r="C1921" s="67" t="str">
        <f t="shared" si="176"/>
        <v/>
      </c>
      <c r="D1921" s="67" t="str">
        <f t="shared" si="179"/>
        <v/>
      </c>
      <c r="E1921" s="67" t="str">
        <f t="shared" si="177"/>
        <v/>
      </c>
      <c r="F1921" s="67" t="str">
        <f t="shared" si="178"/>
        <v/>
      </c>
      <c r="G1921" s="67" t="str">
        <f t="shared" si="180"/>
        <v/>
      </c>
      <c r="H1921" s="159" t="str">
        <f>IF(AND(M1921&gt;0,M1921&lt;=STATS!$C$22),1,"")</f>
        <v/>
      </c>
      <c r="J1921" s="29">
        <v>1920</v>
      </c>
      <c r="R1921" s="16"/>
      <c r="S1921" s="16"/>
      <c r="T1921" s="16"/>
      <c r="U1921" s="16"/>
      <c r="V1921" s="16"/>
      <c r="W1921" s="16"/>
      <c r="FD1921" s="156"/>
      <c r="FE1921" s="156"/>
      <c r="FF1921" s="156"/>
      <c r="FG1921" s="156"/>
      <c r="FH1921" s="156"/>
    </row>
    <row r="1922" spans="2:164" x14ac:dyDescent="0.25">
      <c r="B1922" s="67">
        <f t="shared" ref="B1922:B1985" si="181">COUNT(R1922:FC1922,FI1922:FQ1922)</f>
        <v>0</v>
      </c>
      <c r="C1922" s="67" t="str">
        <f t="shared" ref="C1922:C1985" si="182">IF(COUNT(R1922:FC1922,FI1922:FQ1922)&gt;0,COUNT(R1922:FC1922,FI1922:FQ1922),"")</f>
        <v/>
      </c>
      <c r="D1922" s="67" t="str">
        <f t="shared" si="179"/>
        <v/>
      </c>
      <c r="E1922" s="67" t="str">
        <f t="shared" ref="E1922:E1985" si="183">IF(H1922=1,COUNT(R1922:FC1922,FI1922:FQ1922),"")</f>
        <v/>
      </c>
      <c r="F1922" s="67" t="str">
        <f t="shared" ref="F1922:F1985" si="184">IF(H1922=1,COUNT(X1922:BN1922,BP1922:BX1922,BZ1922:CF1922,CH1922:FC1922,FI1922:FQ1922),"")</f>
        <v/>
      </c>
      <c r="G1922" s="67" t="str">
        <f t="shared" si="180"/>
        <v/>
      </c>
      <c r="H1922" s="159" t="str">
        <f>IF(AND(M1922&gt;0,M1922&lt;=STATS!$C$22),1,"")</f>
        <v/>
      </c>
      <c r="J1922" s="29">
        <v>1921</v>
      </c>
      <c r="R1922" s="16"/>
      <c r="S1922" s="16"/>
      <c r="T1922" s="16"/>
      <c r="U1922" s="16"/>
      <c r="V1922" s="16"/>
      <c r="W1922" s="16"/>
      <c r="FD1922" s="156"/>
      <c r="FE1922" s="156"/>
      <c r="FF1922" s="156"/>
      <c r="FG1922" s="156"/>
      <c r="FH1922" s="156"/>
    </row>
    <row r="1923" spans="2:164" x14ac:dyDescent="0.25">
      <c r="B1923" s="67">
        <f t="shared" si="181"/>
        <v>0</v>
      </c>
      <c r="C1923" s="67" t="str">
        <f t="shared" si="182"/>
        <v/>
      </c>
      <c r="D1923" s="67" t="str">
        <f t="shared" ref="D1923:D1986" si="185">IF(COUNT(R1923:FC1923,FI1923:FQ1923)&gt;0,COUNT(X1923:BN1923,BP1923:BX1923,BZ1923:CF1923,CH1923:FC1923,FI1923:FQ1923),"")</f>
        <v/>
      </c>
      <c r="E1923" s="67" t="str">
        <f t="shared" si="183"/>
        <v/>
      </c>
      <c r="F1923" s="67" t="str">
        <f t="shared" si="184"/>
        <v/>
      </c>
      <c r="G1923" s="67" t="str">
        <f t="shared" si="180"/>
        <v/>
      </c>
      <c r="H1923" s="159" t="str">
        <f>IF(AND(M1923&gt;0,M1923&lt;=STATS!$C$22),1,"")</f>
        <v/>
      </c>
      <c r="J1923" s="29">
        <v>1922</v>
      </c>
      <c r="R1923" s="16"/>
      <c r="S1923" s="16"/>
      <c r="T1923" s="16"/>
      <c r="U1923" s="16"/>
      <c r="V1923" s="16"/>
      <c r="W1923" s="16"/>
      <c r="FD1923" s="156"/>
      <c r="FE1923" s="156"/>
      <c r="FF1923" s="156"/>
      <c r="FG1923" s="156"/>
      <c r="FH1923" s="156"/>
    </row>
    <row r="1924" spans="2:164" x14ac:dyDescent="0.25">
      <c r="B1924" s="67">
        <f t="shared" si="181"/>
        <v>0</v>
      </c>
      <c r="C1924" s="67" t="str">
        <f t="shared" si="182"/>
        <v/>
      </c>
      <c r="D1924" s="67" t="str">
        <f t="shared" si="185"/>
        <v/>
      </c>
      <c r="E1924" s="67" t="str">
        <f t="shared" si="183"/>
        <v/>
      </c>
      <c r="F1924" s="67" t="str">
        <f t="shared" si="184"/>
        <v/>
      </c>
      <c r="G1924" s="67" t="str">
        <f t="shared" si="180"/>
        <v/>
      </c>
      <c r="H1924" s="159" t="str">
        <f>IF(AND(M1924&gt;0,M1924&lt;=STATS!$C$22),1,"")</f>
        <v/>
      </c>
      <c r="J1924" s="29">
        <v>1923</v>
      </c>
      <c r="R1924" s="16"/>
      <c r="S1924" s="16"/>
      <c r="T1924" s="16"/>
      <c r="U1924" s="16"/>
      <c r="V1924" s="16"/>
      <c r="W1924" s="16"/>
      <c r="FD1924" s="156"/>
      <c r="FE1924" s="156"/>
      <c r="FF1924" s="156"/>
      <c r="FG1924" s="156"/>
      <c r="FH1924" s="156"/>
    </row>
    <row r="1925" spans="2:164" x14ac:dyDescent="0.25">
      <c r="B1925" s="67">
        <f t="shared" si="181"/>
        <v>0</v>
      </c>
      <c r="C1925" s="67" t="str">
        <f t="shared" si="182"/>
        <v/>
      </c>
      <c r="D1925" s="67" t="str">
        <f t="shared" si="185"/>
        <v/>
      </c>
      <c r="E1925" s="67" t="str">
        <f t="shared" si="183"/>
        <v/>
      </c>
      <c r="F1925" s="67" t="str">
        <f t="shared" si="184"/>
        <v/>
      </c>
      <c r="G1925" s="67" t="str">
        <f t="shared" si="180"/>
        <v/>
      </c>
      <c r="H1925" s="159" t="str">
        <f>IF(AND(M1925&gt;0,M1925&lt;=STATS!$C$22),1,"")</f>
        <v/>
      </c>
      <c r="J1925" s="29">
        <v>1924</v>
      </c>
      <c r="R1925" s="16"/>
      <c r="S1925" s="16"/>
      <c r="T1925" s="16"/>
      <c r="U1925" s="16"/>
      <c r="V1925" s="16"/>
      <c r="W1925" s="16"/>
      <c r="FD1925" s="156"/>
      <c r="FE1925" s="156"/>
      <c r="FF1925" s="156"/>
      <c r="FG1925" s="156"/>
      <c r="FH1925" s="156"/>
    </row>
    <row r="1926" spans="2:164" x14ac:dyDescent="0.25">
      <c r="B1926" s="67">
        <f t="shared" si="181"/>
        <v>0</v>
      </c>
      <c r="C1926" s="67" t="str">
        <f t="shared" si="182"/>
        <v/>
      </c>
      <c r="D1926" s="67" t="str">
        <f t="shared" si="185"/>
        <v/>
      </c>
      <c r="E1926" s="67" t="str">
        <f t="shared" si="183"/>
        <v/>
      </c>
      <c r="F1926" s="67" t="str">
        <f t="shared" si="184"/>
        <v/>
      </c>
      <c r="G1926" s="67" t="str">
        <f t="shared" si="180"/>
        <v/>
      </c>
      <c r="H1926" s="159" t="str">
        <f>IF(AND(M1926&gt;0,M1926&lt;=STATS!$C$22),1,"")</f>
        <v/>
      </c>
      <c r="J1926" s="29">
        <v>1925</v>
      </c>
      <c r="R1926" s="16"/>
      <c r="S1926" s="16"/>
      <c r="T1926" s="16"/>
      <c r="U1926" s="16"/>
      <c r="V1926" s="16"/>
      <c r="W1926" s="16"/>
      <c r="FD1926" s="156"/>
      <c r="FE1926" s="156"/>
      <c r="FF1926" s="156"/>
      <c r="FG1926" s="156"/>
      <c r="FH1926" s="156"/>
    </row>
    <row r="1927" spans="2:164" x14ac:dyDescent="0.25">
      <c r="B1927" s="67">
        <f t="shared" si="181"/>
        <v>0</v>
      </c>
      <c r="C1927" s="67" t="str">
        <f t="shared" si="182"/>
        <v/>
      </c>
      <c r="D1927" s="67" t="str">
        <f t="shared" si="185"/>
        <v/>
      </c>
      <c r="E1927" s="67" t="str">
        <f t="shared" si="183"/>
        <v/>
      </c>
      <c r="F1927" s="67" t="str">
        <f t="shared" si="184"/>
        <v/>
      </c>
      <c r="G1927" s="67" t="str">
        <f t="shared" si="180"/>
        <v/>
      </c>
      <c r="H1927" s="159" t="str">
        <f>IF(AND(M1927&gt;0,M1927&lt;=STATS!$C$22),1,"")</f>
        <v/>
      </c>
      <c r="J1927" s="29">
        <v>1926</v>
      </c>
      <c r="R1927" s="16"/>
      <c r="S1927" s="16"/>
      <c r="T1927" s="16"/>
      <c r="U1927" s="16"/>
      <c r="V1927" s="16"/>
      <c r="W1927" s="16"/>
      <c r="FD1927" s="156"/>
      <c r="FE1927" s="156"/>
      <c r="FF1927" s="156"/>
      <c r="FG1927" s="156"/>
      <c r="FH1927" s="156"/>
    </row>
    <row r="1928" spans="2:164" x14ac:dyDescent="0.25">
      <c r="B1928" s="67">
        <f t="shared" si="181"/>
        <v>0</v>
      </c>
      <c r="C1928" s="67" t="str">
        <f t="shared" si="182"/>
        <v/>
      </c>
      <c r="D1928" s="67" t="str">
        <f t="shared" si="185"/>
        <v/>
      </c>
      <c r="E1928" s="67" t="str">
        <f t="shared" si="183"/>
        <v/>
      </c>
      <c r="F1928" s="67" t="str">
        <f t="shared" si="184"/>
        <v/>
      </c>
      <c r="G1928" s="67" t="str">
        <f t="shared" si="180"/>
        <v/>
      </c>
      <c r="H1928" s="159" t="str">
        <f>IF(AND(M1928&gt;0,M1928&lt;=STATS!$C$22),1,"")</f>
        <v/>
      </c>
      <c r="J1928" s="29">
        <v>1927</v>
      </c>
      <c r="R1928" s="16"/>
      <c r="S1928" s="16"/>
      <c r="T1928" s="16"/>
      <c r="U1928" s="16"/>
      <c r="V1928" s="16"/>
      <c r="W1928" s="16"/>
      <c r="FD1928" s="156"/>
      <c r="FE1928" s="156"/>
      <c r="FF1928" s="156"/>
      <c r="FG1928" s="156"/>
      <c r="FH1928" s="156"/>
    </row>
    <row r="1929" spans="2:164" x14ac:dyDescent="0.25">
      <c r="B1929" s="67">
        <f t="shared" si="181"/>
        <v>0</v>
      </c>
      <c r="C1929" s="67" t="str">
        <f t="shared" si="182"/>
        <v/>
      </c>
      <c r="D1929" s="67" t="str">
        <f t="shared" si="185"/>
        <v/>
      </c>
      <c r="E1929" s="67" t="str">
        <f t="shared" si="183"/>
        <v/>
      </c>
      <c r="F1929" s="67" t="str">
        <f t="shared" si="184"/>
        <v/>
      </c>
      <c r="G1929" s="67" t="str">
        <f t="shared" si="180"/>
        <v/>
      </c>
      <c r="H1929" s="159" t="str">
        <f>IF(AND(M1929&gt;0,M1929&lt;=STATS!$C$22),1,"")</f>
        <v/>
      </c>
      <c r="J1929" s="29">
        <v>1928</v>
      </c>
      <c r="R1929" s="16"/>
      <c r="S1929" s="16"/>
      <c r="T1929" s="16"/>
      <c r="U1929" s="16"/>
      <c r="V1929" s="16"/>
      <c r="W1929" s="16"/>
      <c r="FD1929" s="156"/>
      <c r="FE1929" s="156"/>
      <c r="FF1929" s="156"/>
      <c r="FG1929" s="156"/>
      <c r="FH1929" s="156"/>
    </row>
    <row r="1930" spans="2:164" x14ac:dyDescent="0.25">
      <c r="B1930" s="67">
        <f t="shared" si="181"/>
        <v>0</v>
      </c>
      <c r="C1930" s="67" t="str">
        <f t="shared" si="182"/>
        <v/>
      </c>
      <c r="D1930" s="67" t="str">
        <f t="shared" si="185"/>
        <v/>
      </c>
      <c r="E1930" s="67" t="str">
        <f t="shared" si="183"/>
        <v/>
      </c>
      <c r="F1930" s="67" t="str">
        <f t="shared" si="184"/>
        <v/>
      </c>
      <c r="G1930" s="67" t="str">
        <f t="shared" si="180"/>
        <v/>
      </c>
      <c r="H1930" s="159" t="str">
        <f>IF(AND(M1930&gt;0,M1930&lt;=STATS!$C$22),1,"")</f>
        <v/>
      </c>
      <c r="J1930" s="29">
        <v>1929</v>
      </c>
      <c r="R1930" s="16"/>
      <c r="S1930" s="16"/>
      <c r="T1930" s="16"/>
      <c r="U1930" s="16"/>
      <c r="V1930" s="16"/>
      <c r="W1930" s="16"/>
      <c r="FD1930" s="156"/>
      <c r="FE1930" s="156"/>
      <c r="FF1930" s="156"/>
      <c r="FG1930" s="156"/>
      <c r="FH1930" s="156"/>
    </row>
    <row r="1931" spans="2:164" x14ac:dyDescent="0.25">
      <c r="B1931" s="67">
        <f t="shared" si="181"/>
        <v>0</v>
      </c>
      <c r="C1931" s="67" t="str">
        <f t="shared" si="182"/>
        <v/>
      </c>
      <c r="D1931" s="67" t="str">
        <f t="shared" si="185"/>
        <v/>
      </c>
      <c r="E1931" s="67" t="str">
        <f t="shared" si="183"/>
        <v/>
      </c>
      <c r="F1931" s="67" t="str">
        <f t="shared" si="184"/>
        <v/>
      </c>
      <c r="G1931" s="67" t="str">
        <f t="shared" si="180"/>
        <v/>
      </c>
      <c r="H1931" s="159" t="str">
        <f>IF(AND(M1931&gt;0,M1931&lt;=STATS!$C$22),1,"")</f>
        <v/>
      </c>
      <c r="J1931" s="29">
        <v>1930</v>
      </c>
      <c r="R1931" s="16"/>
      <c r="S1931" s="16"/>
      <c r="T1931" s="16"/>
      <c r="U1931" s="16"/>
      <c r="V1931" s="16"/>
      <c r="W1931" s="16"/>
      <c r="FD1931" s="156"/>
      <c r="FE1931" s="156"/>
      <c r="FF1931" s="156"/>
      <c r="FG1931" s="156"/>
      <c r="FH1931" s="156"/>
    </row>
    <row r="1932" spans="2:164" x14ac:dyDescent="0.25">
      <c r="B1932" s="67">
        <f t="shared" si="181"/>
        <v>0</v>
      </c>
      <c r="C1932" s="67" t="str">
        <f t="shared" si="182"/>
        <v/>
      </c>
      <c r="D1932" s="67" t="str">
        <f t="shared" si="185"/>
        <v/>
      </c>
      <c r="E1932" s="67" t="str">
        <f t="shared" si="183"/>
        <v/>
      </c>
      <c r="F1932" s="67" t="str">
        <f t="shared" si="184"/>
        <v/>
      </c>
      <c r="G1932" s="67" t="str">
        <f t="shared" si="180"/>
        <v/>
      </c>
      <c r="H1932" s="159" t="str">
        <f>IF(AND(M1932&gt;0,M1932&lt;=STATS!$C$22),1,"")</f>
        <v/>
      </c>
      <c r="J1932" s="29">
        <v>1931</v>
      </c>
      <c r="R1932" s="16"/>
      <c r="S1932" s="16"/>
      <c r="T1932" s="16"/>
      <c r="U1932" s="16"/>
      <c r="V1932" s="16"/>
      <c r="W1932" s="16"/>
      <c r="FD1932" s="156"/>
      <c r="FE1932" s="156"/>
      <c r="FF1932" s="156"/>
      <c r="FG1932" s="156"/>
      <c r="FH1932" s="156"/>
    </row>
    <row r="1933" spans="2:164" x14ac:dyDescent="0.25">
      <c r="B1933" s="67">
        <f t="shared" si="181"/>
        <v>0</v>
      </c>
      <c r="C1933" s="67" t="str">
        <f t="shared" si="182"/>
        <v/>
      </c>
      <c r="D1933" s="67" t="str">
        <f t="shared" si="185"/>
        <v/>
      </c>
      <c r="E1933" s="67" t="str">
        <f t="shared" si="183"/>
        <v/>
      </c>
      <c r="F1933" s="67" t="str">
        <f t="shared" si="184"/>
        <v/>
      </c>
      <c r="G1933" s="67" t="str">
        <f t="shared" si="180"/>
        <v/>
      </c>
      <c r="H1933" s="159" t="str">
        <f>IF(AND(M1933&gt;0,M1933&lt;=STATS!$C$22),1,"")</f>
        <v/>
      </c>
      <c r="J1933" s="29">
        <v>1932</v>
      </c>
      <c r="R1933" s="16"/>
      <c r="S1933" s="16"/>
      <c r="T1933" s="16"/>
      <c r="U1933" s="16"/>
      <c r="V1933" s="16"/>
      <c r="W1933" s="16"/>
      <c r="FD1933" s="156"/>
      <c r="FE1933" s="156"/>
      <c r="FF1933" s="156"/>
      <c r="FG1933" s="156"/>
      <c r="FH1933" s="156"/>
    </row>
    <row r="1934" spans="2:164" x14ac:dyDescent="0.25">
      <c r="B1934" s="67">
        <f t="shared" si="181"/>
        <v>0</v>
      </c>
      <c r="C1934" s="67" t="str">
        <f t="shared" si="182"/>
        <v/>
      </c>
      <c r="D1934" s="67" t="str">
        <f t="shared" si="185"/>
        <v/>
      </c>
      <c r="E1934" s="67" t="str">
        <f t="shared" si="183"/>
        <v/>
      </c>
      <c r="F1934" s="67" t="str">
        <f t="shared" si="184"/>
        <v/>
      </c>
      <c r="G1934" s="67" t="str">
        <f t="shared" si="180"/>
        <v/>
      </c>
      <c r="H1934" s="159" t="str">
        <f>IF(AND(M1934&gt;0,M1934&lt;=STATS!$C$22),1,"")</f>
        <v/>
      </c>
      <c r="J1934" s="29">
        <v>1933</v>
      </c>
      <c r="R1934" s="16"/>
      <c r="S1934" s="16"/>
      <c r="T1934" s="16"/>
      <c r="U1934" s="16"/>
      <c r="V1934" s="16"/>
      <c r="W1934" s="16"/>
      <c r="FD1934" s="156"/>
      <c r="FE1934" s="156"/>
      <c r="FF1934" s="156"/>
      <c r="FG1934" s="156"/>
      <c r="FH1934" s="156"/>
    </row>
    <row r="1935" spans="2:164" x14ac:dyDescent="0.25">
      <c r="B1935" s="67">
        <f t="shared" si="181"/>
        <v>0</v>
      </c>
      <c r="C1935" s="67" t="str">
        <f t="shared" si="182"/>
        <v/>
      </c>
      <c r="D1935" s="67" t="str">
        <f t="shared" si="185"/>
        <v/>
      </c>
      <c r="E1935" s="67" t="str">
        <f t="shared" si="183"/>
        <v/>
      </c>
      <c r="F1935" s="67" t="str">
        <f t="shared" si="184"/>
        <v/>
      </c>
      <c r="G1935" s="67" t="str">
        <f t="shared" si="180"/>
        <v/>
      </c>
      <c r="H1935" s="159" t="str">
        <f>IF(AND(M1935&gt;0,M1935&lt;=STATS!$C$22),1,"")</f>
        <v/>
      </c>
      <c r="J1935" s="29">
        <v>1934</v>
      </c>
      <c r="R1935" s="16"/>
      <c r="S1935" s="16"/>
      <c r="T1935" s="16"/>
      <c r="U1935" s="16"/>
      <c r="V1935" s="16"/>
      <c r="W1935" s="16"/>
      <c r="FD1935" s="156"/>
      <c r="FE1935" s="156"/>
      <c r="FF1935" s="156"/>
      <c r="FG1935" s="156"/>
      <c r="FH1935" s="156"/>
    </row>
    <row r="1936" spans="2:164" x14ac:dyDescent="0.25">
      <c r="B1936" s="67">
        <f t="shared" si="181"/>
        <v>0</v>
      </c>
      <c r="C1936" s="67" t="str">
        <f t="shared" si="182"/>
        <v/>
      </c>
      <c r="D1936" s="67" t="str">
        <f t="shared" si="185"/>
        <v/>
      </c>
      <c r="E1936" s="67" t="str">
        <f t="shared" si="183"/>
        <v/>
      </c>
      <c r="F1936" s="67" t="str">
        <f t="shared" si="184"/>
        <v/>
      </c>
      <c r="G1936" s="67" t="str">
        <f t="shared" si="180"/>
        <v/>
      </c>
      <c r="H1936" s="159" t="str">
        <f>IF(AND(M1936&gt;0,M1936&lt;=STATS!$C$22),1,"")</f>
        <v/>
      </c>
      <c r="J1936" s="29">
        <v>1935</v>
      </c>
      <c r="R1936" s="16"/>
      <c r="S1936" s="16"/>
      <c r="T1936" s="16"/>
      <c r="U1936" s="16"/>
      <c r="V1936" s="16"/>
      <c r="W1936" s="16"/>
      <c r="FD1936" s="156"/>
      <c r="FE1936" s="156"/>
      <c r="FF1936" s="156"/>
      <c r="FG1936" s="156"/>
      <c r="FH1936" s="156"/>
    </row>
    <row r="1937" spans="2:164" x14ac:dyDescent="0.25">
      <c r="B1937" s="67">
        <f t="shared" si="181"/>
        <v>0</v>
      </c>
      <c r="C1937" s="67" t="str">
        <f t="shared" si="182"/>
        <v/>
      </c>
      <c r="D1937" s="67" t="str">
        <f t="shared" si="185"/>
        <v/>
      </c>
      <c r="E1937" s="67" t="str">
        <f t="shared" si="183"/>
        <v/>
      </c>
      <c r="F1937" s="67" t="str">
        <f t="shared" si="184"/>
        <v/>
      </c>
      <c r="G1937" s="67" t="str">
        <f t="shared" si="180"/>
        <v/>
      </c>
      <c r="H1937" s="159" t="str">
        <f>IF(AND(M1937&gt;0,M1937&lt;=STATS!$C$22),1,"")</f>
        <v/>
      </c>
      <c r="J1937" s="29">
        <v>1936</v>
      </c>
      <c r="R1937" s="16"/>
      <c r="S1937" s="16"/>
      <c r="T1937" s="16"/>
      <c r="U1937" s="16"/>
      <c r="V1937" s="16"/>
      <c r="W1937" s="16"/>
      <c r="FD1937" s="156"/>
      <c r="FE1937" s="156"/>
      <c r="FF1937" s="156"/>
      <c r="FG1937" s="156"/>
      <c r="FH1937" s="156"/>
    </row>
    <row r="1938" spans="2:164" x14ac:dyDescent="0.25">
      <c r="B1938" s="67">
        <f t="shared" si="181"/>
        <v>0</v>
      </c>
      <c r="C1938" s="67" t="str">
        <f t="shared" si="182"/>
        <v/>
      </c>
      <c r="D1938" s="67" t="str">
        <f t="shared" si="185"/>
        <v/>
      </c>
      <c r="E1938" s="67" t="str">
        <f t="shared" si="183"/>
        <v/>
      </c>
      <c r="F1938" s="67" t="str">
        <f t="shared" si="184"/>
        <v/>
      </c>
      <c r="G1938" s="67" t="str">
        <f t="shared" si="180"/>
        <v/>
      </c>
      <c r="H1938" s="159" t="str">
        <f>IF(AND(M1938&gt;0,M1938&lt;=STATS!$C$22),1,"")</f>
        <v/>
      </c>
      <c r="J1938" s="29">
        <v>1937</v>
      </c>
      <c r="R1938" s="16"/>
      <c r="S1938" s="16"/>
      <c r="T1938" s="16"/>
      <c r="U1938" s="16"/>
      <c r="V1938" s="16"/>
      <c r="W1938" s="16"/>
      <c r="FD1938" s="156"/>
      <c r="FE1938" s="156"/>
      <c r="FF1938" s="156"/>
      <c r="FG1938" s="156"/>
      <c r="FH1938" s="156"/>
    </row>
    <row r="1939" spans="2:164" x14ac:dyDescent="0.25">
      <c r="B1939" s="67">
        <f t="shared" si="181"/>
        <v>0</v>
      </c>
      <c r="C1939" s="67" t="str">
        <f t="shared" si="182"/>
        <v/>
      </c>
      <c r="D1939" s="67" t="str">
        <f t="shared" si="185"/>
        <v/>
      </c>
      <c r="E1939" s="67" t="str">
        <f t="shared" si="183"/>
        <v/>
      </c>
      <c r="F1939" s="67" t="str">
        <f t="shared" si="184"/>
        <v/>
      </c>
      <c r="G1939" s="67" t="str">
        <f t="shared" si="180"/>
        <v/>
      </c>
      <c r="H1939" s="159" t="str">
        <f>IF(AND(M1939&gt;0,M1939&lt;=STATS!$C$22),1,"")</f>
        <v/>
      </c>
      <c r="J1939" s="29">
        <v>1938</v>
      </c>
      <c r="R1939" s="16"/>
      <c r="S1939" s="16"/>
      <c r="T1939" s="16"/>
      <c r="U1939" s="16"/>
      <c r="V1939" s="16"/>
      <c r="W1939" s="16"/>
      <c r="FD1939" s="156"/>
      <c r="FE1939" s="156"/>
      <c r="FF1939" s="156"/>
      <c r="FG1939" s="156"/>
      <c r="FH1939" s="156"/>
    </row>
    <row r="1940" spans="2:164" x14ac:dyDescent="0.25">
      <c r="B1940" s="67">
        <f t="shared" si="181"/>
        <v>0</v>
      </c>
      <c r="C1940" s="67" t="str">
        <f t="shared" si="182"/>
        <v/>
      </c>
      <c r="D1940" s="67" t="str">
        <f t="shared" si="185"/>
        <v/>
      </c>
      <c r="E1940" s="67" t="str">
        <f t="shared" si="183"/>
        <v/>
      </c>
      <c r="F1940" s="67" t="str">
        <f t="shared" si="184"/>
        <v/>
      </c>
      <c r="G1940" s="67" t="str">
        <f t="shared" si="180"/>
        <v/>
      </c>
      <c r="H1940" s="159" t="str">
        <f>IF(AND(M1940&gt;0,M1940&lt;=STATS!$C$22),1,"")</f>
        <v/>
      </c>
      <c r="J1940" s="29">
        <v>1939</v>
      </c>
      <c r="R1940" s="16"/>
      <c r="S1940" s="16"/>
      <c r="T1940" s="16"/>
      <c r="U1940" s="16"/>
      <c r="V1940" s="16"/>
      <c r="W1940" s="16"/>
      <c r="FD1940" s="156"/>
      <c r="FE1940" s="156"/>
      <c r="FF1940" s="156"/>
      <c r="FG1940" s="156"/>
      <c r="FH1940" s="156"/>
    </row>
    <row r="1941" spans="2:164" x14ac:dyDescent="0.25">
      <c r="B1941" s="67">
        <f t="shared" si="181"/>
        <v>0</v>
      </c>
      <c r="C1941" s="67" t="str">
        <f t="shared" si="182"/>
        <v/>
      </c>
      <c r="D1941" s="67" t="str">
        <f t="shared" si="185"/>
        <v/>
      </c>
      <c r="E1941" s="67" t="str">
        <f t="shared" si="183"/>
        <v/>
      </c>
      <c r="F1941" s="67" t="str">
        <f t="shared" si="184"/>
        <v/>
      </c>
      <c r="G1941" s="67" t="str">
        <f t="shared" si="180"/>
        <v/>
      </c>
      <c r="H1941" s="159" t="str">
        <f>IF(AND(M1941&gt;0,M1941&lt;=STATS!$C$22),1,"")</f>
        <v/>
      </c>
      <c r="J1941" s="29">
        <v>1940</v>
      </c>
      <c r="R1941" s="16"/>
      <c r="S1941" s="16"/>
      <c r="T1941" s="16"/>
      <c r="U1941" s="16"/>
      <c r="V1941" s="16"/>
      <c r="W1941" s="16"/>
      <c r="FD1941" s="156"/>
      <c r="FE1941" s="156"/>
      <c r="FF1941" s="156"/>
      <c r="FG1941" s="156"/>
      <c r="FH1941" s="156"/>
    </row>
    <row r="1942" spans="2:164" x14ac:dyDescent="0.25">
      <c r="B1942" s="67">
        <f t="shared" si="181"/>
        <v>0</v>
      </c>
      <c r="C1942" s="67" t="str">
        <f t="shared" si="182"/>
        <v/>
      </c>
      <c r="D1942" s="67" t="str">
        <f t="shared" si="185"/>
        <v/>
      </c>
      <c r="E1942" s="67" t="str">
        <f t="shared" si="183"/>
        <v/>
      </c>
      <c r="F1942" s="67" t="str">
        <f t="shared" si="184"/>
        <v/>
      </c>
      <c r="G1942" s="67" t="str">
        <f t="shared" si="180"/>
        <v/>
      </c>
      <c r="H1942" s="159" t="str">
        <f>IF(AND(M1942&gt;0,M1942&lt;=STATS!$C$22),1,"")</f>
        <v/>
      </c>
      <c r="J1942" s="29">
        <v>1941</v>
      </c>
      <c r="R1942" s="16"/>
      <c r="S1942" s="16"/>
      <c r="T1942" s="16"/>
      <c r="U1942" s="16"/>
      <c r="V1942" s="16"/>
      <c r="W1942" s="16"/>
      <c r="FD1942" s="156"/>
      <c r="FE1942" s="156"/>
      <c r="FF1942" s="156"/>
      <c r="FG1942" s="156"/>
      <c r="FH1942" s="156"/>
    </row>
    <row r="1943" spans="2:164" x14ac:dyDescent="0.25">
      <c r="B1943" s="67">
        <f t="shared" si="181"/>
        <v>0</v>
      </c>
      <c r="C1943" s="67" t="str">
        <f t="shared" si="182"/>
        <v/>
      </c>
      <c r="D1943" s="67" t="str">
        <f t="shared" si="185"/>
        <v/>
      </c>
      <c r="E1943" s="67" t="str">
        <f t="shared" si="183"/>
        <v/>
      </c>
      <c r="F1943" s="67" t="str">
        <f t="shared" si="184"/>
        <v/>
      </c>
      <c r="G1943" s="67" t="str">
        <f t="shared" si="180"/>
        <v/>
      </c>
      <c r="H1943" s="159" t="str">
        <f>IF(AND(M1943&gt;0,M1943&lt;=STATS!$C$22),1,"")</f>
        <v/>
      </c>
      <c r="J1943" s="29">
        <v>1942</v>
      </c>
      <c r="R1943" s="16"/>
      <c r="S1943" s="16"/>
      <c r="T1943" s="16"/>
      <c r="U1943" s="16"/>
      <c r="V1943" s="16"/>
      <c r="W1943" s="16"/>
      <c r="FD1943" s="156"/>
      <c r="FE1943" s="156"/>
      <c r="FF1943" s="156"/>
      <c r="FG1943" s="156"/>
      <c r="FH1943" s="156"/>
    </row>
    <row r="1944" spans="2:164" x14ac:dyDescent="0.25">
      <c r="B1944" s="67">
        <f t="shared" si="181"/>
        <v>0</v>
      </c>
      <c r="C1944" s="67" t="str">
        <f t="shared" si="182"/>
        <v/>
      </c>
      <c r="D1944" s="67" t="str">
        <f t="shared" si="185"/>
        <v/>
      </c>
      <c r="E1944" s="67" t="str">
        <f t="shared" si="183"/>
        <v/>
      </c>
      <c r="F1944" s="67" t="str">
        <f t="shared" si="184"/>
        <v/>
      </c>
      <c r="G1944" s="67" t="str">
        <f t="shared" si="180"/>
        <v/>
      </c>
      <c r="H1944" s="159" t="str">
        <f>IF(AND(M1944&gt;0,M1944&lt;=STATS!$C$22),1,"")</f>
        <v/>
      </c>
      <c r="J1944" s="29">
        <v>1943</v>
      </c>
      <c r="R1944" s="16"/>
      <c r="S1944" s="16"/>
      <c r="T1944" s="16"/>
      <c r="U1944" s="16"/>
      <c r="V1944" s="16"/>
      <c r="W1944" s="16"/>
      <c r="FD1944" s="156"/>
      <c r="FE1944" s="156"/>
      <c r="FF1944" s="156"/>
      <c r="FG1944" s="156"/>
      <c r="FH1944" s="156"/>
    </row>
    <row r="1945" spans="2:164" x14ac:dyDescent="0.25">
      <c r="B1945" s="67">
        <f t="shared" si="181"/>
        <v>0</v>
      </c>
      <c r="C1945" s="67" t="str">
        <f t="shared" si="182"/>
        <v/>
      </c>
      <c r="D1945" s="67" t="str">
        <f t="shared" si="185"/>
        <v/>
      </c>
      <c r="E1945" s="67" t="str">
        <f t="shared" si="183"/>
        <v/>
      </c>
      <c r="F1945" s="67" t="str">
        <f t="shared" si="184"/>
        <v/>
      </c>
      <c r="G1945" s="67" t="str">
        <f t="shared" si="180"/>
        <v/>
      </c>
      <c r="H1945" s="159" t="str">
        <f>IF(AND(M1945&gt;0,M1945&lt;=STATS!$C$22),1,"")</f>
        <v/>
      </c>
      <c r="J1945" s="29">
        <v>1944</v>
      </c>
      <c r="R1945" s="16"/>
      <c r="S1945" s="16"/>
      <c r="T1945" s="16"/>
      <c r="U1945" s="16"/>
      <c r="V1945" s="16"/>
      <c r="W1945" s="16"/>
      <c r="FD1945" s="156"/>
      <c r="FE1945" s="156"/>
      <c r="FF1945" s="156"/>
      <c r="FG1945" s="156"/>
      <c r="FH1945" s="156"/>
    </row>
    <row r="1946" spans="2:164" x14ac:dyDescent="0.25">
      <c r="B1946" s="67">
        <f t="shared" si="181"/>
        <v>0</v>
      </c>
      <c r="C1946" s="67" t="str">
        <f t="shared" si="182"/>
        <v/>
      </c>
      <c r="D1946" s="67" t="str">
        <f t="shared" si="185"/>
        <v/>
      </c>
      <c r="E1946" s="67" t="str">
        <f t="shared" si="183"/>
        <v/>
      </c>
      <c r="F1946" s="67" t="str">
        <f t="shared" si="184"/>
        <v/>
      </c>
      <c r="G1946" s="67" t="str">
        <f t="shared" ref="G1946:G2009" si="186">IF($B1946&gt;=1,$M1946,"")</f>
        <v/>
      </c>
      <c r="H1946" s="159" t="str">
        <f>IF(AND(M1946&gt;0,M1946&lt;=STATS!$C$22),1,"")</f>
        <v/>
      </c>
      <c r="J1946" s="29">
        <v>1945</v>
      </c>
      <c r="R1946" s="16"/>
      <c r="S1946" s="16"/>
      <c r="T1946" s="16"/>
      <c r="U1946" s="16"/>
      <c r="V1946" s="16"/>
      <c r="W1946" s="16"/>
      <c r="FD1946" s="156"/>
      <c r="FE1946" s="156"/>
      <c r="FF1946" s="156"/>
      <c r="FG1946" s="156"/>
      <c r="FH1946" s="156"/>
    </row>
    <row r="1947" spans="2:164" x14ac:dyDescent="0.25">
      <c r="B1947" s="67">
        <f t="shared" si="181"/>
        <v>0</v>
      </c>
      <c r="C1947" s="67" t="str">
        <f t="shared" si="182"/>
        <v/>
      </c>
      <c r="D1947" s="67" t="str">
        <f t="shared" si="185"/>
        <v/>
      </c>
      <c r="E1947" s="67" t="str">
        <f t="shared" si="183"/>
        <v/>
      </c>
      <c r="F1947" s="67" t="str">
        <f t="shared" si="184"/>
        <v/>
      </c>
      <c r="G1947" s="67" t="str">
        <f t="shared" si="186"/>
        <v/>
      </c>
      <c r="H1947" s="159" t="str">
        <f>IF(AND(M1947&gt;0,M1947&lt;=STATS!$C$22),1,"")</f>
        <v/>
      </c>
      <c r="J1947" s="29">
        <v>1946</v>
      </c>
      <c r="R1947" s="16"/>
      <c r="S1947" s="16"/>
      <c r="T1947" s="16"/>
      <c r="U1947" s="16"/>
      <c r="V1947" s="16"/>
      <c r="W1947" s="16"/>
      <c r="FD1947" s="156"/>
      <c r="FE1947" s="156"/>
      <c r="FF1947" s="156"/>
      <c r="FG1947" s="156"/>
      <c r="FH1947" s="156"/>
    </row>
    <row r="1948" spans="2:164" x14ac:dyDescent="0.25">
      <c r="B1948" s="67">
        <f t="shared" si="181"/>
        <v>0</v>
      </c>
      <c r="C1948" s="67" t="str">
        <f t="shared" si="182"/>
        <v/>
      </c>
      <c r="D1948" s="67" t="str">
        <f t="shared" si="185"/>
        <v/>
      </c>
      <c r="E1948" s="67" t="str">
        <f t="shared" si="183"/>
        <v/>
      </c>
      <c r="F1948" s="67" t="str">
        <f t="shared" si="184"/>
        <v/>
      </c>
      <c r="G1948" s="67" t="str">
        <f t="shared" si="186"/>
        <v/>
      </c>
      <c r="H1948" s="159" t="str">
        <f>IF(AND(M1948&gt;0,M1948&lt;=STATS!$C$22),1,"")</f>
        <v/>
      </c>
      <c r="J1948" s="29">
        <v>1947</v>
      </c>
      <c r="R1948" s="16"/>
      <c r="S1948" s="16"/>
      <c r="T1948" s="16"/>
      <c r="U1948" s="16"/>
      <c r="V1948" s="16"/>
      <c r="W1948" s="16"/>
      <c r="FD1948" s="156"/>
      <c r="FE1948" s="156"/>
      <c r="FF1948" s="156"/>
      <c r="FG1948" s="156"/>
      <c r="FH1948" s="156"/>
    </row>
    <row r="1949" spans="2:164" x14ac:dyDescent="0.25">
      <c r="B1949" s="67">
        <f t="shared" si="181"/>
        <v>0</v>
      </c>
      <c r="C1949" s="67" t="str">
        <f t="shared" si="182"/>
        <v/>
      </c>
      <c r="D1949" s="67" t="str">
        <f t="shared" si="185"/>
        <v/>
      </c>
      <c r="E1949" s="67" t="str">
        <f t="shared" si="183"/>
        <v/>
      </c>
      <c r="F1949" s="67" t="str">
        <f t="shared" si="184"/>
        <v/>
      </c>
      <c r="G1949" s="67" t="str">
        <f t="shared" si="186"/>
        <v/>
      </c>
      <c r="H1949" s="159" t="str">
        <f>IF(AND(M1949&gt;0,M1949&lt;=STATS!$C$22),1,"")</f>
        <v/>
      </c>
      <c r="J1949" s="29">
        <v>1948</v>
      </c>
      <c r="R1949" s="16"/>
      <c r="S1949" s="16"/>
      <c r="T1949" s="16"/>
      <c r="U1949" s="16"/>
      <c r="V1949" s="16"/>
      <c r="W1949" s="16"/>
      <c r="FD1949" s="156"/>
      <c r="FE1949" s="156"/>
      <c r="FF1949" s="156"/>
      <c r="FG1949" s="156"/>
      <c r="FH1949" s="156"/>
    </row>
    <row r="1950" spans="2:164" x14ac:dyDescent="0.25">
      <c r="B1950" s="67">
        <f t="shared" si="181"/>
        <v>0</v>
      </c>
      <c r="C1950" s="67" t="str">
        <f t="shared" si="182"/>
        <v/>
      </c>
      <c r="D1950" s="67" t="str">
        <f t="shared" si="185"/>
        <v/>
      </c>
      <c r="E1950" s="67" t="str">
        <f t="shared" si="183"/>
        <v/>
      </c>
      <c r="F1950" s="67" t="str">
        <f t="shared" si="184"/>
        <v/>
      </c>
      <c r="G1950" s="67" t="str">
        <f t="shared" si="186"/>
        <v/>
      </c>
      <c r="H1950" s="159" t="str">
        <f>IF(AND(M1950&gt;0,M1950&lt;=STATS!$C$22),1,"")</f>
        <v/>
      </c>
      <c r="J1950" s="29">
        <v>1949</v>
      </c>
      <c r="R1950" s="16"/>
      <c r="S1950" s="16"/>
      <c r="T1950" s="16"/>
      <c r="U1950" s="16"/>
      <c r="V1950" s="16"/>
      <c r="W1950" s="16"/>
      <c r="FD1950" s="156"/>
      <c r="FE1950" s="156"/>
      <c r="FF1950" s="156"/>
      <c r="FG1950" s="156"/>
      <c r="FH1950" s="156"/>
    </row>
    <row r="1951" spans="2:164" x14ac:dyDescent="0.25">
      <c r="B1951" s="67">
        <f t="shared" si="181"/>
        <v>0</v>
      </c>
      <c r="C1951" s="67" t="str">
        <f t="shared" si="182"/>
        <v/>
      </c>
      <c r="D1951" s="67" t="str">
        <f t="shared" si="185"/>
        <v/>
      </c>
      <c r="E1951" s="67" t="str">
        <f t="shared" si="183"/>
        <v/>
      </c>
      <c r="F1951" s="67" t="str">
        <f t="shared" si="184"/>
        <v/>
      </c>
      <c r="G1951" s="67" t="str">
        <f t="shared" si="186"/>
        <v/>
      </c>
      <c r="H1951" s="159" t="str">
        <f>IF(AND(M1951&gt;0,M1951&lt;=STATS!$C$22),1,"")</f>
        <v/>
      </c>
      <c r="J1951" s="29">
        <v>1950</v>
      </c>
      <c r="R1951" s="16"/>
      <c r="S1951" s="16"/>
      <c r="T1951" s="16"/>
      <c r="U1951" s="16"/>
      <c r="V1951" s="16"/>
      <c r="W1951" s="16"/>
      <c r="FD1951" s="156"/>
      <c r="FE1951" s="156"/>
      <c r="FF1951" s="156"/>
      <c r="FG1951" s="156"/>
      <c r="FH1951" s="156"/>
    </row>
    <row r="1952" spans="2:164" x14ac:dyDescent="0.25">
      <c r="B1952" s="67">
        <f t="shared" si="181"/>
        <v>0</v>
      </c>
      <c r="C1952" s="67" t="str">
        <f t="shared" si="182"/>
        <v/>
      </c>
      <c r="D1952" s="67" t="str">
        <f t="shared" si="185"/>
        <v/>
      </c>
      <c r="E1952" s="67" t="str">
        <f t="shared" si="183"/>
        <v/>
      </c>
      <c r="F1952" s="67" t="str">
        <f t="shared" si="184"/>
        <v/>
      </c>
      <c r="G1952" s="67" t="str">
        <f t="shared" si="186"/>
        <v/>
      </c>
      <c r="H1952" s="159" t="str">
        <f>IF(AND(M1952&gt;0,M1952&lt;=STATS!$C$22),1,"")</f>
        <v/>
      </c>
      <c r="J1952" s="29">
        <v>1951</v>
      </c>
      <c r="R1952" s="16"/>
      <c r="S1952" s="16"/>
      <c r="T1952" s="16"/>
      <c r="U1952" s="16"/>
      <c r="V1952" s="16"/>
      <c r="W1952" s="16"/>
      <c r="FD1952" s="156"/>
      <c r="FE1952" s="156"/>
      <c r="FF1952" s="156"/>
      <c r="FG1952" s="156"/>
      <c r="FH1952" s="156"/>
    </row>
    <row r="1953" spans="2:164" x14ac:dyDescent="0.25">
      <c r="B1953" s="67">
        <f t="shared" si="181"/>
        <v>0</v>
      </c>
      <c r="C1953" s="67" t="str">
        <f t="shared" si="182"/>
        <v/>
      </c>
      <c r="D1953" s="67" t="str">
        <f t="shared" si="185"/>
        <v/>
      </c>
      <c r="E1953" s="67" t="str">
        <f t="shared" si="183"/>
        <v/>
      </c>
      <c r="F1953" s="67" t="str">
        <f t="shared" si="184"/>
        <v/>
      </c>
      <c r="G1953" s="67" t="str">
        <f t="shared" si="186"/>
        <v/>
      </c>
      <c r="H1953" s="159" t="str">
        <f>IF(AND(M1953&gt;0,M1953&lt;=STATS!$C$22),1,"")</f>
        <v/>
      </c>
      <c r="J1953" s="29">
        <v>1952</v>
      </c>
      <c r="R1953" s="16"/>
      <c r="S1953" s="16"/>
      <c r="T1953" s="16"/>
      <c r="U1953" s="16"/>
      <c r="V1953" s="16"/>
      <c r="W1953" s="16"/>
      <c r="FD1953" s="156"/>
      <c r="FE1953" s="156"/>
      <c r="FF1953" s="156"/>
      <c r="FG1953" s="156"/>
      <c r="FH1953" s="156"/>
    </row>
    <row r="1954" spans="2:164" x14ac:dyDescent="0.25">
      <c r="B1954" s="67">
        <f t="shared" si="181"/>
        <v>0</v>
      </c>
      <c r="C1954" s="67" t="str">
        <f t="shared" si="182"/>
        <v/>
      </c>
      <c r="D1954" s="67" t="str">
        <f t="shared" si="185"/>
        <v/>
      </c>
      <c r="E1954" s="67" t="str">
        <f t="shared" si="183"/>
        <v/>
      </c>
      <c r="F1954" s="67" t="str">
        <f t="shared" si="184"/>
        <v/>
      </c>
      <c r="G1954" s="67" t="str">
        <f t="shared" si="186"/>
        <v/>
      </c>
      <c r="H1954" s="159" t="str">
        <f>IF(AND(M1954&gt;0,M1954&lt;=STATS!$C$22),1,"")</f>
        <v/>
      </c>
      <c r="J1954" s="29">
        <v>1953</v>
      </c>
      <c r="R1954" s="16"/>
      <c r="S1954" s="16"/>
      <c r="T1954" s="16"/>
      <c r="U1954" s="16"/>
      <c r="V1954" s="16"/>
      <c r="W1954" s="16"/>
      <c r="FD1954" s="156"/>
      <c r="FE1954" s="156"/>
      <c r="FF1954" s="156"/>
      <c r="FG1954" s="156"/>
      <c r="FH1954" s="156"/>
    </row>
    <row r="1955" spans="2:164" x14ac:dyDescent="0.25">
      <c r="B1955" s="67">
        <f t="shared" si="181"/>
        <v>0</v>
      </c>
      <c r="C1955" s="67" t="str">
        <f t="shared" si="182"/>
        <v/>
      </c>
      <c r="D1955" s="67" t="str">
        <f t="shared" si="185"/>
        <v/>
      </c>
      <c r="E1955" s="67" t="str">
        <f t="shared" si="183"/>
        <v/>
      </c>
      <c r="F1955" s="67" t="str">
        <f t="shared" si="184"/>
        <v/>
      </c>
      <c r="G1955" s="67" t="str">
        <f t="shared" si="186"/>
        <v/>
      </c>
      <c r="H1955" s="159" t="str">
        <f>IF(AND(M1955&gt;0,M1955&lt;=STATS!$C$22),1,"")</f>
        <v/>
      </c>
      <c r="J1955" s="29">
        <v>1954</v>
      </c>
      <c r="R1955" s="16"/>
      <c r="S1955" s="16"/>
      <c r="T1955" s="16"/>
      <c r="U1955" s="16"/>
      <c r="V1955" s="16"/>
      <c r="W1955" s="16"/>
      <c r="FD1955" s="156"/>
      <c r="FE1955" s="156"/>
      <c r="FF1955" s="156"/>
      <c r="FG1955" s="156"/>
      <c r="FH1955" s="156"/>
    </row>
    <row r="1956" spans="2:164" x14ac:dyDescent="0.25">
      <c r="B1956" s="67">
        <f t="shared" si="181"/>
        <v>0</v>
      </c>
      <c r="C1956" s="67" t="str">
        <f t="shared" si="182"/>
        <v/>
      </c>
      <c r="D1956" s="67" t="str">
        <f t="shared" si="185"/>
        <v/>
      </c>
      <c r="E1956" s="67" t="str">
        <f t="shared" si="183"/>
        <v/>
      </c>
      <c r="F1956" s="67" t="str">
        <f t="shared" si="184"/>
        <v/>
      </c>
      <c r="G1956" s="67" t="str">
        <f t="shared" si="186"/>
        <v/>
      </c>
      <c r="H1956" s="159" t="str">
        <f>IF(AND(M1956&gt;0,M1956&lt;=STATS!$C$22),1,"")</f>
        <v/>
      </c>
      <c r="J1956" s="29">
        <v>1955</v>
      </c>
      <c r="R1956" s="16"/>
      <c r="S1956" s="16"/>
      <c r="T1956" s="16"/>
      <c r="U1956" s="16"/>
      <c r="V1956" s="16"/>
      <c r="W1956" s="16"/>
      <c r="FD1956" s="156"/>
      <c r="FE1956" s="156"/>
      <c r="FF1956" s="156"/>
      <c r="FG1956" s="156"/>
      <c r="FH1956" s="156"/>
    </row>
    <row r="1957" spans="2:164" x14ac:dyDescent="0.25">
      <c r="B1957" s="67">
        <f t="shared" si="181"/>
        <v>0</v>
      </c>
      <c r="C1957" s="67" t="str">
        <f t="shared" si="182"/>
        <v/>
      </c>
      <c r="D1957" s="67" t="str">
        <f t="shared" si="185"/>
        <v/>
      </c>
      <c r="E1957" s="67" t="str">
        <f t="shared" si="183"/>
        <v/>
      </c>
      <c r="F1957" s="67" t="str">
        <f t="shared" si="184"/>
        <v/>
      </c>
      <c r="G1957" s="67" t="str">
        <f t="shared" si="186"/>
        <v/>
      </c>
      <c r="H1957" s="159" t="str">
        <f>IF(AND(M1957&gt;0,M1957&lt;=STATS!$C$22),1,"")</f>
        <v/>
      </c>
      <c r="J1957" s="29">
        <v>1956</v>
      </c>
      <c r="R1957" s="16"/>
      <c r="S1957" s="16"/>
      <c r="T1957" s="16"/>
      <c r="U1957" s="16"/>
      <c r="V1957" s="16"/>
      <c r="W1957" s="16"/>
      <c r="FD1957" s="156"/>
      <c r="FE1957" s="156"/>
      <c r="FF1957" s="156"/>
      <c r="FG1957" s="156"/>
      <c r="FH1957" s="156"/>
    </row>
    <row r="1958" spans="2:164" x14ac:dyDescent="0.25">
      <c r="B1958" s="67">
        <f t="shared" si="181"/>
        <v>0</v>
      </c>
      <c r="C1958" s="67" t="str">
        <f t="shared" si="182"/>
        <v/>
      </c>
      <c r="D1958" s="67" t="str">
        <f t="shared" si="185"/>
        <v/>
      </c>
      <c r="E1958" s="67" t="str">
        <f t="shared" si="183"/>
        <v/>
      </c>
      <c r="F1958" s="67" t="str">
        <f t="shared" si="184"/>
        <v/>
      </c>
      <c r="G1958" s="67" t="str">
        <f t="shared" si="186"/>
        <v/>
      </c>
      <c r="H1958" s="159" t="str">
        <f>IF(AND(M1958&gt;0,M1958&lt;=STATS!$C$22),1,"")</f>
        <v/>
      </c>
      <c r="J1958" s="29">
        <v>1957</v>
      </c>
      <c r="R1958" s="16"/>
      <c r="S1958" s="16"/>
      <c r="T1958" s="16"/>
      <c r="U1958" s="16"/>
      <c r="V1958" s="16"/>
      <c r="W1958" s="16"/>
      <c r="FD1958" s="156"/>
      <c r="FE1958" s="156"/>
      <c r="FF1958" s="156"/>
      <c r="FG1958" s="156"/>
      <c r="FH1958" s="156"/>
    </row>
    <row r="1959" spans="2:164" x14ac:dyDescent="0.25">
      <c r="B1959" s="67">
        <f t="shared" si="181"/>
        <v>0</v>
      </c>
      <c r="C1959" s="67" t="str">
        <f t="shared" si="182"/>
        <v/>
      </c>
      <c r="D1959" s="67" t="str">
        <f t="shared" si="185"/>
        <v/>
      </c>
      <c r="E1959" s="67" t="str">
        <f t="shared" si="183"/>
        <v/>
      </c>
      <c r="F1959" s="67" t="str">
        <f t="shared" si="184"/>
        <v/>
      </c>
      <c r="G1959" s="67" t="str">
        <f t="shared" si="186"/>
        <v/>
      </c>
      <c r="H1959" s="159" t="str">
        <f>IF(AND(M1959&gt;0,M1959&lt;=STATS!$C$22),1,"")</f>
        <v/>
      </c>
      <c r="J1959" s="29">
        <v>1958</v>
      </c>
      <c r="R1959" s="16"/>
      <c r="S1959" s="16"/>
      <c r="T1959" s="16"/>
      <c r="U1959" s="16"/>
      <c r="V1959" s="16"/>
      <c r="W1959" s="16"/>
      <c r="FD1959" s="156"/>
      <c r="FE1959" s="156"/>
      <c r="FF1959" s="156"/>
      <c r="FG1959" s="156"/>
      <c r="FH1959" s="156"/>
    </row>
    <row r="1960" spans="2:164" x14ac:dyDescent="0.25">
      <c r="B1960" s="67">
        <f t="shared" si="181"/>
        <v>0</v>
      </c>
      <c r="C1960" s="67" t="str">
        <f t="shared" si="182"/>
        <v/>
      </c>
      <c r="D1960" s="67" t="str">
        <f t="shared" si="185"/>
        <v/>
      </c>
      <c r="E1960" s="67" t="str">
        <f t="shared" si="183"/>
        <v/>
      </c>
      <c r="F1960" s="67" t="str">
        <f t="shared" si="184"/>
        <v/>
      </c>
      <c r="G1960" s="67" t="str">
        <f t="shared" si="186"/>
        <v/>
      </c>
      <c r="H1960" s="159" t="str">
        <f>IF(AND(M1960&gt;0,M1960&lt;=STATS!$C$22),1,"")</f>
        <v/>
      </c>
      <c r="J1960" s="29">
        <v>1959</v>
      </c>
      <c r="R1960" s="16"/>
      <c r="S1960" s="16"/>
      <c r="T1960" s="16"/>
      <c r="U1960" s="16"/>
      <c r="V1960" s="16"/>
      <c r="W1960" s="16"/>
      <c r="FD1960" s="156"/>
      <c r="FE1960" s="156"/>
      <c r="FF1960" s="156"/>
      <c r="FG1960" s="156"/>
      <c r="FH1960" s="156"/>
    </row>
    <row r="1961" spans="2:164" x14ac:dyDescent="0.25">
      <c r="B1961" s="67">
        <f t="shared" si="181"/>
        <v>0</v>
      </c>
      <c r="C1961" s="67" t="str">
        <f t="shared" si="182"/>
        <v/>
      </c>
      <c r="D1961" s="67" t="str">
        <f t="shared" si="185"/>
        <v/>
      </c>
      <c r="E1961" s="67" t="str">
        <f t="shared" si="183"/>
        <v/>
      </c>
      <c r="F1961" s="67" t="str">
        <f t="shared" si="184"/>
        <v/>
      </c>
      <c r="G1961" s="67" t="str">
        <f t="shared" si="186"/>
        <v/>
      </c>
      <c r="H1961" s="159" t="str">
        <f>IF(AND(M1961&gt;0,M1961&lt;=STATS!$C$22),1,"")</f>
        <v/>
      </c>
      <c r="J1961" s="29">
        <v>1960</v>
      </c>
      <c r="R1961" s="16"/>
      <c r="S1961" s="16"/>
      <c r="T1961" s="16"/>
      <c r="U1961" s="16"/>
      <c r="V1961" s="16"/>
      <c r="W1961" s="16"/>
      <c r="FD1961" s="156"/>
      <c r="FE1961" s="156"/>
      <c r="FF1961" s="156"/>
      <c r="FG1961" s="156"/>
      <c r="FH1961" s="156"/>
    </row>
    <row r="1962" spans="2:164" x14ac:dyDescent="0.25">
      <c r="B1962" s="67">
        <f t="shared" si="181"/>
        <v>0</v>
      </c>
      <c r="C1962" s="67" t="str">
        <f t="shared" si="182"/>
        <v/>
      </c>
      <c r="D1962" s="67" t="str">
        <f t="shared" si="185"/>
        <v/>
      </c>
      <c r="E1962" s="67" t="str">
        <f t="shared" si="183"/>
        <v/>
      </c>
      <c r="F1962" s="67" t="str">
        <f t="shared" si="184"/>
        <v/>
      </c>
      <c r="G1962" s="67" t="str">
        <f t="shared" si="186"/>
        <v/>
      </c>
      <c r="H1962" s="159" t="str">
        <f>IF(AND(M1962&gt;0,M1962&lt;=STATS!$C$22),1,"")</f>
        <v/>
      </c>
      <c r="J1962" s="29">
        <v>1961</v>
      </c>
      <c r="R1962" s="16"/>
      <c r="S1962" s="16"/>
      <c r="T1962" s="16"/>
      <c r="U1962" s="16"/>
      <c r="V1962" s="16"/>
      <c r="W1962" s="16"/>
      <c r="FD1962" s="156"/>
      <c r="FE1962" s="156"/>
      <c r="FF1962" s="156"/>
      <c r="FG1962" s="156"/>
      <c r="FH1962" s="156"/>
    </row>
    <row r="1963" spans="2:164" x14ac:dyDescent="0.25">
      <c r="B1963" s="67">
        <f t="shared" si="181"/>
        <v>0</v>
      </c>
      <c r="C1963" s="67" t="str">
        <f t="shared" si="182"/>
        <v/>
      </c>
      <c r="D1963" s="67" t="str">
        <f t="shared" si="185"/>
        <v/>
      </c>
      <c r="E1963" s="67" t="str">
        <f t="shared" si="183"/>
        <v/>
      </c>
      <c r="F1963" s="67" t="str">
        <f t="shared" si="184"/>
        <v/>
      </c>
      <c r="G1963" s="67" t="str">
        <f t="shared" si="186"/>
        <v/>
      </c>
      <c r="H1963" s="159" t="str">
        <f>IF(AND(M1963&gt;0,M1963&lt;=STATS!$C$22),1,"")</f>
        <v/>
      </c>
      <c r="J1963" s="29">
        <v>1962</v>
      </c>
      <c r="R1963" s="16"/>
      <c r="S1963" s="16"/>
      <c r="T1963" s="16"/>
      <c r="U1963" s="16"/>
      <c r="V1963" s="16"/>
      <c r="W1963" s="16"/>
      <c r="FD1963" s="156"/>
      <c r="FE1963" s="156"/>
      <c r="FF1963" s="156"/>
      <c r="FG1963" s="156"/>
      <c r="FH1963" s="156"/>
    </row>
    <row r="1964" spans="2:164" x14ac:dyDescent="0.25">
      <c r="B1964" s="67">
        <f t="shared" si="181"/>
        <v>0</v>
      </c>
      <c r="C1964" s="67" t="str">
        <f t="shared" si="182"/>
        <v/>
      </c>
      <c r="D1964" s="67" t="str">
        <f t="shared" si="185"/>
        <v/>
      </c>
      <c r="E1964" s="67" t="str">
        <f t="shared" si="183"/>
        <v/>
      </c>
      <c r="F1964" s="67" t="str">
        <f t="shared" si="184"/>
        <v/>
      </c>
      <c r="G1964" s="67" t="str">
        <f t="shared" si="186"/>
        <v/>
      </c>
      <c r="H1964" s="159" t="str">
        <f>IF(AND(M1964&gt;0,M1964&lt;=STATS!$C$22),1,"")</f>
        <v/>
      </c>
      <c r="J1964" s="29">
        <v>1963</v>
      </c>
      <c r="R1964" s="16"/>
      <c r="S1964" s="16"/>
      <c r="T1964" s="16"/>
      <c r="U1964" s="16"/>
      <c r="V1964" s="16"/>
      <c r="W1964" s="16"/>
      <c r="FD1964" s="156"/>
      <c r="FE1964" s="156"/>
      <c r="FF1964" s="156"/>
      <c r="FG1964" s="156"/>
      <c r="FH1964" s="156"/>
    </row>
    <row r="1965" spans="2:164" x14ac:dyDescent="0.25">
      <c r="B1965" s="67">
        <f t="shared" si="181"/>
        <v>0</v>
      </c>
      <c r="C1965" s="67" t="str">
        <f t="shared" si="182"/>
        <v/>
      </c>
      <c r="D1965" s="67" t="str">
        <f t="shared" si="185"/>
        <v/>
      </c>
      <c r="E1965" s="67" t="str">
        <f t="shared" si="183"/>
        <v/>
      </c>
      <c r="F1965" s="67" t="str">
        <f t="shared" si="184"/>
        <v/>
      </c>
      <c r="G1965" s="67" t="str">
        <f t="shared" si="186"/>
        <v/>
      </c>
      <c r="H1965" s="159" t="str">
        <f>IF(AND(M1965&gt;0,M1965&lt;=STATS!$C$22),1,"")</f>
        <v/>
      </c>
      <c r="J1965" s="29">
        <v>1964</v>
      </c>
      <c r="R1965" s="16"/>
      <c r="S1965" s="16"/>
      <c r="T1965" s="16"/>
      <c r="U1965" s="16"/>
      <c r="V1965" s="16"/>
      <c r="W1965" s="16"/>
      <c r="FD1965" s="156"/>
      <c r="FE1965" s="156"/>
      <c r="FF1965" s="156"/>
      <c r="FG1965" s="156"/>
      <c r="FH1965" s="156"/>
    </row>
    <row r="1966" spans="2:164" x14ac:dyDescent="0.25">
      <c r="B1966" s="67">
        <f t="shared" si="181"/>
        <v>0</v>
      </c>
      <c r="C1966" s="67" t="str">
        <f t="shared" si="182"/>
        <v/>
      </c>
      <c r="D1966" s="67" t="str">
        <f t="shared" si="185"/>
        <v/>
      </c>
      <c r="E1966" s="67" t="str">
        <f t="shared" si="183"/>
        <v/>
      </c>
      <c r="F1966" s="67" t="str">
        <f t="shared" si="184"/>
        <v/>
      </c>
      <c r="G1966" s="67" t="str">
        <f t="shared" si="186"/>
        <v/>
      </c>
      <c r="H1966" s="159" t="str">
        <f>IF(AND(M1966&gt;0,M1966&lt;=STATS!$C$22),1,"")</f>
        <v/>
      </c>
      <c r="J1966" s="29">
        <v>1965</v>
      </c>
      <c r="R1966" s="16"/>
      <c r="S1966" s="16"/>
      <c r="T1966" s="16"/>
      <c r="U1966" s="16"/>
      <c r="V1966" s="16"/>
      <c r="W1966" s="16"/>
      <c r="FD1966" s="156"/>
      <c r="FE1966" s="156"/>
      <c r="FF1966" s="156"/>
      <c r="FG1966" s="156"/>
      <c r="FH1966" s="156"/>
    </row>
    <row r="1967" spans="2:164" x14ac:dyDescent="0.25">
      <c r="B1967" s="67">
        <f t="shared" si="181"/>
        <v>0</v>
      </c>
      <c r="C1967" s="67" t="str">
        <f t="shared" si="182"/>
        <v/>
      </c>
      <c r="D1967" s="67" t="str">
        <f t="shared" si="185"/>
        <v/>
      </c>
      <c r="E1967" s="67" t="str">
        <f t="shared" si="183"/>
        <v/>
      </c>
      <c r="F1967" s="67" t="str">
        <f t="shared" si="184"/>
        <v/>
      </c>
      <c r="G1967" s="67" t="str">
        <f t="shared" si="186"/>
        <v/>
      </c>
      <c r="H1967" s="159" t="str">
        <f>IF(AND(M1967&gt;0,M1967&lt;=STATS!$C$22),1,"")</f>
        <v/>
      </c>
      <c r="J1967" s="29">
        <v>1966</v>
      </c>
      <c r="R1967" s="16"/>
      <c r="S1967" s="16"/>
      <c r="T1967" s="16"/>
      <c r="U1967" s="16"/>
      <c r="V1967" s="16"/>
      <c r="W1967" s="16"/>
      <c r="FD1967" s="156"/>
      <c r="FE1967" s="156"/>
      <c r="FF1967" s="156"/>
      <c r="FG1967" s="156"/>
      <c r="FH1967" s="156"/>
    </row>
    <row r="1968" spans="2:164" x14ac:dyDescent="0.25">
      <c r="B1968" s="67">
        <f t="shared" si="181"/>
        <v>0</v>
      </c>
      <c r="C1968" s="67" t="str">
        <f t="shared" si="182"/>
        <v/>
      </c>
      <c r="D1968" s="67" t="str">
        <f t="shared" si="185"/>
        <v/>
      </c>
      <c r="E1968" s="67" t="str">
        <f t="shared" si="183"/>
        <v/>
      </c>
      <c r="F1968" s="67" t="str">
        <f t="shared" si="184"/>
        <v/>
      </c>
      <c r="G1968" s="67" t="str">
        <f t="shared" si="186"/>
        <v/>
      </c>
      <c r="H1968" s="159" t="str">
        <f>IF(AND(M1968&gt;0,M1968&lt;=STATS!$C$22),1,"")</f>
        <v/>
      </c>
      <c r="J1968" s="29">
        <v>1967</v>
      </c>
      <c r="R1968" s="16"/>
      <c r="S1968" s="16"/>
      <c r="T1968" s="16"/>
      <c r="U1968" s="16"/>
      <c r="V1968" s="16"/>
      <c r="W1968" s="16"/>
      <c r="FD1968" s="156"/>
      <c r="FE1968" s="156"/>
      <c r="FF1968" s="156"/>
      <c r="FG1968" s="156"/>
      <c r="FH1968" s="156"/>
    </row>
    <row r="1969" spans="2:164" x14ac:dyDescent="0.25">
      <c r="B1969" s="67">
        <f t="shared" si="181"/>
        <v>0</v>
      </c>
      <c r="C1969" s="67" t="str">
        <f t="shared" si="182"/>
        <v/>
      </c>
      <c r="D1969" s="67" t="str">
        <f t="shared" si="185"/>
        <v/>
      </c>
      <c r="E1969" s="67" t="str">
        <f t="shared" si="183"/>
        <v/>
      </c>
      <c r="F1969" s="67" t="str">
        <f t="shared" si="184"/>
        <v/>
      </c>
      <c r="G1969" s="67" t="str">
        <f t="shared" si="186"/>
        <v/>
      </c>
      <c r="H1969" s="159" t="str">
        <f>IF(AND(M1969&gt;0,M1969&lt;=STATS!$C$22),1,"")</f>
        <v/>
      </c>
      <c r="J1969" s="29">
        <v>1968</v>
      </c>
      <c r="R1969" s="16"/>
      <c r="S1969" s="16"/>
      <c r="T1969" s="16"/>
      <c r="U1969" s="16"/>
      <c r="V1969" s="16"/>
      <c r="W1969" s="16"/>
      <c r="FD1969" s="156"/>
      <c r="FE1969" s="156"/>
      <c r="FF1969" s="156"/>
      <c r="FG1969" s="156"/>
      <c r="FH1969" s="156"/>
    </row>
    <row r="1970" spans="2:164" x14ac:dyDescent="0.25">
      <c r="B1970" s="67">
        <f t="shared" si="181"/>
        <v>0</v>
      </c>
      <c r="C1970" s="67" t="str">
        <f t="shared" si="182"/>
        <v/>
      </c>
      <c r="D1970" s="67" t="str">
        <f t="shared" si="185"/>
        <v/>
      </c>
      <c r="E1970" s="67" t="str">
        <f t="shared" si="183"/>
        <v/>
      </c>
      <c r="F1970" s="67" t="str">
        <f t="shared" si="184"/>
        <v/>
      </c>
      <c r="G1970" s="67" t="str">
        <f t="shared" si="186"/>
        <v/>
      </c>
      <c r="H1970" s="159" t="str">
        <f>IF(AND(M1970&gt;0,M1970&lt;=STATS!$C$22),1,"")</f>
        <v/>
      </c>
      <c r="J1970" s="29">
        <v>1969</v>
      </c>
      <c r="R1970" s="16"/>
      <c r="S1970" s="16"/>
      <c r="T1970" s="16"/>
      <c r="U1970" s="16"/>
      <c r="V1970" s="16"/>
      <c r="W1970" s="16"/>
      <c r="FD1970" s="156"/>
      <c r="FE1970" s="156"/>
      <c r="FF1970" s="156"/>
      <c r="FG1970" s="156"/>
      <c r="FH1970" s="156"/>
    </row>
    <row r="1971" spans="2:164" x14ac:dyDescent="0.25">
      <c r="B1971" s="67">
        <f t="shared" si="181"/>
        <v>0</v>
      </c>
      <c r="C1971" s="67" t="str">
        <f t="shared" si="182"/>
        <v/>
      </c>
      <c r="D1971" s="67" t="str">
        <f t="shared" si="185"/>
        <v/>
      </c>
      <c r="E1971" s="67" t="str">
        <f t="shared" si="183"/>
        <v/>
      </c>
      <c r="F1971" s="67" t="str">
        <f t="shared" si="184"/>
        <v/>
      </c>
      <c r="G1971" s="67" t="str">
        <f t="shared" si="186"/>
        <v/>
      </c>
      <c r="H1971" s="159" t="str">
        <f>IF(AND(M1971&gt;0,M1971&lt;=STATS!$C$22),1,"")</f>
        <v/>
      </c>
      <c r="J1971" s="29">
        <v>1970</v>
      </c>
      <c r="R1971" s="16"/>
      <c r="S1971" s="16"/>
      <c r="T1971" s="16"/>
      <c r="U1971" s="16"/>
      <c r="V1971" s="16"/>
      <c r="W1971" s="16"/>
      <c r="FD1971" s="156"/>
      <c r="FE1971" s="156"/>
      <c r="FF1971" s="156"/>
      <c r="FG1971" s="156"/>
      <c r="FH1971" s="156"/>
    </row>
    <row r="1972" spans="2:164" x14ac:dyDescent="0.25">
      <c r="B1972" s="67">
        <f t="shared" si="181"/>
        <v>0</v>
      </c>
      <c r="C1972" s="67" t="str">
        <f t="shared" si="182"/>
        <v/>
      </c>
      <c r="D1972" s="67" t="str">
        <f t="shared" si="185"/>
        <v/>
      </c>
      <c r="E1972" s="67" t="str">
        <f t="shared" si="183"/>
        <v/>
      </c>
      <c r="F1972" s="67" t="str">
        <f t="shared" si="184"/>
        <v/>
      </c>
      <c r="G1972" s="67" t="str">
        <f t="shared" si="186"/>
        <v/>
      </c>
      <c r="H1972" s="159" t="str">
        <f>IF(AND(M1972&gt;0,M1972&lt;=STATS!$C$22),1,"")</f>
        <v/>
      </c>
      <c r="J1972" s="29">
        <v>1971</v>
      </c>
      <c r="R1972" s="16"/>
      <c r="S1972" s="16"/>
      <c r="T1972" s="16"/>
      <c r="U1972" s="16"/>
      <c r="V1972" s="16"/>
      <c r="W1972" s="16"/>
      <c r="FD1972" s="156"/>
      <c r="FE1972" s="156"/>
      <c r="FF1972" s="156"/>
      <c r="FG1972" s="156"/>
      <c r="FH1972" s="156"/>
    </row>
    <row r="1973" spans="2:164" x14ac:dyDescent="0.25">
      <c r="B1973" s="67">
        <f t="shared" si="181"/>
        <v>0</v>
      </c>
      <c r="C1973" s="67" t="str">
        <f t="shared" si="182"/>
        <v/>
      </c>
      <c r="D1973" s="67" t="str">
        <f t="shared" si="185"/>
        <v/>
      </c>
      <c r="E1973" s="67" t="str">
        <f t="shared" si="183"/>
        <v/>
      </c>
      <c r="F1973" s="67" t="str">
        <f t="shared" si="184"/>
        <v/>
      </c>
      <c r="G1973" s="67" t="str">
        <f t="shared" si="186"/>
        <v/>
      </c>
      <c r="H1973" s="159" t="str">
        <f>IF(AND(M1973&gt;0,M1973&lt;=STATS!$C$22),1,"")</f>
        <v/>
      </c>
      <c r="J1973" s="29">
        <v>1972</v>
      </c>
      <c r="R1973" s="16"/>
      <c r="S1973" s="16"/>
      <c r="T1973" s="16"/>
      <c r="U1973" s="16"/>
      <c r="V1973" s="16"/>
      <c r="W1973" s="16"/>
      <c r="FD1973" s="156"/>
      <c r="FE1973" s="156"/>
      <c r="FF1973" s="156"/>
      <c r="FG1973" s="156"/>
      <c r="FH1973" s="156"/>
    </row>
    <row r="1974" spans="2:164" x14ac:dyDescent="0.25">
      <c r="B1974" s="67">
        <f t="shared" si="181"/>
        <v>0</v>
      </c>
      <c r="C1974" s="67" t="str">
        <f t="shared" si="182"/>
        <v/>
      </c>
      <c r="D1974" s="67" t="str">
        <f t="shared" si="185"/>
        <v/>
      </c>
      <c r="E1974" s="67" t="str">
        <f t="shared" si="183"/>
        <v/>
      </c>
      <c r="F1974" s="67" t="str">
        <f t="shared" si="184"/>
        <v/>
      </c>
      <c r="G1974" s="67" t="str">
        <f t="shared" si="186"/>
        <v/>
      </c>
      <c r="H1974" s="159" t="str">
        <f>IF(AND(M1974&gt;0,M1974&lt;=STATS!$C$22),1,"")</f>
        <v/>
      </c>
      <c r="J1974" s="29">
        <v>1973</v>
      </c>
      <c r="R1974" s="16"/>
      <c r="S1974" s="16"/>
      <c r="T1974" s="16"/>
      <c r="U1974" s="16"/>
      <c r="V1974" s="16"/>
      <c r="W1974" s="16"/>
      <c r="FD1974" s="156"/>
      <c r="FE1974" s="156"/>
      <c r="FF1974" s="156"/>
      <c r="FG1974" s="156"/>
      <c r="FH1974" s="156"/>
    </row>
    <row r="1975" spans="2:164" x14ac:dyDescent="0.25">
      <c r="B1975" s="67">
        <f t="shared" si="181"/>
        <v>0</v>
      </c>
      <c r="C1975" s="67" t="str">
        <f t="shared" si="182"/>
        <v/>
      </c>
      <c r="D1975" s="67" t="str">
        <f t="shared" si="185"/>
        <v/>
      </c>
      <c r="E1975" s="67" t="str">
        <f t="shared" si="183"/>
        <v/>
      </c>
      <c r="F1975" s="67" t="str">
        <f t="shared" si="184"/>
        <v/>
      </c>
      <c r="G1975" s="67" t="str">
        <f t="shared" si="186"/>
        <v/>
      </c>
      <c r="H1975" s="159" t="str">
        <f>IF(AND(M1975&gt;0,M1975&lt;=STATS!$C$22),1,"")</f>
        <v/>
      </c>
      <c r="J1975" s="29">
        <v>1974</v>
      </c>
      <c r="R1975" s="16"/>
      <c r="S1975" s="16"/>
      <c r="T1975" s="16"/>
      <c r="U1975" s="16"/>
      <c r="V1975" s="16"/>
      <c r="W1975" s="16"/>
      <c r="FD1975" s="156"/>
      <c r="FE1975" s="156"/>
      <c r="FF1975" s="156"/>
      <c r="FG1975" s="156"/>
      <c r="FH1975" s="156"/>
    </row>
    <row r="1976" spans="2:164" x14ac:dyDescent="0.25">
      <c r="B1976" s="67">
        <f t="shared" si="181"/>
        <v>0</v>
      </c>
      <c r="C1976" s="67" t="str">
        <f t="shared" si="182"/>
        <v/>
      </c>
      <c r="D1976" s="67" t="str">
        <f t="shared" si="185"/>
        <v/>
      </c>
      <c r="E1976" s="67" t="str">
        <f t="shared" si="183"/>
        <v/>
      </c>
      <c r="F1976" s="67" t="str">
        <f t="shared" si="184"/>
        <v/>
      </c>
      <c r="G1976" s="67" t="str">
        <f t="shared" si="186"/>
        <v/>
      </c>
      <c r="H1976" s="159" t="str">
        <f>IF(AND(M1976&gt;0,M1976&lt;=STATS!$C$22),1,"")</f>
        <v/>
      </c>
      <c r="J1976" s="29">
        <v>1975</v>
      </c>
      <c r="R1976" s="16"/>
      <c r="S1976" s="16"/>
      <c r="T1976" s="16"/>
      <c r="U1976" s="16"/>
      <c r="V1976" s="16"/>
      <c r="W1976" s="16"/>
      <c r="FD1976" s="156"/>
      <c r="FE1976" s="156"/>
      <c r="FF1976" s="156"/>
      <c r="FG1976" s="156"/>
      <c r="FH1976" s="156"/>
    </row>
    <row r="1977" spans="2:164" x14ac:dyDescent="0.25">
      <c r="B1977" s="67">
        <f t="shared" si="181"/>
        <v>0</v>
      </c>
      <c r="C1977" s="67" t="str">
        <f t="shared" si="182"/>
        <v/>
      </c>
      <c r="D1977" s="67" t="str">
        <f t="shared" si="185"/>
        <v/>
      </c>
      <c r="E1977" s="67" t="str">
        <f t="shared" si="183"/>
        <v/>
      </c>
      <c r="F1977" s="67" t="str">
        <f t="shared" si="184"/>
        <v/>
      </c>
      <c r="G1977" s="67" t="str">
        <f t="shared" si="186"/>
        <v/>
      </c>
      <c r="H1977" s="159" t="str">
        <f>IF(AND(M1977&gt;0,M1977&lt;=STATS!$C$22),1,"")</f>
        <v/>
      </c>
      <c r="J1977" s="29">
        <v>1976</v>
      </c>
      <c r="R1977" s="16"/>
      <c r="S1977" s="16"/>
      <c r="T1977" s="16"/>
      <c r="U1977" s="16"/>
      <c r="V1977" s="16"/>
      <c r="W1977" s="16"/>
      <c r="FD1977" s="156"/>
      <c r="FE1977" s="156"/>
      <c r="FF1977" s="156"/>
      <c r="FG1977" s="156"/>
      <c r="FH1977" s="156"/>
    </row>
    <row r="1978" spans="2:164" x14ac:dyDescent="0.25">
      <c r="B1978" s="67">
        <f t="shared" si="181"/>
        <v>0</v>
      </c>
      <c r="C1978" s="67" t="str">
        <f t="shared" si="182"/>
        <v/>
      </c>
      <c r="D1978" s="67" t="str">
        <f t="shared" si="185"/>
        <v/>
      </c>
      <c r="E1978" s="67" t="str">
        <f t="shared" si="183"/>
        <v/>
      </c>
      <c r="F1978" s="67" t="str">
        <f t="shared" si="184"/>
        <v/>
      </c>
      <c r="G1978" s="67" t="str">
        <f t="shared" si="186"/>
        <v/>
      </c>
      <c r="H1978" s="159" t="str">
        <f>IF(AND(M1978&gt;0,M1978&lt;=STATS!$C$22),1,"")</f>
        <v/>
      </c>
      <c r="J1978" s="29">
        <v>1977</v>
      </c>
      <c r="R1978" s="16"/>
      <c r="S1978" s="16"/>
      <c r="T1978" s="16"/>
      <c r="U1978" s="16"/>
      <c r="V1978" s="16"/>
      <c r="W1978" s="16"/>
      <c r="FD1978" s="156"/>
      <c r="FE1978" s="156"/>
      <c r="FF1978" s="156"/>
      <c r="FG1978" s="156"/>
      <c r="FH1978" s="156"/>
    </row>
    <row r="1979" spans="2:164" x14ac:dyDescent="0.25">
      <c r="B1979" s="67">
        <f t="shared" si="181"/>
        <v>0</v>
      </c>
      <c r="C1979" s="67" t="str">
        <f t="shared" si="182"/>
        <v/>
      </c>
      <c r="D1979" s="67" t="str">
        <f t="shared" si="185"/>
        <v/>
      </c>
      <c r="E1979" s="67" t="str">
        <f t="shared" si="183"/>
        <v/>
      </c>
      <c r="F1979" s="67" t="str">
        <f t="shared" si="184"/>
        <v/>
      </c>
      <c r="G1979" s="67" t="str">
        <f t="shared" si="186"/>
        <v/>
      </c>
      <c r="H1979" s="159" t="str">
        <f>IF(AND(M1979&gt;0,M1979&lt;=STATS!$C$22),1,"")</f>
        <v/>
      </c>
      <c r="J1979" s="29">
        <v>1978</v>
      </c>
      <c r="R1979" s="16"/>
      <c r="S1979" s="16"/>
      <c r="T1979" s="16"/>
      <c r="U1979" s="16"/>
      <c r="V1979" s="16"/>
      <c r="W1979" s="16"/>
      <c r="FD1979" s="156"/>
      <c r="FE1979" s="156"/>
      <c r="FF1979" s="156"/>
      <c r="FG1979" s="156"/>
      <c r="FH1979" s="156"/>
    </row>
    <row r="1980" spans="2:164" x14ac:dyDescent="0.25">
      <c r="B1980" s="67">
        <f t="shared" si="181"/>
        <v>0</v>
      </c>
      <c r="C1980" s="67" t="str">
        <f t="shared" si="182"/>
        <v/>
      </c>
      <c r="D1980" s="67" t="str">
        <f t="shared" si="185"/>
        <v/>
      </c>
      <c r="E1980" s="67" t="str">
        <f t="shared" si="183"/>
        <v/>
      </c>
      <c r="F1980" s="67" t="str">
        <f t="shared" si="184"/>
        <v/>
      </c>
      <c r="G1980" s="67" t="str">
        <f t="shared" si="186"/>
        <v/>
      </c>
      <c r="H1980" s="159" t="str">
        <f>IF(AND(M1980&gt;0,M1980&lt;=STATS!$C$22),1,"")</f>
        <v/>
      </c>
      <c r="J1980" s="29">
        <v>1979</v>
      </c>
      <c r="R1980" s="16"/>
      <c r="S1980" s="16"/>
      <c r="T1980" s="16"/>
      <c r="U1980" s="16"/>
      <c r="V1980" s="16"/>
      <c r="W1980" s="16"/>
      <c r="FD1980" s="156"/>
      <c r="FE1980" s="156"/>
      <c r="FF1980" s="156"/>
      <c r="FG1980" s="156"/>
      <c r="FH1980" s="156"/>
    </row>
    <row r="1981" spans="2:164" x14ac:dyDescent="0.25">
      <c r="B1981" s="67">
        <f t="shared" si="181"/>
        <v>0</v>
      </c>
      <c r="C1981" s="67" t="str">
        <f t="shared" si="182"/>
        <v/>
      </c>
      <c r="D1981" s="67" t="str">
        <f t="shared" si="185"/>
        <v/>
      </c>
      <c r="E1981" s="67" t="str">
        <f t="shared" si="183"/>
        <v/>
      </c>
      <c r="F1981" s="67" t="str">
        <f t="shared" si="184"/>
        <v/>
      </c>
      <c r="G1981" s="67" t="str">
        <f t="shared" si="186"/>
        <v/>
      </c>
      <c r="H1981" s="159" t="str">
        <f>IF(AND(M1981&gt;0,M1981&lt;=STATS!$C$22),1,"")</f>
        <v/>
      </c>
      <c r="J1981" s="29">
        <v>1980</v>
      </c>
      <c r="R1981" s="16"/>
      <c r="S1981" s="16"/>
      <c r="T1981" s="16"/>
      <c r="U1981" s="16"/>
      <c r="V1981" s="16"/>
      <c r="W1981" s="16"/>
      <c r="FD1981" s="156"/>
      <c r="FE1981" s="156"/>
      <c r="FF1981" s="156"/>
      <c r="FG1981" s="156"/>
      <c r="FH1981" s="156"/>
    </row>
    <row r="1982" spans="2:164" x14ac:dyDescent="0.25">
      <c r="B1982" s="67">
        <f t="shared" si="181"/>
        <v>0</v>
      </c>
      <c r="C1982" s="67" t="str">
        <f t="shared" si="182"/>
        <v/>
      </c>
      <c r="D1982" s="67" t="str">
        <f t="shared" si="185"/>
        <v/>
      </c>
      <c r="E1982" s="67" t="str">
        <f t="shared" si="183"/>
        <v/>
      </c>
      <c r="F1982" s="67" t="str">
        <f t="shared" si="184"/>
        <v/>
      </c>
      <c r="G1982" s="67" t="str">
        <f t="shared" si="186"/>
        <v/>
      </c>
      <c r="H1982" s="159" t="str">
        <f>IF(AND(M1982&gt;0,M1982&lt;=STATS!$C$22),1,"")</f>
        <v/>
      </c>
      <c r="J1982" s="29">
        <v>1981</v>
      </c>
      <c r="R1982" s="16"/>
      <c r="S1982" s="16"/>
      <c r="T1982" s="16"/>
      <c r="U1982" s="16"/>
      <c r="V1982" s="16"/>
      <c r="W1982" s="16"/>
      <c r="FD1982" s="156"/>
      <c r="FE1982" s="156"/>
      <c r="FF1982" s="156"/>
      <c r="FG1982" s="156"/>
      <c r="FH1982" s="156"/>
    </row>
    <row r="1983" spans="2:164" x14ac:dyDescent="0.25">
      <c r="B1983" s="67">
        <f t="shared" si="181"/>
        <v>0</v>
      </c>
      <c r="C1983" s="67" t="str">
        <f t="shared" si="182"/>
        <v/>
      </c>
      <c r="D1983" s="67" t="str">
        <f t="shared" si="185"/>
        <v/>
      </c>
      <c r="E1983" s="67" t="str">
        <f t="shared" si="183"/>
        <v/>
      </c>
      <c r="F1983" s="67" t="str">
        <f t="shared" si="184"/>
        <v/>
      </c>
      <c r="G1983" s="67" t="str">
        <f t="shared" si="186"/>
        <v/>
      </c>
      <c r="H1983" s="159" t="str">
        <f>IF(AND(M1983&gt;0,M1983&lt;=STATS!$C$22),1,"")</f>
        <v/>
      </c>
      <c r="J1983" s="29">
        <v>1982</v>
      </c>
      <c r="R1983" s="16"/>
      <c r="S1983" s="16"/>
      <c r="T1983" s="16"/>
      <c r="U1983" s="16"/>
      <c r="V1983" s="16"/>
      <c r="W1983" s="16"/>
      <c r="FD1983" s="156"/>
      <c r="FE1983" s="156"/>
      <c r="FF1983" s="156"/>
      <c r="FG1983" s="156"/>
      <c r="FH1983" s="156"/>
    </row>
    <row r="1984" spans="2:164" x14ac:dyDescent="0.25">
      <c r="B1984" s="67">
        <f t="shared" si="181"/>
        <v>0</v>
      </c>
      <c r="C1984" s="67" t="str">
        <f t="shared" si="182"/>
        <v/>
      </c>
      <c r="D1984" s="67" t="str">
        <f t="shared" si="185"/>
        <v/>
      </c>
      <c r="E1984" s="67" t="str">
        <f t="shared" si="183"/>
        <v/>
      </c>
      <c r="F1984" s="67" t="str">
        <f t="shared" si="184"/>
        <v/>
      </c>
      <c r="G1984" s="67" t="str">
        <f t="shared" si="186"/>
        <v/>
      </c>
      <c r="H1984" s="159" t="str">
        <f>IF(AND(M1984&gt;0,M1984&lt;=STATS!$C$22),1,"")</f>
        <v/>
      </c>
      <c r="J1984" s="29">
        <v>1983</v>
      </c>
      <c r="R1984" s="16"/>
      <c r="S1984" s="16"/>
      <c r="T1984" s="16"/>
      <c r="U1984" s="16"/>
      <c r="V1984" s="16"/>
      <c r="W1984" s="16"/>
      <c r="FD1984" s="156"/>
      <c r="FE1984" s="156"/>
      <c r="FF1984" s="156"/>
      <c r="FG1984" s="156"/>
      <c r="FH1984" s="156"/>
    </row>
    <row r="1985" spans="2:164" x14ac:dyDescent="0.25">
      <c r="B1985" s="67">
        <f t="shared" si="181"/>
        <v>0</v>
      </c>
      <c r="C1985" s="67" t="str">
        <f t="shared" si="182"/>
        <v/>
      </c>
      <c r="D1985" s="67" t="str">
        <f t="shared" si="185"/>
        <v/>
      </c>
      <c r="E1985" s="67" t="str">
        <f t="shared" si="183"/>
        <v/>
      </c>
      <c r="F1985" s="67" t="str">
        <f t="shared" si="184"/>
        <v/>
      </c>
      <c r="G1985" s="67" t="str">
        <f t="shared" si="186"/>
        <v/>
      </c>
      <c r="H1985" s="159" t="str">
        <f>IF(AND(M1985&gt;0,M1985&lt;=STATS!$C$22),1,"")</f>
        <v/>
      </c>
      <c r="J1985" s="29">
        <v>1984</v>
      </c>
      <c r="R1985" s="16"/>
      <c r="S1985" s="16"/>
      <c r="T1985" s="16"/>
      <c r="U1985" s="16"/>
      <c r="V1985" s="16"/>
      <c r="W1985" s="16"/>
      <c r="FD1985" s="156"/>
      <c r="FE1985" s="156"/>
      <c r="FF1985" s="156"/>
      <c r="FG1985" s="156"/>
      <c r="FH1985" s="156"/>
    </row>
    <row r="1986" spans="2:164" x14ac:dyDescent="0.25">
      <c r="B1986" s="67">
        <f t="shared" ref="B1986:B2049" si="187">COUNT(R1986:FC1986,FI1986:FQ1986)</f>
        <v>0</v>
      </c>
      <c r="C1986" s="67" t="str">
        <f t="shared" ref="C1986:C2049" si="188">IF(COUNT(R1986:FC1986,FI1986:FQ1986)&gt;0,COUNT(R1986:FC1986,FI1986:FQ1986),"")</f>
        <v/>
      </c>
      <c r="D1986" s="67" t="str">
        <f t="shared" si="185"/>
        <v/>
      </c>
      <c r="E1986" s="67" t="str">
        <f t="shared" ref="E1986:E2049" si="189">IF(H1986=1,COUNT(R1986:FC1986,FI1986:FQ1986),"")</f>
        <v/>
      </c>
      <c r="F1986" s="67" t="str">
        <f t="shared" ref="F1986:F2049" si="190">IF(H1986=1,COUNT(X1986:BN1986,BP1986:BX1986,BZ1986:CF1986,CH1986:FC1986,FI1986:FQ1986),"")</f>
        <v/>
      </c>
      <c r="G1986" s="67" t="str">
        <f t="shared" si="186"/>
        <v/>
      </c>
      <c r="H1986" s="159" t="str">
        <f>IF(AND(M1986&gt;0,M1986&lt;=STATS!$C$22),1,"")</f>
        <v/>
      </c>
      <c r="J1986" s="29">
        <v>1985</v>
      </c>
      <c r="R1986" s="16"/>
      <c r="S1986" s="16"/>
      <c r="T1986" s="16"/>
      <c r="U1986" s="16"/>
      <c r="V1986" s="16"/>
      <c r="W1986" s="16"/>
      <c r="FD1986" s="156"/>
      <c r="FE1986" s="156"/>
      <c r="FF1986" s="156"/>
      <c r="FG1986" s="156"/>
      <c r="FH1986" s="156"/>
    </row>
    <row r="1987" spans="2:164" x14ac:dyDescent="0.25">
      <c r="B1987" s="67">
        <f t="shared" si="187"/>
        <v>0</v>
      </c>
      <c r="C1987" s="67" t="str">
        <f t="shared" si="188"/>
        <v/>
      </c>
      <c r="D1987" s="67" t="str">
        <f t="shared" ref="D1987:D2050" si="191">IF(COUNT(R1987:FC1987,FI1987:FQ1987)&gt;0,COUNT(X1987:BN1987,BP1987:BX1987,BZ1987:CF1987,CH1987:FC1987,FI1987:FQ1987),"")</f>
        <v/>
      </c>
      <c r="E1987" s="67" t="str">
        <f t="shared" si="189"/>
        <v/>
      </c>
      <c r="F1987" s="67" t="str">
        <f t="shared" si="190"/>
        <v/>
      </c>
      <c r="G1987" s="67" t="str">
        <f t="shared" si="186"/>
        <v/>
      </c>
      <c r="H1987" s="159" t="str">
        <f>IF(AND(M1987&gt;0,M1987&lt;=STATS!$C$22),1,"")</f>
        <v/>
      </c>
      <c r="J1987" s="29">
        <v>1986</v>
      </c>
      <c r="R1987" s="16"/>
      <c r="S1987" s="16"/>
      <c r="T1987" s="16"/>
      <c r="U1987" s="16"/>
      <c r="V1987" s="16"/>
      <c r="W1987" s="16"/>
      <c r="FD1987" s="156"/>
      <c r="FE1987" s="156"/>
      <c r="FF1987" s="156"/>
      <c r="FG1987" s="156"/>
      <c r="FH1987" s="156"/>
    </row>
    <row r="1988" spans="2:164" x14ac:dyDescent="0.25">
      <c r="B1988" s="67">
        <f t="shared" si="187"/>
        <v>0</v>
      </c>
      <c r="C1988" s="67" t="str">
        <f t="shared" si="188"/>
        <v/>
      </c>
      <c r="D1988" s="67" t="str">
        <f t="shared" si="191"/>
        <v/>
      </c>
      <c r="E1988" s="67" t="str">
        <f t="shared" si="189"/>
        <v/>
      </c>
      <c r="F1988" s="67" t="str">
        <f t="shared" si="190"/>
        <v/>
      </c>
      <c r="G1988" s="67" t="str">
        <f t="shared" si="186"/>
        <v/>
      </c>
      <c r="H1988" s="159" t="str">
        <f>IF(AND(M1988&gt;0,M1988&lt;=STATS!$C$22),1,"")</f>
        <v/>
      </c>
      <c r="J1988" s="29">
        <v>1987</v>
      </c>
      <c r="R1988" s="16"/>
      <c r="S1988" s="16"/>
      <c r="T1988" s="16"/>
      <c r="U1988" s="16"/>
      <c r="V1988" s="16"/>
      <c r="W1988" s="16"/>
      <c r="FD1988" s="156"/>
      <c r="FE1988" s="156"/>
      <c r="FF1988" s="156"/>
      <c r="FG1988" s="156"/>
      <c r="FH1988" s="156"/>
    </row>
    <row r="1989" spans="2:164" x14ac:dyDescent="0.25">
      <c r="B1989" s="67">
        <f t="shared" si="187"/>
        <v>0</v>
      </c>
      <c r="C1989" s="67" t="str">
        <f t="shared" si="188"/>
        <v/>
      </c>
      <c r="D1989" s="67" t="str">
        <f t="shared" si="191"/>
        <v/>
      </c>
      <c r="E1989" s="67" t="str">
        <f t="shared" si="189"/>
        <v/>
      </c>
      <c r="F1989" s="67" t="str">
        <f t="shared" si="190"/>
        <v/>
      </c>
      <c r="G1989" s="67" t="str">
        <f t="shared" si="186"/>
        <v/>
      </c>
      <c r="H1989" s="159" t="str">
        <f>IF(AND(M1989&gt;0,M1989&lt;=STATS!$C$22),1,"")</f>
        <v/>
      </c>
      <c r="J1989" s="29">
        <v>1988</v>
      </c>
      <c r="R1989" s="16"/>
      <c r="S1989" s="16"/>
      <c r="T1989" s="16"/>
      <c r="U1989" s="16"/>
      <c r="V1989" s="16"/>
      <c r="W1989" s="16"/>
      <c r="FD1989" s="156"/>
      <c r="FE1989" s="156"/>
      <c r="FF1989" s="156"/>
      <c r="FG1989" s="156"/>
      <c r="FH1989" s="156"/>
    </row>
    <row r="1990" spans="2:164" x14ac:dyDescent="0.25">
      <c r="B1990" s="67">
        <f t="shared" si="187"/>
        <v>0</v>
      </c>
      <c r="C1990" s="67" t="str">
        <f t="shared" si="188"/>
        <v/>
      </c>
      <c r="D1990" s="67" t="str">
        <f t="shared" si="191"/>
        <v/>
      </c>
      <c r="E1990" s="67" t="str">
        <f t="shared" si="189"/>
        <v/>
      </c>
      <c r="F1990" s="67" t="str">
        <f t="shared" si="190"/>
        <v/>
      </c>
      <c r="G1990" s="67" t="str">
        <f t="shared" si="186"/>
        <v/>
      </c>
      <c r="H1990" s="159" t="str">
        <f>IF(AND(M1990&gt;0,M1990&lt;=STATS!$C$22),1,"")</f>
        <v/>
      </c>
      <c r="J1990" s="29">
        <v>1989</v>
      </c>
      <c r="R1990" s="16"/>
      <c r="S1990" s="16"/>
      <c r="T1990" s="16"/>
      <c r="U1990" s="16"/>
      <c r="V1990" s="16"/>
      <c r="W1990" s="16"/>
      <c r="FD1990" s="156"/>
      <c r="FE1990" s="156"/>
      <c r="FF1990" s="156"/>
      <c r="FG1990" s="156"/>
      <c r="FH1990" s="156"/>
    </row>
    <row r="1991" spans="2:164" x14ac:dyDescent="0.25">
      <c r="B1991" s="67">
        <f t="shared" si="187"/>
        <v>0</v>
      </c>
      <c r="C1991" s="67" t="str">
        <f t="shared" si="188"/>
        <v/>
      </c>
      <c r="D1991" s="67" t="str">
        <f t="shared" si="191"/>
        <v/>
      </c>
      <c r="E1991" s="67" t="str">
        <f t="shared" si="189"/>
        <v/>
      </c>
      <c r="F1991" s="67" t="str">
        <f t="shared" si="190"/>
        <v/>
      </c>
      <c r="G1991" s="67" t="str">
        <f t="shared" si="186"/>
        <v/>
      </c>
      <c r="H1991" s="159" t="str">
        <f>IF(AND(M1991&gt;0,M1991&lt;=STATS!$C$22),1,"")</f>
        <v/>
      </c>
      <c r="J1991" s="29">
        <v>1990</v>
      </c>
      <c r="R1991" s="16"/>
      <c r="S1991" s="16"/>
      <c r="T1991" s="16"/>
      <c r="U1991" s="16"/>
      <c r="V1991" s="16"/>
      <c r="W1991" s="16"/>
      <c r="FD1991" s="156"/>
      <c r="FE1991" s="156"/>
      <c r="FF1991" s="156"/>
      <c r="FG1991" s="156"/>
      <c r="FH1991" s="156"/>
    </row>
    <row r="1992" spans="2:164" x14ac:dyDescent="0.25">
      <c r="B1992" s="67">
        <f t="shared" si="187"/>
        <v>0</v>
      </c>
      <c r="C1992" s="67" t="str">
        <f t="shared" si="188"/>
        <v/>
      </c>
      <c r="D1992" s="67" t="str">
        <f t="shared" si="191"/>
        <v/>
      </c>
      <c r="E1992" s="67" t="str">
        <f t="shared" si="189"/>
        <v/>
      </c>
      <c r="F1992" s="67" t="str">
        <f t="shared" si="190"/>
        <v/>
      </c>
      <c r="G1992" s="67" t="str">
        <f t="shared" si="186"/>
        <v/>
      </c>
      <c r="H1992" s="159" t="str">
        <f>IF(AND(M1992&gt;0,M1992&lt;=STATS!$C$22),1,"")</f>
        <v/>
      </c>
      <c r="J1992" s="29">
        <v>1991</v>
      </c>
      <c r="R1992" s="16"/>
      <c r="S1992" s="16"/>
      <c r="T1992" s="16"/>
      <c r="U1992" s="16"/>
      <c r="V1992" s="16"/>
      <c r="W1992" s="16"/>
      <c r="FD1992" s="156"/>
      <c r="FE1992" s="156"/>
      <c r="FF1992" s="156"/>
      <c r="FG1992" s="156"/>
      <c r="FH1992" s="156"/>
    </row>
    <row r="1993" spans="2:164" x14ac:dyDescent="0.25">
      <c r="B1993" s="67">
        <f t="shared" si="187"/>
        <v>0</v>
      </c>
      <c r="C1993" s="67" t="str">
        <f t="shared" si="188"/>
        <v/>
      </c>
      <c r="D1993" s="67" t="str">
        <f t="shared" si="191"/>
        <v/>
      </c>
      <c r="E1993" s="67" t="str">
        <f t="shared" si="189"/>
        <v/>
      </c>
      <c r="F1993" s="67" t="str">
        <f t="shared" si="190"/>
        <v/>
      </c>
      <c r="G1993" s="67" t="str">
        <f t="shared" si="186"/>
        <v/>
      </c>
      <c r="H1993" s="159" t="str">
        <f>IF(AND(M1993&gt;0,M1993&lt;=STATS!$C$22),1,"")</f>
        <v/>
      </c>
      <c r="J1993" s="29">
        <v>1992</v>
      </c>
      <c r="R1993" s="16"/>
      <c r="S1993" s="16"/>
      <c r="T1993" s="16"/>
      <c r="U1993" s="16"/>
      <c r="V1993" s="16"/>
      <c r="W1993" s="16"/>
      <c r="FD1993" s="156"/>
      <c r="FE1993" s="156"/>
      <c r="FF1993" s="156"/>
      <c r="FG1993" s="156"/>
      <c r="FH1993" s="156"/>
    </row>
    <row r="1994" spans="2:164" x14ac:dyDescent="0.25">
      <c r="B1994" s="67">
        <f t="shared" si="187"/>
        <v>0</v>
      </c>
      <c r="C1994" s="67" t="str">
        <f t="shared" si="188"/>
        <v/>
      </c>
      <c r="D1994" s="67" t="str">
        <f t="shared" si="191"/>
        <v/>
      </c>
      <c r="E1994" s="67" t="str">
        <f t="shared" si="189"/>
        <v/>
      </c>
      <c r="F1994" s="67" t="str">
        <f t="shared" si="190"/>
        <v/>
      </c>
      <c r="G1994" s="67" t="str">
        <f t="shared" si="186"/>
        <v/>
      </c>
      <c r="H1994" s="159" t="str">
        <f>IF(AND(M1994&gt;0,M1994&lt;=STATS!$C$22),1,"")</f>
        <v/>
      </c>
      <c r="J1994" s="29">
        <v>1993</v>
      </c>
      <c r="R1994" s="16"/>
      <c r="S1994" s="16"/>
      <c r="T1994" s="16"/>
      <c r="U1994" s="16"/>
      <c r="V1994" s="16"/>
      <c r="W1994" s="16"/>
      <c r="FD1994" s="156"/>
      <c r="FE1994" s="156"/>
      <c r="FF1994" s="156"/>
      <c r="FG1994" s="156"/>
      <c r="FH1994" s="156"/>
    </row>
    <row r="1995" spans="2:164" x14ac:dyDescent="0.25">
      <c r="B1995" s="67">
        <f t="shared" si="187"/>
        <v>0</v>
      </c>
      <c r="C1995" s="67" t="str">
        <f t="shared" si="188"/>
        <v/>
      </c>
      <c r="D1995" s="67" t="str">
        <f t="shared" si="191"/>
        <v/>
      </c>
      <c r="E1995" s="67" t="str">
        <f t="shared" si="189"/>
        <v/>
      </c>
      <c r="F1995" s="67" t="str">
        <f t="shared" si="190"/>
        <v/>
      </c>
      <c r="G1995" s="67" t="str">
        <f t="shared" si="186"/>
        <v/>
      </c>
      <c r="H1995" s="159" t="str">
        <f>IF(AND(M1995&gt;0,M1995&lt;=STATS!$C$22),1,"")</f>
        <v/>
      </c>
      <c r="J1995" s="29">
        <v>1994</v>
      </c>
      <c r="R1995" s="16"/>
      <c r="S1995" s="16"/>
      <c r="T1995" s="16"/>
      <c r="U1995" s="16"/>
      <c r="V1995" s="16"/>
      <c r="W1995" s="16"/>
      <c r="FD1995" s="156"/>
      <c r="FE1995" s="156"/>
      <c r="FF1995" s="156"/>
      <c r="FG1995" s="156"/>
      <c r="FH1995" s="156"/>
    </row>
    <row r="1996" spans="2:164" x14ac:dyDescent="0.25">
      <c r="B1996" s="67">
        <f t="shared" si="187"/>
        <v>0</v>
      </c>
      <c r="C1996" s="67" t="str">
        <f t="shared" si="188"/>
        <v/>
      </c>
      <c r="D1996" s="67" t="str">
        <f t="shared" si="191"/>
        <v/>
      </c>
      <c r="E1996" s="67" t="str">
        <f t="shared" si="189"/>
        <v/>
      </c>
      <c r="F1996" s="67" t="str">
        <f t="shared" si="190"/>
        <v/>
      </c>
      <c r="G1996" s="67" t="str">
        <f t="shared" si="186"/>
        <v/>
      </c>
      <c r="H1996" s="159" t="str">
        <f>IF(AND(M1996&gt;0,M1996&lt;=STATS!$C$22),1,"")</f>
        <v/>
      </c>
      <c r="J1996" s="29">
        <v>1995</v>
      </c>
      <c r="R1996" s="16"/>
      <c r="S1996" s="16"/>
      <c r="T1996" s="16"/>
      <c r="U1996" s="16"/>
      <c r="V1996" s="16"/>
      <c r="W1996" s="16"/>
      <c r="FD1996" s="156"/>
      <c r="FE1996" s="156"/>
      <c r="FF1996" s="156"/>
      <c r="FG1996" s="156"/>
      <c r="FH1996" s="156"/>
    </row>
    <row r="1997" spans="2:164" x14ac:dyDescent="0.25">
      <c r="B1997" s="67">
        <f t="shared" si="187"/>
        <v>0</v>
      </c>
      <c r="C1997" s="67" t="str">
        <f t="shared" si="188"/>
        <v/>
      </c>
      <c r="D1997" s="67" t="str">
        <f t="shared" si="191"/>
        <v/>
      </c>
      <c r="E1997" s="67" t="str">
        <f t="shared" si="189"/>
        <v/>
      </c>
      <c r="F1997" s="67" t="str">
        <f t="shared" si="190"/>
        <v/>
      </c>
      <c r="G1997" s="67" t="str">
        <f t="shared" si="186"/>
        <v/>
      </c>
      <c r="H1997" s="159" t="str">
        <f>IF(AND(M1997&gt;0,M1997&lt;=STATS!$C$22),1,"")</f>
        <v/>
      </c>
      <c r="J1997" s="29">
        <v>1996</v>
      </c>
      <c r="R1997" s="16"/>
      <c r="S1997" s="16"/>
      <c r="T1997" s="16"/>
      <c r="U1997" s="16"/>
      <c r="V1997" s="16"/>
      <c r="W1997" s="16"/>
      <c r="FD1997" s="156"/>
      <c r="FE1997" s="156"/>
      <c r="FF1997" s="156"/>
      <c r="FG1997" s="156"/>
      <c r="FH1997" s="156"/>
    </row>
    <row r="1998" spans="2:164" x14ac:dyDescent="0.25">
      <c r="B1998" s="67">
        <f t="shared" si="187"/>
        <v>0</v>
      </c>
      <c r="C1998" s="67" t="str">
        <f t="shared" si="188"/>
        <v/>
      </c>
      <c r="D1998" s="67" t="str">
        <f t="shared" si="191"/>
        <v/>
      </c>
      <c r="E1998" s="67" t="str">
        <f t="shared" si="189"/>
        <v/>
      </c>
      <c r="F1998" s="67" t="str">
        <f t="shared" si="190"/>
        <v/>
      </c>
      <c r="G1998" s="67" t="str">
        <f t="shared" si="186"/>
        <v/>
      </c>
      <c r="H1998" s="159" t="str">
        <f>IF(AND(M1998&gt;0,M1998&lt;=STATS!$C$22),1,"")</f>
        <v/>
      </c>
      <c r="J1998" s="29">
        <v>1997</v>
      </c>
      <c r="R1998" s="16"/>
      <c r="S1998" s="16"/>
      <c r="T1998" s="16"/>
      <c r="U1998" s="16"/>
      <c r="V1998" s="16"/>
      <c r="W1998" s="16"/>
      <c r="FD1998" s="156"/>
      <c r="FE1998" s="156"/>
      <c r="FF1998" s="156"/>
      <c r="FG1998" s="156"/>
      <c r="FH1998" s="156"/>
    </row>
    <row r="1999" spans="2:164" x14ac:dyDescent="0.25">
      <c r="B1999" s="67">
        <f t="shared" si="187"/>
        <v>0</v>
      </c>
      <c r="C1999" s="67" t="str">
        <f t="shared" si="188"/>
        <v/>
      </c>
      <c r="D1999" s="67" t="str">
        <f t="shared" si="191"/>
        <v/>
      </c>
      <c r="E1999" s="67" t="str">
        <f t="shared" si="189"/>
        <v/>
      </c>
      <c r="F1999" s="67" t="str">
        <f t="shared" si="190"/>
        <v/>
      </c>
      <c r="G1999" s="67" t="str">
        <f t="shared" si="186"/>
        <v/>
      </c>
      <c r="H1999" s="159" t="str">
        <f>IF(AND(M1999&gt;0,M1999&lt;=STATS!$C$22),1,"")</f>
        <v/>
      </c>
      <c r="J1999" s="29">
        <v>1998</v>
      </c>
      <c r="R1999" s="16"/>
      <c r="S1999" s="16"/>
      <c r="T1999" s="16"/>
      <c r="U1999" s="16"/>
      <c r="V1999" s="16"/>
      <c r="W1999" s="16"/>
      <c r="FD1999" s="156"/>
      <c r="FE1999" s="156"/>
      <c r="FF1999" s="156"/>
      <c r="FG1999" s="156"/>
      <c r="FH1999" s="156"/>
    </row>
    <row r="2000" spans="2:164" x14ac:dyDescent="0.25">
      <c r="B2000" s="67">
        <f t="shared" si="187"/>
        <v>0</v>
      </c>
      <c r="C2000" s="67" t="str">
        <f t="shared" si="188"/>
        <v/>
      </c>
      <c r="D2000" s="67" t="str">
        <f t="shared" si="191"/>
        <v/>
      </c>
      <c r="E2000" s="67" t="str">
        <f t="shared" si="189"/>
        <v/>
      </c>
      <c r="F2000" s="67" t="str">
        <f t="shared" si="190"/>
        <v/>
      </c>
      <c r="G2000" s="67" t="str">
        <f t="shared" si="186"/>
        <v/>
      </c>
      <c r="H2000" s="159" t="str">
        <f>IF(AND(M2000&gt;0,M2000&lt;=STATS!$C$22),1,"")</f>
        <v/>
      </c>
      <c r="J2000" s="29">
        <v>1999</v>
      </c>
      <c r="R2000" s="16"/>
      <c r="S2000" s="16"/>
      <c r="T2000" s="16"/>
      <c r="U2000" s="16"/>
      <c r="V2000" s="16"/>
      <c r="W2000" s="16"/>
      <c r="FD2000" s="156"/>
      <c r="FE2000" s="156"/>
      <c r="FF2000" s="156"/>
      <c r="FG2000" s="156"/>
      <c r="FH2000" s="156"/>
    </row>
    <row r="2001" spans="2:164" x14ac:dyDescent="0.25">
      <c r="B2001" s="67">
        <f t="shared" si="187"/>
        <v>0</v>
      </c>
      <c r="C2001" s="67" t="str">
        <f t="shared" si="188"/>
        <v/>
      </c>
      <c r="D2001" s="67" t="str">
        <f t="shared" si="191"/>
        <v/>
      </c>
      <c r="E2001" s="67" t="str">
        <f t="shared" si="189"/>
        <v/>
      </c>
      <c r="F2001" s="67" t="str">
        <f t="shared" si="190"/>
        <v/>
      </c>
      <c r="G2001" s="67" t="str">
        <f t="shared" si="186"/>
        <v/>
      </c>
      <c r="H2001" s="159" t="str">
        <f>IF(AND(M2001&gt;0,M2001&lt;=STATS!$C$22),1,"")</f>
        <v/>
      </c>
      <c r="J2001" s="29">
        <v>2000</v>
      </c>
      <c r="R2001" s="16"/>
      <c r="S2001" s="16"/>
      <c r="T2001" s="16"/>
      <c r="U2001" s="16"/>
      <c r="V2001" s="16"/>
      <c r="W2001" s="16"/>
      <c r="FD2001" s="156"/>
      <c r="FE2001" s="156"/>
      <c r="FF2001" s="156"/>
      <c r="FG2001" s="156"/>
      <c r="FH2001" s="156"/>
    </row>
    <row r="2002" spans="2:164" x14ac:dyDescent="0.25">
      <c r="B2002" s="67">
        <f t="shared" si="187"/>
        <v>0</v>
      </c>
      <c r="C2002" s="67" t="str">
        <f t="shared" si="188"/>
        <v/>
      </c>
      <c r="D2002" s="67" t="str">
        <f t="shared" si="191"/>
        <v/>
      </c>
      <c r="E2002" s="67" t="str">
        <f t="shared" si="189"/>
        <v/>
      </c>
      <c r="F2002" s="67" t="str">
        <f t="shared" si="190"/>
        <v/>
      </c>
      <c r="G2002" s="67" t="str">
        <f t="shared" si="186"/>
        <v/>
      </c>
      <c r="H2002" s="159" t="str">
        <f>IF(AND(M2002&gt;0,M2002&lt;=STATS!$C$22),1,"")</f>
        <v/>
      </c>
      <c r="J2002" s="29">
        <v>2001</v>
      </c>
      <c r="R2002" s="16"/>
      <c r="S2002" s="16"/>
      <c r="T2002" s="16"/>
      <c r="U2002" s="16"/>
      <c r="V2002" s="16"/>
      <c r="W2002" s="16"/>
      <c r="FD2002" s="156"/>
      <c r="FE2002" s="156"/>
      <c r="FF2002" s="156"/>
      <c r="FG2002" s="156"/>
      <c r="FH2002" s="156"/>
    </row>
    <row r="2003" spans="2:164" x14ac:dyDescent="0.25">
      <c r="B2003" s="67">
        <f t="shared" si="187"/>
        <v>0</v>
      </c>
      <c r="C2003" s="67" t="str">
        <f t="shared" si="188"/>
        <v/>
      </c>
      <c r="D2003" s="67" t="str">
        <f t="shared" si="191"/>
        <v/>
      </c>
      <c r="E2003" s="67" t="str">
        <f t="shared" si="189"/>
        <v/>
      </c>
      <c r="F2003" s="67" t="str">
        <f t="shared" si="190"/>
        <v/>
      </c>
      <c r="G2003" s="67" t="str">
        <f t="shared" si="186"/>
        <v/>
      </c>
      <c r="H2003" s="159" t="str">
        <f>IF(AND(M2003&gt;0,M2003&lt;=STATS!$C$22),1,"")</f>
        <v/>
      </c>
      <c r="J2003" s="29">
        <v>2002</v>
      </c>
      <c r="R2003" s="16"/>
      <c r="S2003" s="16"/>
      <c r="T2003" s="16"/>
      <c r="U2003" s="16"/>
      <c r="V2003" s="16"/>
      <c r="W2003" s="16"/>
      <c r="FD2003" s="156"/>
      <c r="FE2003" s="156"/>
      <c r="FF2003" s="156"/>
      <c r="FG2003" s="156"/>
      <c r="FH2003" s="156"/>
    </row>
    <row r="2004" spans="2:164" x14ac:dyDescent="0.25">
      <c r="B2004" s="67">
        <f t="shared" si="187"/>
        <v>0</v>
      </c>
      <c r="C2004" s="67" t="str">
        <f t="shared" si="188"/>
        <v/>
      </c>
      <c r="D2004" s="67" t="str">
        <f t="shared" si="191"/>
        <v/>
      </c>
      <c r="E2004" s="67" t="str">
        <f t="shared" si="189"/>
        <v/>
      </c>
      <c r="F2004" s="67" t="str">
        <f t="shared" si="190"/>
        <v/>
      </c>
      <c r="G2004" s="67" t="str">
        <f t="shared" si="186"/>
        <v/>
      </c>
      <c r="H2004" s="159" t="str">
        <f>IF(AND(M2004&gt;0,M2004&lt;=STATS!$C$22),1,"")</f>
        <v/>
      </c>
      <c r="J2004" s="29">
        <v>2003</v>
      </c>
      <c r="R2004" s="16"/>
      <c r="S2004" s="16"/>
      <c r="T2004" s="16"/>
      <c r="U2004" s="16"/>
      <c r="V2004" s="16"/>
      <c r="W2004" s="16"/>
      <c r="FD2004" s="156"/>
      <c r="FE2004" s="156"/>
      <c r="FF2004" s="156"/>
      <c r="FG2004" s="156"/>
      <c r="FH2004" s="156"/>
    </row>
    <row r="2005" spans="2:164" x14ac:dyDescent="0.25">
      <c r="B2005" s="67">
        <f t="shared" si="187"/>
        <v>0</v>
      </c>
      <c r="C2005" s="67" t="str">
        <f t="shared" si="188"/>
        <v/>
      </c>
      <c r="D2005" s="67" t="str">
        <f t="shared" si="191"/>
        <v/>
      </c>
      <c r="E2005" s="67" t="str">
        <f t="shared" si="189"/>
        <v/>
      </c>
      <c r="F2005" s="67" t="str">
        <f t="shared" si="190"/>
        <v/>
      </c>
      <c r="G2005" s="67" t="str">
        <f t="shared" si="186"/>
        <v/>
      </c>
      <c r="H2005" s="159" t="str">
        <f>IF(AND(M2005&gt;0,M2005&lt;=STATS!$C$22),1,"")</f>
        <v/>
      </c>
      <c r="J2005" s="29">
        <v>2004</v>
      </c>
      <c r="R2005" s="16"/>
      <c r="S2005" s="16"/>
      <c r="T2005" s="16"/>
      <c r="U2005" s="16"/>
      <c r="V2005" s="16"/>
      <c r="W2005" s="16"/>
      <c r="FD2005" s="156"/>
      <c r="FE2005" s="156"/>
      <c r="FF2005" s="156"/>
      <c r="FG2005" s="156"/>
      <c r="FH2005" s="156"/>
    </row>
    <row r="2006" spans="2:164" x14ac:dyDescent="0.25">
      <c r="B2006" s="67">
        <f t="shared" si="187"/>
        <v>0</v>
      </c>
      <c r="C2006" s="67" t="str">
        <f t="shared" si="188"/>
        <v/>
      </c>
      <c r="D2006" s="67" t="str">
        <f t="shared" si="191"/>
        <v/>
      </c>
      <c r="E2006" s="67" t="str">
        <f t="shared" si="189"/>
        <v/>
      </c>
      <c r="F2006" s="67" t="str">
        <f t="shared" si="190"/>
        <v/>
      </c>
      <c r="G2006" s="67" t="str">
        <f t="shared" si="186"/>
        <v/>
      </c>
      <c r="H2006" s="159" t="str">
        <f>IF(AND(M2006&gt;0,M2006&lt;=STATS!$C$22),1,"")</f>
        <v/>
      </c>
      <c r="J2006" s="29">
        <v>2005</v>
      </c>
      <c r="R2006" s="16"/>
      <c r="S2006" s="16"/>
      <c r="T2006" s="16"/>
      <c r="U2006" s="16"/>
      <c r="V2006" s="16"/>
      <c r="W2006" s="16"/>
      <c r="FD2006" s="156"/>
      <c r="FE2006" s="156"/>
      <c r="FF2006" s="156"/>
      <c r="FG2006" s="156"/>
      <c r="FH2006" s="156"/>
    </row>
    <row r="2007" spans="2:164" x14ac:dyDescent="0.25">
      <c r="B2007" s="67">
        <f t="shared" si="187"/>
        <v>0</v>
      </c>
      <c r="C2007" s="67" t="str">
        <f t="shared" si="188"/>
        <v/>
      </c>
      <c r="D2007" s="67" t="str">
        <f t="shared" si="191"/>
        <v/>
      </c>
      <c r="E2007" s="67" t="str">
        <f t="shared" si="189"/>
        <v/>
      </c>
      <c r="F2007" s="67" t="str">
        <f t="shared" si="190"/>
        <v/>
      </c>
      <c r="G2007" s="67" t="str">
        <f t="shared" si="186"/>
        <v/>
      </c>
      <c r="H2007" s="159" t="str">
        <f>IF(AND(M2007&gt;0,M2007&lt;=STATS!$C$22),1,"")</f>
        <v/>
      </c>
      <c r="J2007" s="29">
        <v>2006</v>
      </c>
      <c r="R2007" s="16"/>
      <c r="S2007" s="16"/>
      <c r="T2007" s="16"/>
      <c r="U2007" s="16"/>
      <c r="V2007" s="16"/>
      <c r="W2007" s="16"/>
      <c r="FD2007" s="156"/>
      <c r="FE2007" s="156"/>
      <c r="FF2007" s="156"/>
      <c r="FG2007" s="156"/>
      <c r="FH2007" s="156"/>
    </row>
    <row r="2008" spans="2:164" x14ac:dyDescent="0.25">
      <c r="B2008" s="67">
        <f t="shared" si="187"/>
        <v>0</v>
      </c>
      <c r="C2008" s="67" t="str">
        <f t="shared" si="188"/>
        <v/>
      </c>
      <c r="D2008" s="67" t="str">
        <f t="shared" si="191"/>
        <v/>
      </c>
      <c r="E2008" s="67" t="str">
        <f t="shared" si="189"/>
        <v/>
      </c>
      <c r="F2008" s="67" t="str">
        <f t="shared" si="190"/>
        <v/>
      </c>
      <c r="G2008" s="67" t="str">
        <f t="shared" si="186"/>
        <v/>
      </c>
      <c r="H2008" s="159" t="str">
        <f>IF(AND(M2008&gt;0,M2008&lt;=STATS!$C$22),1,"")</f>
        <v/>
      </c>
      <c r="J2008" s="29">
        <v>2007</v>
      </c>
      <c r="R2008" s="16"/>
      <c r="S2008" s="16"/>
      <c r="T2008" s="16"/>
      <c r="U2008" s="16"/>
      <c r="V2008" s="16"/>
      <c r="W2008" s="16"/>
      <c r="FD2008" s="156"/>
      <c r="FE2008" s="156"/>
      <c r="FF2008" s="156"/>
      <c r="FG2008" s="156"/>
      <c r="FH2008" s="156"/>
    </row>
    <row r="2009" spans="2:164" x14ac:dyDescent="0.25">
      <c r="B2009" s="67">
        <f t="shared" si="187"/>
        <v>0</v>
      </c>
      <c r="C2009" s="67" t="str">
        <f t="shared" si="188"/>
        <v/>
      </c>
      <c r="D2009" s="67" t="str">
        <f t="shared" si="191"/>
        <v/>
      </c>
      <c r="E2009" s="67" t="str">
        <f t="shared" si="189"/>
        <v/>
      </c>
      <c r="F2009" s="67" t="str">
        <f t="shared" si="190"/>
        <v/>
      </c>
      <c r="G2009" s="67" t="str">
        <f t="shared" si="186"/>
        <v/>
      </c>
      <c r="H2009" s="159" t="str">
        <f>IF(AND(M2009&gt;0,M2009&lt;=STATS!$C$22),1,"")</f>
        <v/>
      </c>
      <c r="J2009" s="29">
        <v>2008</v>
      </c>
      <c r="R2009" s="16"/>
      <c r="S2009" s="16"/>
      <c r="T2009" s="16"/>
      <c r="U2009" s="16"/>
      <c r="V2009" s="16"/>
      <c r="W2009" s="16"/>
      <c r="FD2009" s="156"/>
      <c r="FE2009" s="156"/>
      <c r="FF2009" s="156"/>
      <c r="FG2009" s="156"/>
      <c r="FH2009" s="156"/>
    </row>
    <row r="2010" spans="2:164" x14ac:dyDescent="0.25">
      <c r="B2010" s="67">
        <f t="shared" si="187"/>
        <v>0</v>
      </c>
      <c r="C2010" s="67" t="str">
        <f t="shared" si="188"/>
        <v/>
      </c>
      <c r="D2010" s="67" t="str">
        <f t="shared" si="191"/>
        <v/>
      </c>
      <c r="E2010" s="67" t="str">
        <f t="shared" si="189"/>
        <v/>
      </c>
      <c r="F2010" s="67" t="str">
        <f t="shared" si="190"/>
        <v/>
      </c>
      <c r="G2010" s="67" t="str">
        <f t="shared" ref="G2010:G2073" si="192">IF($B2010&gt;=1,$M2010,"")</f>
        <v/>
      </c>
      <c r="H2010" s="159" t="str">
        <f>IF(AND(M2010&gt;0,M2010&lt;=STATS!$C$22),1,"")</f>
        <v/>
      </c>
      <c r="J2010" s="29">
        <v>2009</v>
      </c>
      <c r="R2010" s="16"/>
      <c r="S2010" s="16"/>
      <c r="T2010" s="16"/>
      <c r="U2010" s="16"/>
      <c r="V2010" s="16"/>
      <c r="W2010" s="16"/>
      <c r="FD2010" s="156"/>
      <c r="FE2010" s="156"/>
      <c r="FF2010" s="156"/>
      <c r="FG2010" s="156"/>
      <c r="FH2010" s="156"/>
    </row>
    <row r="2011" spans="2:164" x14ac:dyDescent="0.25">
      <c r="B2011" s="67">
        <f t="shared" si="187"/>
        <v>0</v>
      </c>
      <c r="C2011" s="67" t="str">
        <f t="shared" si="188"/>
        <v/>
      </c>
      <c r="D2011" s="67" t="str">
        <f t="shared" si="191"/>
        <v/>
      </c>
      <c r="E2011" s="67" t="str">
        <f t="shared" si="189"/>
        <v/>
      </c>
      <c r="F2011" s="67" t="str">
        <f t="shared" si="190"/>
        <v/>
      </c>
      <c r="G2011" s="67" t="str">
        <f t="shared" si="192"/>
        <v/>
      </c>
      <c r="H2011" s="159" t="str">
        <f>IF(AND(M2011&gt;0,M2011&lt;=STATS!$C$22),1,"")</f>
        <v/>
      </c>
      <c r="J2011" s="29">
        <v>2010</v>
      </c>
      <c r="R2011" s="16"/>
      <c r="U2011" s="16"/>
      <c r="FD2011" s="156"/>
      <c r="FE2011" s="156"/>
      <c r="FF2011" s="156"/>
      <c r="FG2011" s="156"/>
      <c r="FH2011" s="156"/>
    </row>
    <row r="2012" spans="2:164" x14ac:dyDescent="0.25">
      <c r="B2012" s="67">
        <f t="shared" si="187"/>
        <v>0</v>
      </c>
      <c r="C2012" s="67" t="str">
        <f t="shared" si="188"/>
        <v/>
      </c>
      <c r="D2012" s="67" t="str">
        <f t="shared" si="191"/>
        <v/>
      </c>
      <c r="E2012" s="67" t="str">
        <f t="shared" si="189"/>
        <v/>
      </c>
      <c r="F2012" s="67" t="str">
        <f t="shared" si="190"/>
        <v/>
      </c>
      <c r="G2012" s="67" t="str">
        <f t="shared" si="192"/>
        <v/>
      </c>
      <c r="H2012" s="159" t="str">
        <f>IF(AND(M2012&gt;0,M2012&lt;=STATS!$C$22),1,"")</f>
        <v/>
      </c>
      <c r="J2012" s="29">
        <v>2011</v>
      </c>
      <c r="R2012" s="16"/>
      <c r="U2012" s="16"/>
      <c r="FD2012" s="156"/>
      <c r="FE2012" s="156"/>
      <c r="FF2012" s="156"/>
      <c r="FG2012" s="156"/>
      <c r="FH2012" s="156"/>
    </row>
    <row r="2013" spans="2:164" x14ac:dyDescent="0.25">
      <c r="B2013" s="67">
        <f t="shared" si="187"/>
        <v>0</v>
      </c>
      <c r="C2013" s="67" t="str">
        <f t="shared" si="188"/>
        <v/>
      </c>
      <c r="D2013" s="67" t="str">
        <f t="shared" si="191"/>
        <v/>
      </c>
      <c r="E2013" s="67" t="str">
        <f t="shared" si="189"/>
        <v/>
      </c>
      <c r="F2013" s="67" t="str">
        <f t="shared" si="190"/>
        <v/>
      </c>
      <c r="G2013" s="67" t="str">
        <f t="shared" si="192"/>
        <v/>
      </c>
      <c r="H2013" s="159" t="str">
        <f>IF(AND(M2013&gt;0,M2013&lt;=STATS!$C$22),1,"")</f>
        <v/>
      </c>
      <c r="J2013" s="29">
        <v>2012</v>
      </c>
      <c r="R2013" s="16"/>
      <c r="U2013" s="16"/>
      <c r="FD2013" s="156"/>
      <c r="FE2013" s="156"/>
      <c r="FF2013" s="156"/>
      <c r="FG2013" s="156"/>
      <c r="FH2013" s="156"/>
    </row>
    <row r="2014" spans="2:164" x14ac:dyDescent="0.25">
      <c r="B2014" s="67">
        <f t="shared" si="187"/>
        <v>0</v>
      </c>
      <c r="C2014" s="67" t="str">
        <f t="shared" si="188"/>
        <v/>
      </c>
      <c r="D2014" s="67" t="str">
        <f t="shared" si="191"/>
        <v/>
      </c>
      <c r="E2014" s="67" t="str">
        <f t="shared" si="189"/>
        <v/>
      </c>
      <c r="F2014" s="67" t="str">
        <f t="shared" si="190"/>
        <v/>
      </c>
      <c r="G2014" s="67" t="str">
        <f t="shared" si="192"/>
        <v/>
      </c>
      <c r="H2014" s="159" t="str">
        <f>IF(AND(M2014&gt;0,M2014&lt;=STATS!$C$22),1,"")</f>
        <v/>
      </c>
      <c r="J2014" s="29">
        <v>2013</v>
      </c>
      <c r="R2014" s="16"/>
      <c r="U2014" s="16"/>
      <c r="FD2014" s="156"/>
      <c r="FE2014" s="156"/>
      <c r="FF2014" s="156"/>
      <c r="FG2014" s="156"/>
      <c r="FH2014" s="156"/>
    </row>
    <row r="2015" spans="2:164" x14ac:dyDescent="0.25">
      <c r="B2015" s="67">
        <f t="shared" si="187"/>
        <v>0</v>
      </c>
      <c r="C2015" s="67" t="str">
        <f t="shared" si="188"/>
        <v/>
      </c>
      <c r="D2015" s="67" t="str">
        <f t="shared" si="191"/>
        <v/>
      </c>
      <c r="E2015" s="67" t="str">
        <f t="shared" si="189"/>
        <v/>
      </c>
      <c r="F2015" s="67" t="str">
        <f t="shared" si="190"/>
        <v/>
      </c>
      <c r="G2015" s="67" t="str">
        <f t="shared" si="192"/>
        <v/>
      </c>
      <c r="H2015" s="159" t="str">
        <f>IF(AND(M2015&gt;0,M2015&lt;=STATS!$C$22),1,"")</f>
        <v/>
      </c>
      <c r="J2015" s="29">
        <v>2014</v>
      </c>
      <c r="R2015" s="16"/>
      <c r="U2015" s="16"/>
      <c r="FD2015" s="156"/>
      <c r="FE2015" s="156"/>
      <c r="FF2015" s="156"/>
      <c r="FG2015" s="156"/>
      <c r="FH2015" s="156"/>
    </row>
    <row r="2016" spans="2:164" x14ac:dyDescent="0.25">
      <c r="B2016" s="67">
        <f t="shared" si="187"/>
        <v>0</v>
      </c>
      <c r="C2016" s="67" t="str">
        <f t="shared" si="188"/>
        <v/>
      </c>
      <c r="D2016" s="67" t="str">
        <f t="shared" si="191"/>
        <v/>
      </c>
      <c r="E2016" s="67" t="str">
        <f t="shared" si="189"/>
        <v/>
      </c>
      <c r="F2016" s="67" t="str">
        <f t="shared" si="190"/>
        <v/>
      </c>
      <c r="G2016" s="67" t="str">
        <f t="shared" si="192"/>
        <v/>
      </c>
      <c r="H2016" s="159" t="str">
        <f>IF(AND(M2016&gt;0,M2016&lt;=STATS!$C$22),1,"")</f>
        <v/>
      </c>
      <c r="J2016" s="29">
        <v>2015</v>
      </c>
      <c r="R2016" s="16"/>
      <c r="U2016" s="16"/>
      <c r="FD2016" s="156"/>
      <c r="FE2016" s="156"/>
      <c r="FF2016" s="156"/>
      <c r="FG2016" s="156"/>
      <c r="FH2016" s="156"/>
    </row>
    <row r="2017" spans="2:164" x14ac:dyDescent="0.25">
      <c r="B2017" s="67">
        <f t="shared" si="187"/>
        <v>0</v>
      </c>
      <c r="C2017" s="67" t="str">
        <f t="shared" si="188"/>
        <v/>
      </c>
      <c r="D2017" s="67" t="str">
        <f t="shared" si="191"/>
        <v/>
      </c>
      <c r="E2017" s="67" t="str">
        <f t="shared" si="189"/>
        <v/>
      </c>
      <c r="F2017" s="67" t="str">
        <f t="shared" si="190"/>
        <v/>
      </c>
      <c r="G2017" s="67" t="str">
        <f t="shared" si="192"/>
        <v/>
      </c>
      <c r="H2017" s="159" t="str">
        <f>IF(AND(M2017&gt;0,M2017&lt;=STATS!$C$22),1,"")</f>
        <v/>
      </c>
      <c r="J2017" s="29">
        <v>2016</v>
      </c>
      <c r="R2017" s="16"/>
      <c r="U2017" s="16"/>
      <c r="FD2017" s="156"/>
      <c r="FE2017" s="156"/>
      <c r="FF2017" s="156"/>
      <c r="FG2017" s="156"/>
      <c r="FH2017" s="156"/>
    </row>
    <row r="2018" spans="2:164" x14ac:dyDescent="0.25">
      <c r="B2018" s="67">
        <f t="shared" si="187"/>
        <v>0</v>
      </c>
      <c r="C2018" s="67" t="str">
        <f t="shared" si="188"/>
        <v/>
      </c>
      <c r="D2018" s="67" t="str">
        <f t="shared" si="191"/>
        <v/>
      </c>
      <c r="E2018" s="67" t="str">
        <f t="shared" si="189"/>
        <v/>
      </c>
      <c r="F2018" s="67" t="str">
        <f t="shared" si="190"/>
        <v/>
      </c>
      <c r="G2018" s="67" t="str">
        <f t="shared" si="192"/>
        <v/>
      </c>
      <c r="H2018" s="159" t="str">
        <f>IF(AND(M2018&gt;0,M2018&lt;=STATS!$C$22),1,"")</f>
        <v/>
      </c>
      <c r="J2018" s="29">
        <v>2017</v>
      </c>
      <c r="R2018" s="16"/>
      <c r="U2018" s="16"/>
      <c r="FD2018" s="156"/>
      <c r="FE2018" s="156"/>
      <c r="FF2018" s="156"/>
      <c r="FG2018" s="156"/>
      <c r="FH2018" s="156"/>
    </row>
    <row r="2019" spans="2:164" x14ac:dyDescent="0.25">
      <c r="B2019" s="67">
        <f t="shared" si="187"/>
        <v>0</v>
      </c>
      <c r="C2019" s="67" t="str">
        <f t="shared" si="188"/>
        <v/>
      </c>
      <c r="D2019" s="67" t="str">
        <f t="shared" si="191"/>
        <v/>
      </c>
      <c r="E2019" s="67" t="str">
        <f t="shared" si="189"/>
        <v/>
      </c>
      <c r="F2019" s="67" t="str">
        <f t="shared" si="190"/>
        <v/>
      </c>
      <c r="G2019" s="67" t="str">
        <f t="shared" si="192"/>
        <v/>
      </c>
      <c r="H2019" s="159" t="str">
        <f>IF(AND(M2019&gt;0,M2019&lt;=STATS!$C$22),1,"")</f>
        <v/>
      </c>
      <c r="J2019" s="29">
        <v>2018</v>
      </c>
      <c r="R2019" s="16"/>
      <c r="U2019" s="16"/>
      <c r="FD2019" s="156"/>
      <c r="FE2019" s="156"/>
      <c r="FF2019" s="156"/>
      <c r="FG2019" s="156"/>
      <c r="FH2019" s="156"/>
    </row>
    <row r="2020" spans="2:164" x14ac:dyDescent="0.25">
      <c r="B2020" s="67">
        <f t="shared" si="187"/>
        <v>0</v>
      </c>
      <c r="C2020" s="67" t="str">
        <f t="shared" si="188"/>
        <v/>
      </c>
      <c r="D2020" s="67" t="str">
        <f t="shared" si="191"/>
        <v/>
      </c>
      <c r="E2020" s="67" t="str">
        <f t="shared" si="189"/>
        <v/>
      </c>
      <c r="F2020" s="67" t="str">
        <f t="shared" si="190"/>
        <v/>
      </c>
      <c r="G2020" s="67" t="str">
        <f t="shared" si="192"/>
        <v/>
      </c>
      <c r="H2020" s="159" t="str">
        <f>IF(AND(M2020&gt;0,M2020&lt;=STATS!$C$22),1,"")</f>
        <v/>
      </c>
      <c r="J2020" s="29">
        <v>2019</v>
      </c>
      <c r="R2020" s="16"/>
      <c r="U2020" s="16"/>
      <c r="FD2020" s="156"/>
      <c r="FE2020" s="156"/>
      <c r="FF2020" s="156"/>
      <c r="FG2020" s="156"/>
      <c r="FH2020" s="156"/>
    </row>
    <row r="2021" spans="2:164" x14ac:dyDescent="0.25">
      <c r="B2021" s="67">
        <f t="shared" si="187"/>
        <v>0</v>
      </c>
      <c r="C2021" s="67" t="str">
        <f t="shared" si="188"/>
        <v/>
      </c>
      <c r="D2021" s="67" t="str">
        <f t="shared" si="191"/>
        <v/>
      </c>
      <c r="E2021" s="67" t="str">
        <f t="shared" si="189"/>
        <v/>
      </c>
      <c r="F2021" s="67" t="str">
        <f t="shared" si="190"/>
        <v/>
      </c>
      <c r="G2021" s="67" t="str">
        <f t="shared" si="192"/>
        <v/>
      </c>
      <c r="H2021" s="159" t="str">
        <f>IF(AND(M2021&gt;0,M2021&lt;=STATS!$C$22),1,"")</f>
        <v/>
      </c>
      <c r="J2021" s="29">
        <v>2020</v>
      </c>
      <c r="R2021" s="16"/>
      <c r="U2021" s="16"/>
      <c r="FD2021" s="156"/>
      <c r="FE2021" s="156"/>
      <c r="FF2021" s="156"/>
      <c r="FG2021" s="156"/>
      <c r="FH2021" s="156"/>
    </row>
    <row r="2022" spans="2:164" x14ac:dyDescent="0.25">
      <c r="B2022" s="67">
        <f t="shared" si="187"/>
        <v>0</v>
      </c>
      <c r="C2022" s="67" t="str">
        <f t="shared" si="188"/>
        <v/>
      </c>
      <c r="D2022" s="67" t="str">
        <f t="shared" si="191"/>
        <v/>
      </c>
      <c r="E2022" s="67" t="str">
        <f t="shared" si="189"/>
        <v/>
      </c>
      <c r="F2022" s="67" t="str">
        <f t="shared" si="190"/>
        <v/>
      </c>
      <c r="G2022" s="67" t="str">
        <f t="shared" si="192"/>
        <v/>
      </c>
      <c r="H2022" s="159" t="str">
        <f>IF(AND(M2022&gt;0,M2022&lt;=STATS!$C$22),1,"")</f>
        <v/>
      </c>
      <c r="J2022" s="29">
        <v>2021</v>
      </c>
      <c r="R2022" s="16"/>
      <c r="U2022" s="16"/>
      <c r="FD2022" s="156"/>
      <c r="FE2022" s="156"/>
      <c r="FF2022" s="156"/>
      <c r="FG2022" s="156"/>
      <c r="FH2022" s="156"/>
    </row>
    <row r="2023" spans="2:164" x14ac:dyDescent="0.25">
      <c r="B2023" s="67">
        <f t="shared" si="187"/>
        <v>0</v>
      </c>
      <c r="C2023" s="67" t="str">
        <f t="shared" si="188"/>
        <v/>
      </c>
      <c r="D2023" s="67" t="str">
        <f t="shared" si="191"/>
        <v/>
      </c>
      <c r="E2023" s="67" t="str">
        <f t="shared" si="189"/>
        <v/>
      </c>
      <c r="F2023" s="67" t="str">
        <f t="shared" si="190"/>
        <v/>
      </c>
      <c r="G2023" s="67" t="str">
        <f t="shared" si="192"/>
        <v/>
      </c>
      <c r="H2023" s="159" t="str">
        <f>IF(AND(M2023&gt;0,M2023&lt;=STATS!$C$22),1,"")</f>
        <v/>
      </c>
      <c r="J2023" s="29">
        <v>2022</v>
      </c>
      <c r="R2023" s="16"/>
      <c r="U2023" s="16"/>
      <c r="FD2023" s="156"/>
      <c r="FE2023" s="156"/>
      <c r="FF2023" s="156"/>
      <c r="FG2023" s="156"/>
      <c r="FH2023" s="156"/>
    </row>
    <row r="2024" spans="2:164" x14ac:dyDescent="0.25">
      <c r="B2024" s="67">
        <f t="shared" si="187"/>
        <v>0</v>
      </c>
      <c r="C2024" s="67" t="str">
        <f t="shared" si="188"/>
        <v/>
      </c>
      <c r="D2024" s="67" t="str">
        <f t="shared" si="191"/>
        <v/>
      </c>
      <c r="E2024" s="67" t="str">
        <f t="shared" si="189"/>
        <v/>
      </c>
      <c r="F2024" s="67" t="str">
        <f t="shared" si="190"/>
        <v/>
      </c>
      <c r="G2024" s="67" t="str">
        <f t="shared" si="192"/>
        <v/>
      </c>
      <c r="H2024" s="159" t="str">
        <f>IF(AND(M2024&gt;0,M2024&lt;=STATS!$C$22),1,"")</f>
        <v/>
      </c>
      <c r="J2024" s="29">
        <v>2023</v>
      </c>
      <c r="R2024" s="16"/>
      <c r="U2024" s="16"/>
      <c r="FD2024" s="156"/>
      <c r="FE2024" s="156"/>
      <c r="FF2024" s="156"/>
      <c r="FG2024" s="156"/>
      <c r="FH2024" s="156"/>
    </row>
    <row r="2025" spans="2:164" x14ac:dyDescent="0.25">
      <c r="B2025" s="67">
        <f t="shared" si="187"/>
        <v>0</v>
      </c>
      <c r="C2025" s="67" t="str">
        <f t="shared" si="188"/>
        <v/>
      </c>
      <c r="D2025" s="67" t="str">
        <f t="shared" si="191"/>
        <v/>
      </c>
      <c r="E2025" s="67" t="str">
        <f t="shared" si="189"/>
        <v/>
      </c>
      <c r="F2025" s="67" t="str">
        <f t="shared" si="190"/>
        <v/>
      </c>
      <c r="G2025" s="67" t="str">
        <f t="shared" si="192"/>
        <v/>
      </c>
      <c r="H2025" s="159" t="str">
        <f>IF(AND(M2025&gt;0,M2025&lt;=STATS!$C$22),1,"")</f>
        <v/>
      </c>
      <c r="J2025" s="29">
        <v>2024</v>
      </c>
      <c r="R2025" s="16"/>
      <c r="U2025" s="16"/>
      <c r="FD2025" s="156"/>
      <c r="FE2025" s="156"/>
      <c r="FF2025" s="156"/>
      <c r="FG2025" s="156"/>
      <c r="FH2025" s="156"/>
    </row>
    <row r="2026" spans="2:164" x14ac:dyDescent="0.25">
      <c r="B2026" s="67">
        <f t="shared" si="187"/>
        <v>0</v>
      </c>
      <c r="C2026" s="67" t="str">
        <f t="shared" si="188"/>
        <v/>
      </c>
      <c r="D2026" s="67" t="str">
        <f t="shared" si="191"/>
        <v/>
      </c>
      <c r="E2026" s="67" t="str">
        <f t="shared" si="189"/>
        <v/>
      </c>
      <c r="F2026" s="67" t="str">
        <f t="shared" si="190"/>
        <v/>
      </c>
      <c r="G2026" s="67" t="str">
        <f t="shared" si="192"/>
        <v/>
      </c>
      <c r="H2026" s="159" t="str">
        <f>IF(AND(M2026&gt;0,M2026&lt;=STATS!$C$22),1,"")</f>
        <v/>
      </c>
      <c r="J2026" s="29">
        <v>2025</v>
      </c>
      <c r="R2026" s="16"/>
      <c r="U2026" s="16"/>
      <c r="FD2026" s="156"/>
      <c r="FE2026" s="156"/>
      <c r="FF2026" s="156"/>
      <c r="FG2026" s="156"/>
      <c r="FH2026" s="156"/>
    </row>
    <row r="2027" spans="2:164" x14ac:dyDescent="0.25">
      <c r="B2027" s="67">
        <f t="shared" si="187"/>
        <v>0</v>
      </c>
      <c r="C2027" s="67" t="str">
        <f t="shared" si="188"/>
        <v/>
      </c>
      <c r="D2027" s="67" t="str">
        <f t="shared" si="191"/>
        <v/>
      </c>
      <c r="E2027" s="67" t="str">
        <f t="shared" si="189"/>
        <v/>
      </c>
      <c r="F2027" s="67" t="str">
        <f t="shared" si="190"/>
        <v/>
      </c>
      <c r="G2027" s="67" t="str">
        <f t="shared" si="192"/>
        <v/>
      </c>
      <c r="H2027" s="159" t="str">
        <f>IF(AND(M2027&gt;0,M2027&lt;=STATS!$C$22),1,"")</f>
        <v/>
      </c>
      <c r="J2027" s="29">
        <v>2026</v>
      </c>
      <c r="R2027" s="16"/>
      <c r="U2027" s="16"/>
      <c r="FD2027" s="156"/>
      <c r="FE2027" s="156"/>
      <c r="FF2027" s="156"/>
      <c r="FG2027" s="156"/>
      <c r="FH2027" s="156"/>
    </row>
    <row r="2028" spans="2:164" x14ac:dyDescent="0.25">
      <c r="B2028" s="67">
        <f t="shared" si="187"/>
        <v>0</v>
      </c>
      <c r="C2028" s="67" t="str">
        <f t="shared" si="188"/>
        <v/>
      </c>
      <c r="D2028" s="67" t="str">
        <f t="shared" si="191"/>
        <v/>
      </c>
      <c r="E2028" s="67" t="str">
        <f t="shared" si="189"/>
        <v/>
      </c>
      <c r="F2028" s="67" t="str">
        <f t="shared" si="190"/>
        <v/>
      </c>
      <c r="G2028" s="67" t="str">
        <f t="shared" si="192"/>
        <v/>
      </c>
      <c r="H2028" s="159" t="str">
        <f>IF(AND(M2028&gt;0,M2028&lt;=STATS!$C$22),1,"")</f>
        <v/>
      </c>
      <c r="J2028" s="29">
        <v>2027</v>
      </c>
      <c r="R2028" s="16"/>
      <c r="U2028" s="16"/>
      <c r="FD2028" s="156"/>
      <c r="FE2028" s="156"/>
      <c r="FF2028" s="156"/>
      <c r="FG2028" s="156"/>
      <c r="FH2028" s="156"/>
    </row>
    <row r="2029" spans="2:164" x14ac:dyDescent="0.25">
      <c r="B2029" s="67">
        <f t="shared" si="187"/>
        <v>0</v>
      </c>
      <c r="C2029" s="67" t="str">
        <f t="shared" si="188"/>
        <v/>
      </c>
      <c r="D2029" s="67" t="str">
        <f t="shared" si="191"/>
        <v/>
      </c>
      <c r="E2029" s="67" t="str">
        <f t="shared" si="189"/>
        <v/>
      </c>
      <c r="F2029" s="67" t="str">
        <f t="shared" si="190"/>
        <v/>
      </c>
      <c r="G2029" s="67" t="str">
        <f t="shared" si="192"/>
        <v/>
      </c>
      <c r="H2029" s="159" t="str">
        <f>IF(AND(M2029&gt;0,M2029&lt;=STATS!$C$22),1,"")</f>
        <v/>
      </c>
      <c r="J2029" s="29">
        <v>2028</v>
      </c>
      <c r="R2029" s="16"/>
      <c r="U2029" s="16"/>
      <c r="FD2029" s="156"/>
      <c r="FE2029" s="156"/>
      <c r="FF2029" s="156"/>
      <c r="FG2029" s="156"/>
      <c r="FH2029" s="156"/>
    </row>
    <row r="2030" spans="2:164" x14ac:dyDescent="0.25">
      <c r="B2030" s="67">
        <f t="shared" si="187"/>
        <v>0</v>
      </c>
      <c r="C2030" s="67" t="str">
        <f t="shared" si="188"/>
        <v/>
      </c>
      <c r="D2030" s="67" t="str">
        <f t="shared" si="191"/>
        <v/>
      </c>
      <c r="E2030" s="67" t="str">
        <f t="shared" si="189"/>
        <v/>
      </c>
      <c r="F2030" s="67" t="str">
        <f t="shared" si="190"/>
        <v/>
      </c>
      <c r="G2030" s="67" t="str">
        <f t="shared" si="192"/>
        <v/>
      </c>
      <c r="H2030" s="159" t="str">
        <f>IF(AND(M2030&gt;0,M2030&lt;=STATS!$C$22),1,"")</f>
        <v/>
      </c>
      <c r="J2030" s="29">
        <v>2029</v>
      </c>
      <c r="R2030" s="16"/>
      <c r="U2030" s="16"/>
      <c r="FD2030" s="156"/>
      <c r="FE2030" s="156"/>
      <c r="FF2030" s="156"/>
      <c r="FG2030" s="156"/>
      <c r="FH2030" s="156"/>
    </row>
    <row r="2031" spans="2:164" x14ac:dyDescent="0.25">
      <c r="B2031" s="67">
        <f t="shared" si="187"/>
        <v>0</v>
      </c>
      <c r="C2031" s="67" t="str">
        <f t="shared" si="188"/>
        <v/>
      </c>
      <c r="D2031" s="67" t="str">
        <f t="shared" si="191"/>
        <v/>
      </c>
      <c r="E2031" s="67" t="str">
        <f t="shared" si="189"/>
        <v/>
      </c>
      <c r="F2031" s="67" t="str">
        <f t="shared" si="190"/>
        <v/>
      </c>
      <c r="G2031" s="67" t="str">
        <f t="shared" si="192"/>
        <v/>
      </c>
      <c r="H2031" s="159" t="str">
        <f>IF(AND(M2031&gt;0,M2031&lt;=STATS!$C$22),1,"")</f>
        <v/>
      </c>
      <c r="J2031" s="29">
        <v>2030</v>
      </c>
      <c r="R2031" s="16"/>
      <c r="U2031" s="16"/>
      <c r="FD2031" s="156"/>
      <c r="FE2031" s="156"/>
      <c r="FF2031" s="156"/>
      <c r="FG2031" s="156"/>
      <c r="FH2031" s="156"/>
    </row>
    <row r="2032" spans="2:164" x14ac:dyDescent="0.25">
      <c r="B2032" s="67">
        <f t="shared" si="187"/>
        <v>0</v>
      </c>
      <c r="C2032" s="67" t="str">
        <f t="shared" si="188"/>
        <v/>
      </c>
      <c r="D2032" s="67" t="str">
        <f t="shared" si="191"/>
        <v/>
      </c>
      <c r="E2032" s="67" t="str">
        <f t="shared" si="189"/>
        <v/>
      </c>
      <c r="F2032" s="67" t="str">
        <f t="shared" si="190"/>
        <v/>
      </c>
      <c r="G2032" s="67" t="str">
        <f t="shared" si="192"/>
        <v/>
      </c>
      <c r="H2032" s="159" t="str">
        <f>IF(AND(M2032&gt;0,M2032&lt;=STATS!$C$22),1,"")</f>
        <v/>
      </c>
      <c r="J2032" s="29">
        <v>2031</v>
      </c>
      <c r="R2032" s="16"/>
      <c r="U2032" s="16"/>
      <c r="FD2032" s="156"/>
      <c r="FE2032" s="156"/>
      <c r="FF2032" s="156"/>
      <c r="FG2032" s="156"/>
      <c r="FH2032" s="156"/>
    </row>
    <row r="2033" spans="2:164" x14ac:dyDescent="0.25">
      <c r="B2033" s="67">
        <f t="shared" si="187"/>
        <v>0</v>
      </c>
      <c r="C2033" s="67" t="str">
        <f t="shared" si="188"/>
        <v/>
      </c>
      <c r="D2033" s="67" t="str">
        <f t="shared" si="191"/>
        <v/>
      </c>
      <c r="E2033" s="67" t="str">
        <f t="shared" si="189"/>
        <v/>
      </c>
      <c r="F2033" s="67" t="str">
        <f t="shared" si="190"/>
        <v/>
      </c>
      <c r="G2033" s="67" t="str">
        <f t="shared" si="192"/>
        <v/>
      </c>
      <c r="H2033" s="159" t="str">
        <f>IF(AND(M2033&gt;0,M2033&lt;=STATS!$C$22),1,"")</f>
        <v/>
      </c>
      <c r="J2033" s="29">
        <v>2032</v>
      </c>
      <c r="R2033" s="16"/>
      <c r="U2033" s="16"/>
      <c r="FD2033" s="156"/>
      <c r="FE2033" s="156"/>
      <c r="FF2033" s="156"/>
      <c r="FG2033" s="156"/>
      <c r="FH2033" s="156"/>
    </row>
    <row r="2034" spans="2:164" x14ac:dyDescent="0.25">
      <c r="B2034" s="67">
        <f t="shared" si="187"/>
        <v>0</v>
      </c>
      <c r="C2034" s="67" t="str">
        <f t="shared" si="188"/>
        <v/>
      </c>
      <c r="D2034" s="67" t="str">
        <f t="shared" si="191"/>
        <v/>
      </c>
      <c r="E2034" s="67" t="str">
        <f t="shared" si="189"/>
        <v/>
      </c>
      <c r="F2034" s="67" t="str">
        <f t="shared" si="190"/>
        <v/>
      </c>
      <c r="G2034" s="67" t="str">
        <f t="shared" si="192"/>
        <v/>
      </c>
      <c r="H2034" s="159" t="str">
        <f>IF(AND(M2034&gt;0,M2034&lt;=STATS!$C$22),1,"")</f>
        <v/>
      </c>
      <c r="J2034" s="29">
        <v>2033</v>
      </c>
      <c r="R2034" s="16"/>
      <c r="U2034" s="16"/>
      <c r="FD2034" s="156"/>
      <c r="FE2034" s="156"/>
      <c r="FF2034" s="156"/>
      <c r="FG2034" s="156"/>
      <c r="FH2034" s="156"/>
    </row>
    <row r="2035" spans="2:164" x14ac:dyDescent="0.25">
      <c r="B2035" s="67">
        <f t="shared" si="187"/>
        <v>0</v>
      </c>
      <c r="C2035" s="67" t="str">
        <f t="shared" si="188"/>
        <v/>
      </c>
      <c r="D2035" s="67" t="str">
        <f t="shared" si="191"/>
        <v/>
      </c>
      <c r="E2035" s="67" t="str">
        <f t="shared" si="189"/>
        <v/>
      </c>
      <c r="F2035" s="67" t="str">
        <f t="shared" si="190"/>
        <v/>
      </c>
      <c r="G2035" s="67" t="str">
        <f t="shared" si="192"/>
        <v/>
      </c>
      <c r="H2035" s="159" t="str">
        <f>IF(AND(M2035&gt;0,M2035&lt;=STATS!$C$22),1,"")</f>
        <v/>
      </c>
      <c r="J2035" s="29">
        <v>2034</v>
      </c>
      <c r="R2035" s="16"/>
      <c r="U2035" s="16"/>
      <c r="FD2035" s="156"/>
      <c r="FE2035" s="156"/>
      <c r="FF2035" s="156"/>
      <c r="FG2035" s="156"/>
      <c r="FH2035" s="156"/>
    </row>
    <row r="2036" spans="2:164" x14ac:dyDescent="0.25">
      <c r="B2036" s="67">
        <f t="shared" si="187"/>
        <v>0</v>
      </c>
      <c r="C2036" s="67" t="str">
        <f t="shared" si="188"/>
        <v/>
      </c>
      <c r="D2036" s="67" t="str">
        <f t="shared" si="191"/>
        <v/>
      </c>
      <c r="E2036" s="67" t="str">
        <f t="shared" si="189"/>
        <v/>
      </c>
      <c r="F2036" s="67" t="str">
        <f t="shared" si="190"/>
        <v/>
      </c>
      <c r="G2036" s="67" t="str">
        <f t="shared" si="192"/>
        <v/>
      </c>
      <c r="H2036" s="159" t="str">
        <f>IF(AND(M2036&gt;0,M2036&lt;=STATS!$C$22),1,"")</f>
        <v/>
      </c>
      <c r="J2036" s="29">
        <v>2035</v>
      </c>
      <c r="R2036" s="16"/>
      <c r="U2036" s="16"/>
      <c r="FD2036" s="156"/>
      <c r="FE2036" s="156"/>
      <c r="FF2036" s="156"/>
      <c r="FG2036" s="156"/>
      <c r="FH2036" s="156"/>
    </row>
    <row r="2037" spans="2:164" x14ac:dyDescent="0.25">
      <c r="B2037" s="67">
        <f t="shared" si="187"/>
        <v>0</v>
      </c>
      <c r="C2037" s="67" t="str">
        <f t="shared" si="188"/>
        <v/>
      </c>
      <c r="D2037" s="67" t="str">
        <f t="shared" si="191"/>
        <v/>
      </c>
      <c r="E2037" s="67" t="str">
        <f t="shared" si="189"/>
        <v/>
      </c>
      <c r="F2037" s="67" t="str">
        <f t="shared" si="190"/>
        <v/>
      </c>
      <c r="G2037" s="67" t="str">
        <f t="shared" si="192"/>
        <v/>
      </c>
      <c r="H2037" s="159" t="str">
        <f>IF(AND(M2037&gt;0,M2037&lt;=STATS!$C$22),1,"")</f>
        <v/>
      </c>
      <c r="J2037" s="29">
        <v>2036</v>
      </c>
      <c r="R2037" s="16"/>
      <c r="U2037" s="16"/>
      <c r="FD2037" s="156"/>
      <c r="FE2037" s="156"/>
      <c r="FF2037" s="156"/>
      <c r="FG2037" s="156"/>
      <c r="FH2037" s="156"/>
    </row>
    <row r="2038" spans="2:164" x14ac:dyDescent="0.25">
      <c r="B2038" s="67">
        <f t="shared" si="187"/>
        <v>0</v>
      </c>
      <c r="C2038" s="67" t="str">
        <f t="shared" si="188"/>
        <v/>
      </c>
      <c r="D2038" s="67" t="str">
        <f t="shared" si="191"/>
        <v/>
      </c>
      <c r="E2038" s="67" t="str">
        <f t="shared" si="189"/>
        <v/>
      </c>
      <c r="F2038" s="67" t="str">
        <f t="shared" si="190"/>
        <v/>
      </c>
      <c r="G2038" s="67" t="str">
        <f t="shared" si="192"/>
        <v/>
      </c>
      <c r="H2038" s="159" t="str">
        <f>IF(AND(M2038&gt;0,M2038&lt;=STATS!$C$22),1,"")</f>
        <v/>
      </c>
      <c r="J2038" s="29">
        <v>2037</v>
      </c>
      <c r="R2038" s="16"/>
      <c r="U2038" s="16"/>
      <c r="FD2038" s="156"/>
      <c r="FE2038" s="156"/>
      <c r="FF2038" s="156"/>
      <c r="FG2038" s="156"/>
      <c r="FH2038" s="156"/>
    </row>
    <row r="2039" spans="2:164" x14ac:dyDescent="0.25">
      <c r="B2039" s="67">
        <f t="shared" si="187"/>
        <v>0</v>
      </c>
      <c r="C2039" s="67" t="str">
        <f t="shared" si="188"/>
        <v/>
      </c>
      <c r="D2039" s="67" t="str">
        <f t="shared" si="191"/>
        <v/>
      </c>
      <c r="E2039" s="67" t="str">
        <f t="shared" si="189"/>
        <v/>
      </c>
      <c r="F2039" s="67" t="str">
        <f t="shared" si="190"/>
        <v/>
      </c>
      <c r="G2039" s="67" t="str">
        <f t="shared" si="192"/>
        <v/>
      </c>
      <c r="H2039" s="159" t="str">
        <f>IF(AND(M2039&gt;0,M2039&lt;=STATS!$C$22),1,"")</f>
        <v/>
      </c>
      <c r="J2039" s="29">
        <v>2038</v>
      </c>
      <c r="R2039" s="16"/>
      <c r="U2039" s="16"/>
      <c r="FD2039" s="156"/>
      <c r="FE2039" s="156"/>
      <c r="FF2039" s="156"/>
      <c r="FG2039" s="156"/>
      <c r="FH2039" s="156"/>
    </row>
    <row r="2040" spans="2:164" x14ac:dyDescent="0.25">
      <c r="B2040" s="67">
        <f t="shared" si="187"/>
        <v>0</v>
      </c>
      <c r="C2040" s="67" t="str">
        <f t="shared" si="188"/>
        <v/>
      </c>
      <c r="D2040" s="67" t="str">
        <f t="shared" si="191"/>
        <v/>
      </c>
      <c r="E2040" s="67" t="str">
        <f t="shared" si="189"/>
        <v/>
      </c>
      <c r="F2040" s="67" t="str">
        <f t="shared" si="190"/>
        <v/>
      </c>
      <c r="G2040" s="67" t="str">
        <f t="shared" si="192"/>
        <v/>
      </c>
      <c r="H2040" s="159" t="str">
        <f>IF(AND(M2040&gt;0,M2040&lt;=STATS!$C$22),1,"")</f>
        <v/>
      </c>
      <c r="J2040" s="29">
        <v>2039</v>
      </c>
      <c r="R2040" s="16"/>
      <c r="U2040" s="16"/>
      <c r="FD2040" s="156"/>
      <c r="FE2040" s="156"/>
      <c r="FF2040" s="156"/>
      <c r="FG2040" s="156"/>
      <c r="FH2040" s="156"/>
    </row>
    <row r="2041" spans="2:164" x14ac:dyDescent="0.25">
      <c r="B2041" s="67">
        <f t="shared" si="187"/>
        <v>0</v>
      </c>
      <c r="C2041" s="67" t="str">
        <f t="shared" si="188"/>
        <v/>
      </c>
      <c r="D2041" s="67" t="str">
        <f t="shared" si="191"/>
        <v/>
      </c>
      <c r="E2041" s="67" t="str">
        <f t="shared" si="189"/>
        <v/>
      </c>
      <c r="F2041" s="67" t="str">
        <f t="shared" si="190"/>
        <v/>
      </c>
      <c r="G2041" s="67" t="str">
        <f t="shared" si="192"/>
        <v/>
      </c>
      <c r="H2041" s="159" t="str">
        <f>IF(AND(M2041&gt;0,M2041&lt;=STATS!$C$22),1,"")</f>
        <v/>
      </c>
      <c r="J2041" s="29">
        <v>2040</v>
      </c>
      <c r="R2041" s="16"/>
      <c r="U2041" s="16"/>
      <c r="FD2041" s="156"/>
      <c r="FE2041" s="156"/>
      <c r="FF2041" s="156"/>
      <c r="FG2041" s="156"/>
      <c r="FH2041" s="156"/>
    </row>
    <row r="2042" spans="2:164" x14ac:dyDescent="0.25">
      <c r="B2042" s="67">
        <f t="shared" si="187"/>
        <v>0</v>
      </c>
      <c r="C2042" s="67" t="str">
        <f t="shared" si="188"/>
        <v/>
      </c>
      <c r="D2042" s="67" t="str">
        <f t="shared" si="191"/>
        <v/>
      </c>
      <c r="E2042" s="67" t="str">
        <f t="shared" si="189"/>
        <v/>
      </c>
      <c r="F2042" s="67" t="str">
        <f t="shared" si="190"/>
        <v/>
      </c>
      <c r="G2042" s="67" t="str">
        <f t="shared" si="192"/>
        <v/>
      </c>
      <c r="H2042" s="159" t="str">
        <f>IF(AND(M2042&gt;0,M2042&lt;=STATS!$C$22),1,"")</f>
        <v/>
      </c>
      <c r="J2042" s="29">
        <v>2041</v>
      </c>
      <c r="R2042" s="16"/>
      <c r="U2042" s="16"/>
      <c r="FD2042" s="156"/>
      <c r="FE2042" s="156"/>
      <c r="FF2042" s="156"/>
      <c r="FG2042" s="156"/>
      <c r="FH2042" s="156"/>
    </row>
    <row r="2043" spans="2:164" x14ac:dyDescent="0.25">
      <c r="B2043" s="67">
        <f t="shared" si="187"/>
        <v>0</v>
      </c>
      <c r="C2043" s="67" t="str">
        <f t="shared" si="188"/>
        <v/>
      </c>
      <c r="D2043" s="67" t="str">
        <f t="shared" si="191"/>
        <v/>
      </c>
      <c r="E2043" s="67" t="str">
        <f t="shared" si="189"/>
        <v/>
      </c>
      <c r="F2043" s="67" t="str">
        <f t="shared" si="190"/>
        <v/>
      </c>
      <c r="G2043" s="67" t="str">
        <f t="shared" si="192"/>
        <v/>
      </c>
      <c r="H2043" s="159" t="str">
        <f>IF(AND(M2043&gt;0,M2043&lt;=STATS!$C$22),1,"")</f>
        <v/>
      </c>
      <c r="J2043" s="29">
        <v>2042</v>
      </c>
      <c r="R2043" s="16"/>
      <c r="U2043" s="16"/>
      <c r="FD2043" s="156"/>
      <c r="FE2043" s="156"/>
      <c r="FF2043" s="156"/>
      <c r="FG2043" s="156"/>
      <c r="FH2043" s="156"/>
    </row>
    <row r="2044" spans="2:164" x14ac:dyDescent="0.25">
      <c r="B2044" s="67">
        <f t="shared" si="187"/>
        <v>0</v>
      </c>
      <c r="C2044" s="67" t="str">
        <f t="shared" si="188"/>
        <v/>
      </c>
      <c r="D2044" s="67" t="str">
        <f t="shared" si="191"/>
        <v/>
      </c>
      <c r="E2044" s="67" t="str">
        <f t="shared" si="189"/>
        <v/>
      </c>
      <c r="F2044" s="67" t="str">
        <f t="shared" si="190"/>
        <v/>
      </c>
      <c r="G2044" s="67" t="str">
        <f t="shared" si="192"/>
        <v/>
      </c>
      <c r="H2044" s="159" t="str">
        <f>IF(AND(M2044&gt;0,M2044&lt;=STATS!$C$22),1,"")</f>
        <v/>
      </c>
      <c r="J2044" s="29">
        <v>2043</v>
      </c>
      <c r="R2044" s="16"/>
      <c r="U2044" s="16"/>
      <c r="FD2044" s="156"/>
      <c r="FE2044" s="156"/>
      <c r="FF2044" s="156"/>
      <c r="FG2044" s="156"/>
      <c r="FH2044" s="156"/>
    </row>
    <row r="2045" spans="2:164" x14ac:dyDescent="0.25">
      <c r="B2045" s="67">
        <f t="shared" si="187"/>
        <v>0</v>
      </c>
      <c r="C2045" s="67" t="str">
        <f t="shared" si="188"/>
        <v/>
      </c>
      <c r="D2045" s="67" t="str">
        <f t="shared" si="191"/>
        <v/>
      </c>
      <c r="E2045" s="67" t="str">
        <f t="shared" si="189"/>
        <v/>
      </c>
      <c r="F2045" s="67" t="str">
        <f t="shared" si="190"/>
        <v/>
      </c>
      <c r="G2045" s="67" t="str">
        <f t="shared" si="192"/>
        <v/>
      </c>
      <c r="H2045" s="159" t="str">
        <f>IF(AND(M2045&gt;0,M2045&lt;=STATS!$C$22),1,"")</f>
        <v/>
      </c>
      <c r="J2045" s="29">
        <v>2044</v>
      </c>
      <c r="R2045" s="16"/>
      <c r="U2045" s="16"/>
      <c r="FD2045" s="156"/>
      <c r="FE2045" s="156"/>
      <c r="FF2045" s="156"/>
      <c r="FG2045" s="156"/>
      <c r="FH2045" s="156"/>
    </row>
    <row r="2046" spans="2:164" x14ac:dyDescent="0.25">
      <c r="B2046" s="67">
        <f t="shared" si="187"/>
        <v>0</v>
      </c>
      <c r="C2046" s="67" t="str">
        <f t="shared" si="188"/>
        <v/>
      </c>
      <c r="D2046" s="67" t="str">
        <f t="shared" si="191"/>
        <v/>
      </c>
      <c r="E2046" s="67" t="str">
        <f t="shared" si="189"/>
        <v/>
      </c>
      <c r="F2046" s="67" t="str">
        <f t="shared" si="190"/>
        <v/>
      </c>
      <c r="G2046" s="67" t="str">
        <f t="shared" si="192"/>
        <v/>
      </c>
      <c r="H2046" s="159" t="str">
        <f>IF(AND(M2046&gt;0,M2046&lt;=STATS!$C$22),1,"")</f>
        <v/>
      </c>
      <c r="J2046" s="29">
        <v>2045</v>
      </c>
      <c r="R2046" s="16"/>
      <c r="U2046" s="16"/>
      <c r="FD2046" s="156"/>
      <c r="FE2046" s="156"/>
      <c r="FF2046" s="156"/>
      <c r="FG2046" s="156"/>
      <c r="FH2046" s="156"/>
    </row>
    <row r="2047" spans="2:164" x14ac:dyDescent="0.25">
      <c r="B2047" s="67">
        <f t="shared" si="187"/>
        <v>0</v>
      </c>
      <c r="C2047" s="67" t="str">
        <f t="shared" si="188"/>
        <v/>
      </c>
      <c r="D2047" s="67" t="str">
        <f t="shared" si="191"/>
        <v/>
      </c>
      <c r="E2047" s="67" t="str">
        <f t="shared" si="189"/>
        <v/>
      </c>
      <c r="F2047" s="67" t="str">
        <f t="shared" si="190"/>
        <v/>
      </c>
      <c r="G2047" s="67" t="str">
        <f t="shared" si="192"/>
        <v/>
      </c>
      <c r="H2047" s="159" t="str">
        <f>IF(AND(M2047&gt;0,M2047&lt;=STATS!$C$22),1,"")</f>
        <v/>
      </c>
      <c r="J2047" s="29">
        <v>2046</v>
      </c>
      <c r="R2047" s="16"/>
      <c r="U2047" s="16"/>
      <c r="FD2047" s="156"/>
      <c r="FE2047" s="156"/>
      <c r="FF2047" s="156"/>
      <c r="FG2047" s="156"/>
      <c r="FH2047" s="156"/>
    </row>
    <row r="2048" spans="2:164" x14ac:dyDescent="0.25">
      <c r="B2048" s="67">
        <f t="shared" si="187"/>
        <v>0</v>
      </c>
      <c r="C2048" s="67" t="str">
        <f t="shared" si="188"/>
        <v/>
      </c>
      <c r="D2048" s="67" t="str">
        <f t="shared" si="191"/>
        <v/>
      </c>
      <c r="E2048" s="67" t="str">
        <f t="shared" si="189"/>
        <v/>
      </c>
      <c r="F2048" s="67" t="str">
        <f t="shared" si="190"/>
        <v/>
      </c>
      <c r="G2048" s="67" t="str">
        <f t="shared" si="192"/>
        <v/>
      </c>
      <c r="H2048" s="159" t="str">
        <f>IF(AND(M2048&gt;0,M2048&lt;=STATS!$C$22),1,"")</f>
        <v/>
      </c>
      <c r="J2048" s="29">
        <v>2047</v>
      </c>
      <c r="R2048" s="16"/>
      <c r="U2048" s="16"/>
      <c r="FD2048" s="156"/>
      <c r="FE2048" s="156"/>
      <c r="FF2048" s="156"/>
      <c r="FG2048" s="156"/>
      <c r="FH2048" s="156"/>
    </row>
    <row r="2049" spans="2:164" x14ac:dyDescent="0.25">
      <c r="B2049" s="67">
        <f t="shared" si="187"/>
        <v>0</v>
      </c>
      <c r="C2049" s="67" t="str">
        <f t="shared" si="188"/>
        <v/>
      </c>
      <c r="D2049" s="67" t="str">
        <f t="shared" si="191"/>
        <v/>
      </c>
      <c r="E2049" s="67" t="str">
        <f t="shared" si="189"/>
        <v/>
      </c>
      <c r="F2049" s="67" t="str">
        <f t="shared" si="190"/>
        <v/>
      </c>
      <c r="G2049" s="67" t="str">
        <f t="shared" si="192"/>
        <v/>
      </c>
      <c r="H2049" s="159" t="str">
        <f>IF(AND(M2049&gt;0,M2049&lt;=STATS!$C$22),1,"")</f>
        <v/>
      </c>
      <c r="J2049" s="29">
        <v>2048</v>
      </c>
      <c r="R2049" s="16"/>
      <c r="U2049" s="16"/>
      <c r="FD2049" s="156"/>
      <c r="FE2049" s="156"/>
      <c r="FF2049" s="156"/>
      <c r="FG2049" s="156"/>
      <c r="FH2049" s="156"/>
    </row>
    <row r="2050" spans="2:164" x14ac:dyDescent="0.25">
      <c r="B2050" s="67">
        <f t="shared" ref="B2050:B2113" si="193">COUNT(R2050:FC2050,FI2050:FQ2050)</f>
        <v>0</v>
      </c>
      <c r="C2050" s="67" t="str">
        <f t="shared" ref="C2050:C2113" si="194">IF(COUNT(R2050:FC2050,FI2050:FQ2050)&gt;0,COUNT(R2050:FC2050,FI2050:FQ2050),"")</f>
        <v/>
      </c>
      <c r="D2050" s="67" t="str">
        <f t="shared" si="191"/>
        <v/>
      </c>
      <c r="E2050" s="67" t="str">
        <f t="shared" ref="E2050:E2113" si="195">IF(H2050=1,COUNT(R2050:FC2050,FI2050:FQ2050),"")</f>
        <v/>
      </c>
      <c r="F2050" s="67" t="str">
        <f t="shared" ref="F2050:F2113" si="196">IF(H2050=1,COUNT(X2050:BN2050,BP2050:BX2050,BZ2050:CF2050,CH2050:FC2050,FI2050:FQ2050),"")</f>
        <v/>
      </c>
      <c r="G2050" s="67" t="str">
        <f t="shared" si="192"/>
        <v/>
      </c>
      <c r="H2050" s="159" t="str">
        <f>IF(AND(M2050&gt;0,M2050&lt;=STATS!$C$22),1,"")</f>
        <v/>
      </c>
      <c r="J2050" s="29">
        <v>2049</v>
      </c>
      <c r="R2050" s="16"/>
      <c r="U2050" s="16"/>
      <c r="FD2050" s="156"/>
      <c r="FE2050" s="156"/>
      <c r="FF2050" s="156"/>
      <c r="FG2050" s="156"/>
      <c r="FH2050" s="156"/>
    </row>
    <row r="2051" spans="2:164" x14ac:dyDescent="0.25">
      <c r="B2051" s="67">
        <f t="shared" si="193"/>
        <v>0</v>
      </c>
      <c r="C2051" s="67" t="str">
        <f t="shared" si="194"/>
        <v/>
      </c>
      <c r="D2051" s="67" t="str">
        <f t="shared" ref="D2051:D2114" si="197">IF(COUNT(R2051:FC2051,FI2051:FQ2051)&gt;0,COUNT(X2051:BN2051,BP2051:BX2051,BZ2051:CF2051,CH2051:FC2051,FI2051:FQ2051),"")</f>
        <v/>
      </c>
      <c r="E2051" s="67" t="str">
        <f t="shared" si="195"/>
        <v/>
      </c>
      <c r="F2051" s="67" t="str">
        <f t="shared" si="196"/>
        <v/>
      </c>
      <c r="G2051" s="67" t="str">
        <f t="shared" si="192"/>
        <v/>
      </c>
      <c r="H2051" s="159" t="str">
        <f>IF(AND(M2051&gt;0,M2051&lt;=STATS!$C$22),1,"")</f>
        <v/>
      </c>
      <c r="J2051" s="29">
        <v>2050</v>
      </c>
      <c r="R2051" s="16"/>
      <c r="U2051" s="16"/>
      <c r="FD2051" s="156"/>
      <c r="FE2051" s="156"/>
      <c r="FF2051" s="156"/>
      <c r="FG2051" s="156"/>
      <c r="FH2051" s="156"/>
    </row>
    <row r="2052" spans="2:164" x14ac:dyDescent="0.25">
      <c r="B2052" s="67">
        <f t="shared" si="193"/>
        <v>0</v>
      </c>
      <c r="C2052" s="67" t="str">
        <f t="shared" si="194"/>
        <v/>
      </c>
      <c r="D2052" s="67" t="str">
        <f t="shared" si="197"/>
        <v/>
      </c>
      <c r="E2052" s="67" t="str">
        <f t="shared" si="195"/>
        <v/>
      </c>
      <c r="F2052" s="67" t="str">
        <f t="shared" si="196"/>
        <v/>
      </c>
      <c r="G2052" s="67" t="str">
        <f t="shared" si="192"/>
        <v/>
      </c>
      <c r="H2052" s="159" t="str">
        <f>IF(AND(M2052&gt;0,M2052&lt;=STATS!$C$22),1,"")</f>
        <v/>
      </c>
      <c r="J2052" s="29">
        <v>2051</v>
      </c>
      <c r="R2052" s="16"/>
      <c r="U2052" s="16"/>
      <c r="FD2052" s="156"/>
      <c r="FE2052" s="156"/>
      <c r="FF2052" s="156"/>
      <c r="FG2052" s="156"/>
      <c r="FH2052" s="156"/>
    </row>
    <row r="2053" spans="2:164" x14ac:dyDescent="0.25">
      <c r="B2053" s="67">
        <f t="shared" si="193"/>
        <v>0</v>
      </c>
      <c r="C2053" s="67" t="str">
        <f t="shared" si="194"/>
        <v/>
      </c>
      <c r="D2053" s="67" t="str">
        <f t="shared" si="197"/>
        <v/>
      </c>
      <c r="E2053" s="67" t="str">
        <f t="shared" si="195"/>
        <v/>
      </c>
      <c r="F2053" s="67" t="str">
        <f t="shared" si="196"/>
        <v/>
      </c>
      <c r="G2053" s="67" t="str">
        <f t="shared" si="192"/>
        <v/>
      </c>
      <c r="H2053" s="159" t="str">
        <f>IF(AND(M2053&gt;0,M2053&lt;=STATS!$C$22),1,"")</f>
        <v/>
      </c>
      <c r="J2053" s="29">
        <v>2052</v>
      </c>
      <c r="R2053" s="16"/>
      <c r="U2053" s="16"/>
      <c r="FD2053" s="156"/>
      <c r="FE2053" s="156"/>
      <c r="FF2053" s="156"/>
      <c r="FG2053" s="156"/>
      <c r="FH2053" s="156"/>
    </row>
    <row r="2054" spans="2:164" x14ac:dyDescent="0.25">
      <c r="B2054" s="67">
        <f t="shared" si="193"/>
        <v>0</v>
      </c>
      <c r="C2054" s="67" t="str">
        <f t="shared" si="194"/>
        <v/>
      </c>
      <c r="D2054" s="67" t="str">
        <f t="shared" si="197"/>
        <v/>
      </c>
      <c r="E2054" s="67" t="str">
        <f t="shared" si="195"/>
        <v/>
      </c>
      <c r="F2054" s="67" t="str">
        <f t="shared" si="196"/>
        <v/>
      </c>
      <c r="G2054" s="67" t="str">
        <f t="shared" si="192"/>
        <v/>
      </c>
      <c r="H2054" s="159" t="str">
        <f>IF(AND(M2054&gt;0,M2054&lt;=STATS!$C$22),1,"")</f>
        <v/>
      </c>
      <c r="J2054" s="29">
        <v>2053</v>
      </c>
      <c r="R2054" s="16"/>
      <c r="U2054" s="16"/>
      <c r="FD2054" s="156"/>
      <c r="FE2054" s="156"/>
      <c r="FF2054" s="156"/>
      <c r="FG2054" s="156"/>
      <c r="FH2054" s="156"/>
    </row>
    <row r="2055" spans="2:164" x14ac:dyDescent="0.25">
      <c r="B2055" s="67">
        <f t="shared" si="193"/>
        <v>0</v>
      </c>
      <c r="C2055" s="67" t="str">
        <f t="shared" si="194"/>
        <v/>
      </c>
      <c r="D2055" s="67" t="str">
        <f t="shared" si="197"/>
        <v/>
      </c>
      <c r="E2055" s="67" t="str">
        <f t="shared" si="195"/>
        <v/>
      </c>
      <c r="F2055" s="67" t="str">
        <f t="shared" si="196"/>
        <v/>
      </c>
      <c r="G2055" s="67" t="str">
        <f t="shared" si="192"/>
        <v/>
      </c>
      <c r="H2055" s="159" t="str">
        <f>IF(AND(M2055&gt;0,M2055&lt;=STATS!$C$22),1,"")</f>
        <v/>
      </c>
      <c r="J2055" s="29">
        <v>2054</v>
      </c>
      <c r="R2055" s="16"/>
      <c r="U2055" s="16"/>
      <c r="FD2055" s="156"/>
      <c r="FE2055" s="156"/>
      <c r="FF2055" s="156"/>
      <c r="FG2055" s="156"/>
      <c r="FH2055" s="156"/>
    </row>
    <row r="2056" spans="2:164" x14ac:dyDescent="0.25">
      <c r="B2056" s="67">
        <f t="shared" si="193"/>
        <v>0</v>
      </c>
      <c r="C2056" s="67" t="str">
        <f t="shared" si="194"/>
        <v/>
      </c>
      <c r="D2056" s="67" t="str">
        <f t="shared" si="197"/>
        <v/>
      </c>
      <c r="E2056" s="67" t="str">
        <f t="shared" si="195"/>
        <v/>
      </c>
      <c r="F2056" s="67" t="str">
        <f t="shared" si="196"/>
        <v/>
      </c>
      <c r="G2056" s="67" t="str">
        <f t="shared" si="192"/>
        <v/>
      </c>
      <c r="H2056" s="159" t="str">
        <f>IF(AND(M2056&gt;0,M2056&lt;=STATS!$C$22),1,"")</f>
        <v/>
      </c>
      <c r="J2056" s="29">
        <v>2055</v>
      </c>
      <c r="R2056" s="16"/>
      <c r="U2056" s="16"/>
      <c r="FD2056" s="156"/>
      <c r="FE2056" s="156"/>
      <c r="FF2056" s="156"/>
      <c r="FG2056" s="156"/>
      <c r="FH2056" s="156"/>
    </row>
    <row r="2057" spans="2:164" x14ac:dyDescent="0.25">
      <c r="B2057" s="67">
        <f t="shared" si="193"/>
        <v>0</v>
      </c>
      <c r="C2057" s="67" t="str">
        <f t="shared" si="194"/>
        <v/>
      </c>
      <c r="D2057" s="67" t="str">
        <f t="shared" si="197"/>
        <v/>
      </c>
      <c r="E2057" s="67" t="str">
        <f t="shared" si="195"/>
        <v/>
      </c>
      <c r="F2057" s="67" t="str">
        <f t="shared" si="196"/>
        <v/>
      </c>
      <c r="G2057" s="67" t="str">
        <f t="shared" si="192"/>
        <v/>
      </c>
      <c r="H2057" s="159" t="str">
        <f>IF(AND(M2057&gt;0,M2057&lt;=STATS!$C$22),1,"")</f>
        <v/>
      </c>
      <c r="J2057" s="29">
        <v>2056</v>
      </c>
      <c r="R2057" s="16"/>
      <c r="U2057" s="16"/>
      <c r="FD2057" s="156"/>
      <c r="FE2057" s="156"/>
      <c r="FF2057" s="156"/>
      <c r="FG2057" s="156"/>
      <c r="FH2057" s="156"/>
    </row>
    <row r="2058" spans="2:164" x14ac:dyDescent="0.25">
      <c r="B2058" s="67">
        <f t="shared" si="193"/>
        <v>0</v>
      </c>
      <c r="C2058" s="67" t="str">
        <f t="shared" si="194"/>
        <v/>
      </c>
      <c r="D2058" s="67" t="str">
        <f t="shared" si="197"/>
        <v/>
      </c>
      <c r="E2058" s="67" t="str">
        <f t="shared" si="195"/>
        <v/>
      </c>
      <c r="F2058" s="67" t="str">
        <f t="shared" si="196"/>
        <v/>
      </c>
      <c r="G2058" s="67" t="str">
        <f t="shared" si="192"/>
        <v/>
      </c>
      <c r="H2058" s="159" t="str">
        <f>IF(AND(M2058&gt;0,M2058&lt;=STATS!$C$22),1,"")</f>
        <v/>
      </c>
      <c r="J2058" s="29">
        <v>2057</v>
      </c>
      <c r="R2058" s="16"/>
      <c r="U2058" s="16"/>
      <c r="FD2058" s="156"/>
      <c r="FE2058" s="156"/>
      <c r="FF2058" s="156"/>
      <c r="FG2058" s="156"/>
      <c r="FH2058" s="156"/>
    </row>
    <row r="2059" spans="2:164" x14ac:dyDescent="0.25">
      <c r="B2059" s="67">
        <f t="shared" si="193"/>
        <v>0</v>
      </c>
      <c r="C2059" s="67" t="str">
        <f t="shared" si="194"/>
        <v/>
      </c>
      <c r="D2059" s="67" t="str">
        <f t="shared" si="197"/>
        <v/>
      </c>
      <c r="E2059" s="67" t="str">
        <f t="shared" si="195"/>
        <v/>
      </c>
      <c r="F2059" s="67" t="str">
        <f t="shared" si="196"/>
        <v/>
      </c>
      <c r="G2059" s="67" t="str">
        <f t="shared" si="192"/>
        <v/>
      </c>
      <c r="H2059" s="159" t="str">
        <f>IF(AND(M2059&gt;0,M2059&lt;=STATS!$C$22),1,"")</f>
        <v/>
      </c>
      <c r="J2059" s="29">
        <v>2058</v>
      </c>
      <c r="R2059" s="16"/>
      <c r="U2059" s="16"/>
      <c r="FD2059" s="156"/>
      <c r="FE2059" s="156"/>
      <c r="FF2059" s="156"/>
      <c r="FG2059" s="156"/>
      <c r="FH2059" s="156"/>
    </row>
    <row r="2060" spans="2:164" x14ac:dyDescent="0.25">
      <c r="B2060" s="67">
        <f t="shared" si="193"/>
        <v>0</v>
      </c>
      <c r="C2060" s="67" t="str">
        <f t="shared" si="194"/>
        <v/>
      </c>
      <c r="D2060" s="67" t="str">
        <f t="shared" si="197"/>
        <v/>
      </c>
      <c r="E2060" s="67" t="str">
        <f t="shared" si="195"/>
        <v/>
      </c>
      <c r="F2060" s="67" t="str">
        <f t="shared" si="196"/>
        <v/>
      </c>
      <c r="G2060" s="67" t="str">
        <f t="shared" si="192"/>
        <v/>
      </c>
      <c r="H2060" s="159" t="str">
        <f>IF(AND(M2060&gt;0,M2060&lt;=STATS!$C$22),1,"")</f>
        <v/>
      </c>
      <c r="J2060" s="29">
        <v>2059</v>
      </c>
      <c r="R2060" s="16"/>
      <c r="U2060" s="16"/>
      <c r="FD2060" s="156"/>
      <c r="FE2060" s="156"/>
      <c r="FF2060" s="156"/>
      <c r="FG2060" s="156"/>
      <c r="FH2060" s="156"/>
    </row>
    <row r="2061" spans="2:164" x14ac:dyDescent="0.25">
      <c r="B2061" s="67">
        <f t="shared" si="193"/>
        <v>0</v>
      </c>
      <c r="C2061" s="67" t="str">
        <f t="shared" si="194"/>
        <v/>
      </c>
      <c r="D2061" s="67" t="str">
        <f t="shared" si="197"/>
        <v/>
      </c>
      <c r="E2061" s="67" t="str">
        <f t="shared" si="195"/>
        <v/>
      </c>
      <c r="F2061" s="67" t="str">
        <f t="shared" si="196"/>
        <v/>
      </c>
      <c r="G2061" s="67" t="str">
        <f t="shared" si="192"/>
        <v/>
      </c>
      <c r="H2061" s="159" t="str">
        <f>IF(AND(M2061&gt;0,M2061&lt;=STATS!$C$22),1,"")</f>
        <v/>
      </c>
      <c r="J2061" s="29">
        <v>2060</v>
      </c>
      <c r="R2061" s="16"/>
      <c r="U2061" s="16"/>
      <c r="FD2061" s="156"/>
      <c r="FE2061" s="156"/>
      <c r="FF2061" s="156"/>
      <c r="FG2061" s="156"/>
      <c r="FH2061" s="156"/>
    </row>
    <row r="2062" spans="2:164" x14ac:dyDescent="0.25">
      <c r="B2062" s="67">
        <f t="shared" si="193"/>
        <v>0</v>
      </c>
      <c r="C2062" s="67" t="str">
        <f t="shared" si="194"/>
        <v/>
      </c>
      <c r="D2062" s="67" t="str">
        <f t="shared" si="197"/>
        <v/>
      </c>
      <c r="E2062" s="67" t="str">
        <f t="shared" si="195"/>
        <v/>
      </c>
      <c r="F2062" s="67" t="str">
        <f t="shared" si="196"/>
        <v/>
      </c>
      <c r="G2062" s="67" t="str">
        <f t="shared" si="192"/>
        <v/>
      </c>
      <c r="H2062" s="159" t="str">
        <f>IF(AND(M2062&gt;0,M2062&lt;=STATS!$C$22),1,"")</f>
        <v/>
      </c>
      <c r="J2062" s="29">
        <v>2061</v>
      </c>
      <c r="R2062" s="16"/>
      <c r="U2062" s="16"/>
      <c r="FD2062" s="156"/>
      <c r="FE2062" s="156"/>
      <c r="FF2062" s="156"/>
      <c r="FG2062" s="156"/>
      <c r="FH2062" s="156"/>
    </row>
    <row r="2063" spans="2:164" x14ac:dyDescent="0.25">
      <c r="B2063" s="67">
        <f t="shared" si="193"/>
        <v>0</v>
      </c>
      <c r="C2063" s="67" t="str">
        <f t="shared" si="194"/>
        <v/>
      </c>
      <c r="D2063" s="67" t="str">
        <f t="shared" si="197"/>
        <v/>
      </c>
      <c r="E2063" s="67" t="str">
        <f t="shared" si="195"/>
        <v/>
      </c>
      <c r="F2063" s="67" t="str">
        <f t="shared" si="196"/>
        <v/>
      </c>
      <c r="G2063" s="67" t="str">
        <f t="shared" si="192"/>
        <v/>
      </c>
      <c r="H2063" s="159" t="str">
        <f>IF(AND(M2063&gt;0,M2063&lt;=STATS!$C$22),1,"")</f>
        <v/>
      </c>
      <c r="J2063" s="29">
        <v>2062</v>
      </c>
      <c r="R2063" s="16"/>
      <c r="U2063" s="16"/>
      <c r="FD2063" s="156"/>
      <c r="FE2063" s="156"/>
      <c r="FF2063" s="156"/>
      <c r="FG2063" s="156"/>
      <c r="FH2063" s="156"/>
    </row>
    <row r="2064" spans="2:164" x14ac:dyDescent="0.25">
      <c r="B2064" s="67">
        <f t="shared" si="193"/>
        <v>0</v>
      </c>
      <c r="C2064" s="67" t="str">
        <f t="shared" si="194"/>
        <v/>
      </c>
      <c r="D2064" s="67" t="str">
        <f t="shared" si="197"/>
        <v/>
      </c>
      <c r="E2064" s="67" t="str">
        <f t="shared" si="195"/>
        <v/>
      </c>
      <c r="F2064" s="67" t="str">
        <f t="shared" si="196"/>
        <v/>
      </c>
      <c r="G2064" s="67" t="str">
        <f t="shared" si="192"/>
        <v/>
      </c>
      <c r="H2064" s="159" t="str">
        <f>IF(AND(M2064&gt;0,M2064&lt;=STATS!$C$22),1,"")</f>
        <v/>
      </c>
      <c r="J2064" s="29">
        <v>2063</v>
      </c>
      <c r="R2064" s="16"/>
      <c r="U2064" s="16"/>
      <c r="FD2064" s="156"/>
      <c r="FE2064" s="156"/>
      <c r="FF2064" s="156"/>
      <c r="FG2064" s="156"/>
      <c r="FH2064" s="156"/>
    </row>
    <row r="2065" spans="2:164" x14ac:dyDescent="0.25">
      <c r="B2065" s="67">
        <f t="shared" si="193"/>
        <v>0</v>
      </c>
      <c r="C2065" s="67" t="str">
        <f t="shared" si="194"/>
        <v/>
      </c>
      <c r="D2065" s="67" t="str">
        <f t="shared" si="197"/>
        <v/>
      </c>
      <c r="E2065" s="67" t="str">
        <f t="shared" si="195"/>
        <v/>
      </c>
      <c r="F2065" s="67" t="str">
        <f t="shared" si="196"/>
        <v/>
      </c>
      <c r="G2065" s="67" t="str">
        <f t="shared" si="192"/>
        <v/>
      </c>
      <c r="H2065" s="159" t="str">
        <f>IF(AND(M2065&gt;0,M2065&lt;=STATS!$C$22),1,"")</f>
        <v/>
      </c>
      <c r="J2065" s="29">
        <v>2064</v>
      </c>
      <c r="R2065" s="16"/>
      <c r="U2065" s="16"/>
      <c r="FD2065" s="156"/>
      <c r="FE2065" s="156"/>
      <c r="FF2065" s="156"/>
      <c r="FG2065" s="156"/>
      <c r="FH2065" s="156"/>
    </row>
    <row r="2066" spans="2:164" x14ac:dyDescent="0.25">
      <c r="B2066" s="67">
        <f t="shared" si="193"/>
        <v>0</v>
      </c>
      <c r="C2066" s="67" t="str">
        <f t="shared" si="194"/>
        <v/>
      </c>
      <c r="D2066" s="67" t="str">
        <f t="shared" si="197"/>
        <v/>
      </c>
      <c r="E2066" s="67" t="str">
        <f t="shared" si="195"/>
        <v/>
      </c>
      <c r="F2066" s="67" t="str">
        <f t="shared" si="196"/>
        <v/>
      </c>
      <c r="G2066" s="67" t="str">
        <f t="shared" si="192"/>
        <v/>
      </c>
      <c r="H2066" s="159" t="str">
        <f>IF(AND(M2066&gt;0,M2066&lt;=STATS!$C$22),1,"")</f>
        <v/>
      </c>
      <c r="J2066" s="29">
        <v>2065</v>
      </c>
      <c r="R2066" s="16"/>
      <c r="U2066" s="16"/>
      <c r="FD2066" s="156"/>
      <c r="FE2066" s="156"/>
      <c r="FF2066" s="156"/>
      <c r="FG2066" s="156"/>
      <c r="FH2066" s="156"/>
    </row>
    <row r="2067" spans="2:164" x14ac:dyDescent="0.25">
      <c r="B2067" s="67">
        <f t="shared" si="193"/>
        <v>0</v>
      </c>
      <c r="C2067" s="67" t="str">
        <f t="shared" si="194"/>
        <v/>
      </c>
      <c r="D2067" s="67" t="str">
        <f t="shared" si="197"/>
        <v/>
      </c>
      <c r="E2067" s="67" t="str">
        <f t="shared" si="195"/>
        <v/>
      </c>
      <c r="F2067" s="67" t="str">
        <f t="shared" si="196"/>
        <v/>
      </c>
      <c r="G2067" s="67" t="str">
        <f t="shared" si="192"/>
        <v/>
      </c>
      <c r="H2067" s="159" t="str">
        <f>IF(AND(M2067&gt;0,M2067&lt;=STATS!$C$22),1,"")</f>
        <v/>
      </c>
      <c r="J2067" s="29">
        <v>2066</v>
      </c>
      <c r="R2067" s="16"/>
      <c r="U2067" s="16"/>
      <c r="FD2067" s="156"/>
      <c r="FE2067" s="156"/>
      <c r="FF2067" s="156"/>
      <c r="FG2067" s="156"/>
      <c r="FH2067" s="156"/>
    </row>
    <row r="2068" spans="2:164" x14ac:dyDescent="0.25">
      <c r="B2068" s="67">
        <f t="shared" si="193"/>
        <v>0</v>
      </c>
      <c r="C2068" s="67" t="str">
        <f t="shared" si="194"/>
        <v/>
      </c>
      <c r="D2068" s="67" t="str">
        <f t="shared" si="197"/>
        <v/>
      </c>
      <c r="E2068" s="67" t="str">
        <f t="shared" si="195"/>
        <v/>
      </c>
      <c r="F2068" s="67" t="str">
        <f t="shared" si="196"/>
        <v/>
      </c>
      <c r="G2068" s="67" t="str">
        <f t="shared" si="192"/>
        <v/>
      </c>
      <c r="H2068" s="159" t="str">
        <f>IF(AND(M2068&gt;0,M2068&lt;=STATS!$C$22),1,"")</f>
        <v/>
      </c>
      <c r="J2068" s="29">
        <v>2067</v>
      </c>
      <c r="R2068" s="16"/>
      <c r="U2068" s="16"/>
      <c r="FD2068" s="156"/>
      <c r="FE2068" s="156"/>
      <c r="FF2068" s="156"/>
      <c r="FG2068" s="156"/>
      <c r="FH2068" s="156"/>
    </row>
    <row r="2069" spans="2:164" x14ac:dyDescent="0.25">
      <c r="B2069" s="67">
        <f t="shared" si="193"/>
        <v>0</v>
      </c>
      <c r="C2069" s="67" t="str">
        <f t="shared" si="194"/>
        <v/>
      </c>
      <c r="D2069" s="67" t="str">
        <f t="shared" si="197"/>
        <v/>
      </c>
      <c r="E2069" s="67" t="str">
        <f t="shared" si="195"/>
        <v/>
      </c>
      <c r="F2069" s="67" t="str">
        <f t="shared" si="196"/>
        <v/>
      </c>
      <c r="G2069" s="67" t="str">
        <f t="shared" si="192"/>
        <v/>
      </c>
      <c r="H2069" s="159" t="str">
        <f>IF(AND(M2069&gt;0,M2069&lt;=STATS!$C$22),1,"")</f>
        <v/>
      </c>
      <c r="J2069" s="29">
        <v>2068</v>
      </c>
      <c r="R2069" s="16"/>
      <c r="U2069" s="16"/>
      <c r="FD2069" s="156"/>
      <c r="FE2069" s="156"/>
      <c r="FF2069" s="156"/>
      <c r="FG2069" s="156"/>
      <c r="FH2069" s="156"/>
    </row>
    <row r="2070" spans="2:164" x14ac:dyDescent="0.25">
      <c r="B2070" s="67">
        <f t="shared" si="193"/>
        <v>0</v>
      </c>
      <c r="C2070" s="67" t="str">
        <f t="shared" si="194"/>
        <v/>
      </c>
      <c r="D2070" s="67" t="str">
        <f t="shared" si="197"/>
        <v/>
      </c>
      <c r="E2070" s="67" t="str">
        <f t="shared" si="195"/>
        <v/>
      </c>
      <c r="F2070" s="67" t="str">
        <f t="shared" si="196"/>
        <v/>
      </c>
      <c r="G2070" s="67" t="str">
        <f t="shared" si="192"/>
        <v/>
      </c>
      <c r="H2070" s="159" t="str">
        <f>IF(AND(M2070&gt;0,M2070&lt;=STATS!$C$22),1,"")</f>
        <v/>
      </c>
      <c r="J2070" s="29">
        <v>2069</v>
      </c>
      <c r="R2070" s="16"/>
      <c r="U2070" s="16"/>
      <c r="FD2070" s="156"/>
      <c r="FE2070" s="156"/>
      <c r="FF2070" s="156"/>
      <c r="FG2070" s="156"/>
      <c r="FH2070" s="156"/>
    </row>
    <row r="2071" spans="2:164" x14ac:dyDescent="0.25">
      <c r="B2071" s="67">
        <f t="shared" si="193"/>
        <v>0</v>
      </c>
      <c r="C2071" s="67" t="str">
        <f t="shared" si="194"/>
        <v/>
      </c>
      <c r="D2071" s="67" t="str">
        <f t="shared" si="197"/>
        <v/>
      </c>
      <c r="E2071" s="67" t="str">
        <f t="shared" si="195"/>
        <v/>
      </c>
      <c r="F2071" s="67" t="str">
        <f t="shared" si="196"/>
        <v/>
      </c>
      <c r="G2071" s="67" t="str">
        <f t="shared" si="192"/>
        <v/>
      </c>
      <c r="H2071" s="159" t="str">
        <f>IF(AND(M2071&gt;0,M2071&lt;=STATS!$C$22),1,"")</f>
        <v/>
      </c>
      <c r="J2071" s="29">
        <v>2070</v>
      </c>
      <c r="R2071" s="16"/>
      <c r="U2071" s="16"/>
      <c r="FD2071" s="156"/>
      <c r="FE2071" s="156"/>
      <c r="FF2071" s="156"/>
      <c r="FG2071" s="156"/>
      <c r="FH2071" s="156"/>
    </row>
    <row r="2072" spans="2:164" x14ac:dyDescent="0.25">
      <c r="B2072" s="67">
        <f t="shared" si="193"/>
        <v>0</v>
      </c>
      <c r="C2072" s="67" t="str">
        <f t="shared" si="194"/>
        <v/>
      </c>
      <c r="D2072" s="67" t="str">
        <f t="shared" si="197"/>
        <v/>
      </c>
      <c r="E2072" s="67" t="str">
        <f t="shared" si="195"/>
        <v/>
      </c>
      <c r="F2072" s="67" t="str">
        <f t="shared" si="196"/>
        <v/>
      </c>
      <c r="G2072" s="67" t="str">
        <f t="shared" si="192"/>
        <v/>
      </c>
      <c r="H2072" s="159" t="str">
        <f>IF(AND(M2072&gt;0,M2072&lt;=STATS!$C$22),1,"")</f>
        <v/>
      </c>
      <c r="J2072" s="29">
        <v>2071</v>
      </c>
      <c r="R2072" s="16"/>
      <c r="U2072" s="16"/>
      <c r="FD2072" s="156"/>
      <c r="FE2072" s="156"/>
      <c r="FF2072" s="156"/>
      <c r="FG2072" s="156"/>
      <c r="FH2072" s="156"/>
    </row>
    <row r="2073" spans="2:164" x14ac:dyDescent="0.25">
      <c r="B2073" s="67">
        <f t="shared" si="193"/>
        <v>0</v>
      </c>
      <c r="C2073" s="67" t="str">
        <f t="shared" si="194"/>
        <v/>
      </c>
      <c r="D2073" s="67" t="str">
        <f t="shared" si="197"/>
        <v/>
      </c>
      <c r="E2073" s="67" t="str">
        <f t="shared" si="195"/>
        <v/>
      </c>
      <c r="F2073" s="67" t="str">
        <f t="shared" si="196"/>
        <v/>
      </c>
      <c r="G2073" s="67" t="str">
        <f t="shared" si="192"/>
        <v/>
      </c>
      <c r="H2073" s="159" t="str">
        <f>IF(AND(M2073&gt;0,M2073&lt;=STATS!$C$22),1,"")</f>
        <v/>
      </c>
      <c r="J2073" s="29">
        <v>2072</v>
      </c>
      <c r="R2073" s="16"/>
      <c r="U2073" s="16"/>
      <c r="FD2073" s="156"/>
      <c r="FE2073" s="156"/>
      <c r="FF2073" s="156"/>
      <c r="FG2073" s="156"/>
      <c r="FH2073" s="156"/>
    </row>
    <row r="2074" spans="2:164" x14ac:dyDescent="0.25">
      <c r="B2074" s="67">
        <f t="shared" si="193"/>
        <v>0</v>
      </c>
      <c r="C2074" s="67" t="str">
        <f t="shared" si="194"/>
        <v/>
      </c>
      <c r="D2074" s="67" t="str">
        <f t="shared" si="197"/>
        <v/>
      </c>
      <c r="E2074" s="67" t="str">
        <f t="shared" si="195"/>
        <v/>
      </c>
      <c r="F2074" s="67" t="str">
        <f t="shared" si="196"/>
        <v/>
      </c>
      <c r="G2074" s="67" t="str">
        <f t="shared" ref="G2074:G2137" si="198">IF($B2074&gt;=1,$M2074,"")</f>
        <v/>
      </c>
      <c r="H2074" s="159" t="str">
        <f>IF(AND(M2074&gt;0,M2074&lt;=STATS!$C$22),1,"")</f>
        <v/>
      </c>
      <c r="J2074" s="29">
        <v>2073</v>
      </c>
      <c r="R2074" s="16"/>
      <c r="U2074" s="16"/>
      <c r="FD2074" s="156"/>
      <c r="FE2074" s="156"/>
      <c r="FF2074" s="156"/>
      <c r="FG2074" s="156"/>
      <c r="FH2074" s="156"/>
    </row>
    <row r="2075" spans="2:164" x14ac:dyDescent="0.25">
      <c r="B2075" s="67">
        <f t="shared" si="193"/>
        <v>0</v>
      </c>
      <c r="C2075" s="67" t="str">
        <f t="shared" si="194"/>
        <v/>
      </c>
      <c r="D2075" s="67" t="str">
        <f t="shared" si="197"/>
        <v/>
      </c>
      <c r="E2075" s="67" t="str">
        <f t="shared" si="195"/>
        <v/>
      </c>
      <c r="F2075" s="67" t="str">
        <f t="shared" si="196"/>
        <v/>
      </c>
      <c r="G2075" s="67" t="str">
        <f t="shared" si="198"/>
        <v/>
      </c>
      <c r="H2075" s="159" t="str">
        <f>IF(AND(M2075&gt;0,M2075&lt;=STATS!$C$22),1,"")</f>
        <v/>
      </c>
      <c r="J2075" s="29">
        <v>2074</v>
      </c>
      <c r="R2075" s="16"/>
      <c r="U2075" s="16"/>
      <c r="FD2075" s="156"/>
      <c r="FE2075" s="156"/>
      <c r="FF2075" s="156"/>
      <c r="FG2075" s="156"/>
      <c r="FH2075" s="156"/>
    </row>
    <row r="2076" spans="2:164" x14ac:dyDescent="0.25">
      <c r="B2076" s="67">
        <f t="shared" si="193"/>
        <v>0</v>
      </c>
      <c r="C2076" s="67" t="str">
        <f t="shared" si="194"/>
        <v/>
      </c>
      <c r="D2076" s="67" t="str">
        <f t="shared" si="197"/>
        <v/>
      </c>
      <c r="E2076" s="67" t="str">
        <f t="shared" si="195"/>
        <v/>
      </c>
      <c r="F2076" s="67" t="str">
        <f t="shared" si="196"/>
        <v/>
      </c>
      <c r="G2076" s="67" t="str">
        <f t="shared" si="198"/>
        <v/>
      </c>
      <c r="H2076" s="159" t="str">
        <f>IF(AND(M2076&gt;0,M2076&lt;=STATS!$C$22),1,"")</f>
        <v/>
      </c>
      <c r="J2076" s="29">
        <v>2075</v>
      </c>
      <c r="R2076" s="16"/>
      <c r="U2076" s="16"/>
      <c r="FD2076" s="156"/>
      <c r="FE2076" s="156"/>
      <c r="FF2076" s="156"/>
      <c r="FG2076" s="156"/>
      <c r="FH2076" s="156"/>
    </row>
    <row r="2077" spans="2:164" x14ac:dyDescent="0.25">
      <c r="B2077" s="67">
        <f t="shared" si="193"/>
        <v>0</v>
      </c>
      <c r="C2077" s="67" t="str">
        <f t="shared" si="194"/>
        <v/>
      </c>
      <c r="D2077" s="67" t="str">
        <f t="shared" si="197"/>
        <v/>
      </c>
      <c r="E2077" s="67" t="str">
        <f t="shared" si="195"/>
        <v/>
      </c>
      <c r="F2077" s="67" t="str">
        <f t="shared" si="196"/>
        <v/>
      </c>
      <c r="G2077" s="67" t="str">
        <f t="shared" si="198"/>
        <v/>
      </c>
      <c r="H2077" s="159" t="str">
        <f>IF(AND(M2077&gt;0,M2077&lt;=STATS!$C$22),1,"")</f>
        <v/>
      </c>
      <c r="J2077" s="29">
        <v>2076</v>
      </c>
      <c r="R2077" s="16"/>
      <c r="U2077" s="16"/>
      <c r="FD2077" s="156"/>
      <c r="FE2077" s="156"/>
      <c r="FF2077" s="156"/>
      <c r="FG2077" s="156"/>
      <c r="FH2077" s="156"/>
    </row>
    <row r="2078" spans="2:164" x14ac:dyDescent="0.25">
      <c r="B2078" s="67">
        <f t="shared" si="193"/>
        <v>0</v>
      </c>
      <c r="C2078" s="67" t="str">
        <f t="shared" si="194"/>
        <v/>
      </c>
      <c r="D2078" s="67" t="str">
        <f t="shared" si="197"/>
        <v/>
      </c>
      <c r="E2078" s="67" t="str">
        <f t="shared" si="195"/>
        <v/>
      </c>
      <c r="F2078" s="67" t="str">
        <f t="shared" si="196"/>
        <v/>
      </c>
      <c r="G2078" s="67" t="str">
        <f t="shared" si="198"/>
        <v/>
      </c>
      <c r="H2078" s="159" t="str">
        <f>IF(AND(M2078&gt;0,M2078&lt;=STATS!$C$22),1,"")</f>
        <v/>
      </c>
      <c r="J2078" s="29">
        <v>2077</v>
      </c>
      <c r="R2078" s="16"/>
      <c r="U2078" s="16"/>
      <c r="FD2078" s="156"/>
      <c r="FE2078" s="156"/>
      <c r="FF2078" s="156"/>
      <c r="FG2078" s="156"/>
      <c r="FH2078" s="156"/>
    </row>
    <row r="2079" spans="2:164" x14ac:dyDescent="0.25">
      <c r="B2079" s="67">
        <f t="shared" si="193"/>
        <v>0</v>
      </c>
      <c r="C2079" s="67" t="str">
        <f t="shared" si="194"/>
        <v/>
      </c>
      <c r="D2079" s="67" t="str">
        <f t="shared" si="197"/>
        <v/>
      </c>
      <c r="E2079" s="67" t="str">
        <f t="shared" si="195"/>
        <v/>
      </c>
      <c r="F2079" s="67" t="str">
        <f t="shared" si="196"/>
        <v/>
      </c>
      <c r="G2079" s="67" t="str">
        <f t="shared" si="198"/>
        <v/>
      </c>
      <c r="H2079" s="159" t="str">
        <f>IF(AND(M2079&gt;0,M2079&lt;=STATS!$C$22),1,"")</f>
        <v/>
      </c>
      <c r="J2079" s="29">
        <v>2078</v>
      </c>
      <c r="R2079" s="16"/>
      <c r="U2079" s="16"/>
      <c r="FD2079" s="156"/>
      <c r="FE2079" s="156"/>
      <c r="FF2079" s="156"/>
      <c r="FG2079" s="156"/>
      <c r="FH2079" s="156"/>
    </row>
    <row r="2080" spans="2:164" x14ac:dyDescent="0.25">
      <c r="B2080" s="67">
        <f t="shared" si="193"/>
        <v>0</v>
      </c>
      <c r="C2080" s="67" t="str">
        <f t="shared" si="194"/>
        <v/>
      </c>
      <c r="D2080" s="67" t="str">
        <f t="shared" si="197"/>
        <v/>
      </c>
      <c r="E2080" s="67" t="str">
        <f t="shared" si="195"/>
        <v/>
      </c>
      <c r="F2080" s="67" t="str">
        <f t="shared" si="196"/>
        <v/>
      </c>
      <c r="G2080" s="67" t="str">
        <f t="shared" si="198"/>
        <v/>
      </c>
      <c r="H2080" s="159" t="str">
        <f>IF(AND(M2080&gt;0,M2080&lt;=STATS!$C$22),1,"")</f>
        <v/>
      </c>
      <c r="J2080" s="29">
        <v>2079</v>
      </c>
      <c r="R2080" s="16"/>
      <c r="U2080" s="16"/>
      <c r="FD2080" s="156"/>
      <c r="FE2080" s="156"/>
      <c r="FF2080" s="156"/>
      <c r="FG2080" s="156"/>
      <c r="FH2080" s="156"/>
    </row>
    <row r="2081" spans="2:164" x14ac:dyDescent="0.25">
      <c r="B2081" s="67">
        <f t="shared" si="193"/>
        <v>0</v>
      </c>
      <c r="C2081" s="67" t="str">
        <f t="shared" si="194"/>
        <v/>
      </c>
      <c r="D2081" s="67" t="str">
        <f t="shared" si="197"/>
        <v/>
      </c>
      <c r="E2081" s="67" t="str">
        <f t="shared" si="195"/>
        <v/>
      </c>
      <c r="F2081" s="67" t="str">
        <f t="shared" si="196"/>
        <v/>
      </c>
      <c r="G2081" s="67" t="str">
        <f t="shared" si="198"/>
        <v/>
      </c>
      <c r="H2081" s="159" t="str">
        <f>IF(AND(M2081&gt;0,M2081&lt;=STATS!$C$22),1,"")</f>
        <v/>
      </c>
      <c r="J2081" s="29">
        <v>2080</v>
      </c>
      <c r="R2081" s="16"/>
      <c r="U2081" s="16"/>
      <c r="FD2081" s="156"/>
      <c r="FE2081" s="156"/>
      <c r="FF2081" s="156"/>
      <c r="FG2081" s="156"/>
      <c r="FH2081" s="156"/>
    </row>
    <row r="2082" spans="2:164" x14ac:dyDescent="0.25">
      <c r="B2082" s="67">
        <f t="shared" si="193"/>
        <v>0</v>
      </c>
      <c r="C2082" s="67" t="str">
        <f t="shared" si="194"/>
        <v/>
      </c>
      <c r="D2082" s="67" t="str">
        <f t="shared" si="197"/>
        <v/>
      </c>
      <c r="E2082" s="67" t="str">
        <f t="shared" si="195"/>
        <v/>
      </c>
      <c r="F2082" s="67" t="str">
        <f t="shared" si="196"/>
        <v/>
      </c>
      <c r="G2082" s="67" t="str">
        <f t="shared" si="198"/>
        <v/>
      </c>
      <c r="H2082" s="159" t="str">
        <f>IF(AND(M2082&gt;0,M2082&lt;=STATS!$C$22),1,"")</f>
        <v/>
      </c>
      <c r="J2082" s="29">
        <v>2081</v>
      </c>
      <c r="R2082" s="16"/>
      <c r="U2082" s="16"/>
      <c r="FD2082" s="156"/>
      <c r="FE2082" s="156"/>
      <c r="FF2082" s="156"/>
      <c r="FG2082" s="156"/>
      <c r="FH2082" s="156"/>
    </row>
    <row r="2083" spans="2:164" x14ac:dyDescent="0.25">
      <c r="B2083" s="67">
        <f t="shared" si="193"/>
        <v>0</v>
      </c>
      <c r="C2083" s="67" t="str">
        <f t="shared" si="194"/>
        <v/>
      </c>
      <c r="D2083" s="67" t="str">
        <f t="shared" si="197"/>
        <v/>
      </c>
      <c r="E2083" s="67" t="str">
        <f t="shared" si="195"/>
        <v/>
      </c>
      <c r="F2083" s="67" t="str">
        <f t="shared" si="196"/>
        <v/>
      </c>
      <c r="G2083" s="67" t="str">
        <f t="shared" si="198"/>
        <v/>
      </c>
      <c r="H2083" s="159" t="str">
        <f>IF(AND(M2083&gt;0,M2083&lt;=STATS!$C$22),1,"")</f>
        <v/>
      </c>
      <c r="J2083" s="29">
        <v>2082</v>
      </c>
      <c r="R2083" s="16"/>
      <c r="U2083" s="16"/>
      <c r="FD2083" s="156"/>
      <c r="FE2083" s="156"/>
      <c r="FF2083" s="156"/>
      <c r="FG2083" s="156"/>
      <c r="FH2083" s="156"/>
    </row>
    <row r="2084" spans="2:164" x14ac:dyDescent="0.25">
      <c r="B2084" s="67">
        <f t="shared" si="193"/>
        <v>0</v>
      </c>
      <c r="C2084" s="67" t="str">
        <f t="shared" si="194"/>
        <v/>
      </c>
      <c r="D2084" s="67" t="str">
        <f t="shared" si="197"/>
        <v/>
      </c>
      <c r="E2084" s="67" t="str">
        <f t="shared" si="195"/>
        <v/>
      </c>
      <c r="F2084" s="67" t="str">
        <f t="shared" si="196"/>
        <v/>
      </c>
      <c r="G2084" s="67" t="str">
        <f t="shared" si="198"/>
        <v/>
      </c>
      <c r="H2084" s="159" t="str">
        <f>IF(AND(M2084&gt;0,M2084&lt;=STATS!$C$22),1,"")</f>
        <v/>
      </c>
      <c r="J2084" s="29">
        <v>2083</v>
      </c>
      <c r="R2084" s="16"/>
      <c r="U2084" s="16"/>
      <c r="FD2084" s="156"/>
      <c r="FE2084" s="156"/>
      <c r="FF2084" s="156"/>
      <c r="FG2084" s="156"/>
      <c r="FH2084" s="156"/>
    </row>
    <row r="2085" spans="2:164" x14ac:dyDescent="0.25">
      <c r="B2085" s="67">
        <f t="shared" si="193"/>
        <v>0</v>
      </c>
      <c r="C2085" s="67" t="str">
        <f t="shared" si="194"/>
        <v/>
      </c>
      <c r="D2085" s="67" t="str">
        <f t="shared" si="197"/>
        <v/>
      </c>
      <c r="E2085" s="67" t="str">
        <f t="shared" si="195"/>
        <v/>
      </c>
      <c r="F2085" s="67" t="str">
        <f t="shared" si="196"/>
        <v/>
      </c>
      <c r="G2085" s="67" t="str">
        <f t="shared" si="198"/>
        <v/>
      </c>
      <c r="H2085" s="159" t="str">
        <f>IF(AND(M2085&gt;0,M2085&lt;=STATS!$C$22),1,"")</f>
        <v/>
      </c>
      <c r="J2085" s="29">
        <v>2084</v>
      </c>
      <c r="R2085" s="16"/>
      <c r="U2085" s="16"/>
      <c r="FD2085" s="156"/>
      <c r="FE2085" s="156"/>
      <c r="FF2085" s="156"/>
      <c r="FG2085" s="156"/>
      <c r="FH2085" s="156"/>
    </row>
    <row r="2086" spans="2:164" x14ac:dyDescent="0.25">
      <c r="B2086" s="67">
        <f t="shared" si="193"/>
        <v>0</v>
      </c>
      <c r="C2086" s="67" t="str">
        <f t="shared" si="194"/>
        <v/>
      </c>
      <c r="D2086" s="67" t="str">
        <f t="shared" si="197"/>
        <v/>
      </c>
      <c r="E2086" s="67" t="str">
        <f t="shared" si="195"/>
        <v/>
      </c>
      <c r="F2086" s="67" t="str">
        <f t="shared" si="196"/>
        <v/>
      </c>
      <c r="G2086" s="67" t="str">
        <f t="shared" si="198"/>
        <v/>
      </c>
      <c r="H2086" s="159" t="str">
        <f>IF(AND(M2086&gt;0,M2086&lt;=STATS!$C$22),1,"")</f>
        <v/>
      </c>
      <c r="J2086" s="29">
        <v>2085</v>
      </c>
      <c r="R2086" s="16"/>
      <c r="U2086" s="16"/>
      <c r="FD2086" s="156"/>
      <c r="FE2086" s="156"/>
      <c r="FF2086" s="156"/>
      <c r="FG2086" s="156"/>
      <c r="FH2086" s="156"/>
    </row>
    <row r="2087" spans="2:164" x14ac:dyDescent="0.25">
      <c r="B2087" s="67">
        <f t="shared" si="193"/>
        <v>0</v>
      </c>
      <c r="C2087" s="67" t="str">
        <f t="shared" si="194"/>
        <v/>
      </c>
      <c r="D2087" s="67" t="str">
        <f t="shared" si="197"/>
        <v/>
      </c>
      <c r="E2087" s="67" t="str">
        <f t="shared" si="195"/>
        <v/>
      </c>
      <c r="F2087" s="67" t="str">
        <f t="shared" si="196"/>
        <v/>
      </c>
      <c r="G2087" s="67" t="str">
        <f t="shared" si="198"/>
        <v/>
      </c>
      <c r="H2087" s="159" t="str">
        <f>IF(AND(M2087&gt;0,M2087&lt;=STATS!$C$22),1,"")</f>
        <v/>
      </c>
      <c r="J2087" s="29">
        <v>2086</v>
      </c>
      <c r="R2087" s="16"/>
      <c r="U2087" s="16"/>
      <c r="FD2087" s="156"/>
      <c r="FE2087" s="156"/>
      <c r="FF2087" s="156"/>
      <c r="FG2087" s="156"/>
      <c r="FH2087" s="156"/>
    </row>
    <row r="2088" spans="2:164" x14ac:dyDescent="0.25">
      <c r="B2088" s="67">
        <f t="shared" si="193"/>
        <v>0</v>
      </c>
      <c r="C2088" s="67" t="str">
        <f t="shared" si="194"/>
        <v/>
      </c>
      <c r="D2088" s="67" t="str">
        <f t="shared" si="197"/>
        <v/>
      </c>
      <c r="E2088" s="67" t="str">
        <f t="shared" si="195"/>
        <v/>
      </c>
      <c r="F2088" s="67" t="str">
        <f t="shared" si="196"/>
        <v/>
      </c>
      <c r="G2088" s="67" t="str">
        <f t="shared" si="198"/>
        <v/>
      </c>
      <c r="H2088" s="159" t="str">
        <f>IF(AND(M2088&gt;0,M2088&lt;=STATS!$C$22),1,"")</f>
        <v/>
      </c>
      <c r="J2088" s="29">
        <v>2087</v>
      </c>
      <c r="R2088" s="16"/>
      <c r="U2088" s="16"/>
      <c r="FD2088" s="156"/>
      <c r="FE2088" s="156"/>
      <c r="FF2088" s="156"/>
      <c r="FG2088" s="156"/>
      <c r="FH2088" s="156"/>
    </row>
    <row r="2089" spans="2:164" x14ac:dyDescent="0.25">
      <c r="B2089" s="67">
        <f t="shared" si="193"/>
        <v>0</v>
      </c>
      <c r="C2089" s="67" t="str">
        <f t="shared" si="194"/>
        <v/>
      </c>
      <c r="D2089" s="67" t="str">
        <f t="shared" si="197"/>
        <v/>
      </c>
      <c r="E2089" s="67" t="str">
        <f t="shared" si="195"/>
        <v/>
      </c>
      <c r="F2089" s="67" t="str">
        <f t="shared" si="196"/>
        <v/>
      </c>
      <c r="G2089" s="67" t="str">
        <f t="shared" si="198"/>
        <v/>
      </c>
      <c r="H2089" s="159" t="str">
        <f>IF(AND(M2089&gt;0,M2089&lt;=STATS!$C$22),1,"")</f>
        <v/>
      </c>
      <c r="J2089" s="29">
        <v>2088</v>
      </c>
      <c r="R2089" s="16"/>
      <c r="U2089" s="16"/>
      <c r="FD2089" s="156"/>
      <c r="FE2089" s="156"/>
      <c r="FF2089" s="156"/>
      <c r="FG2089" s="156"/>
      <c r="FH2089" s="156"/>
    </row>
    <row r="2090" spans="2:164" x14ac:dyDescent="0.25">
      <c r="B2090" s="67">
        <f t="shared" si="193"/>
        <v>0</v>
      </c>
      <c r="C2090" s="67" t="str">
        <f t="shared" si="194"/>
        <v/>
      </c>
      <c r="D2090" s="67" t="str">
        <f t="shared" si="197"/>
        <v/>
      </c>
      <c r="E2090" s="67" t="str">
        <f t="shared" si="195"/>
        <v/>
      </c>
      <c r="F2090" s="67" t="str">
        <f t="shared" si="196"/>
        <v/>
      </c>
      <c r="G2090" s="67" t="str">
        <f t="shared" si="198"/>
        <v/>
      </c>
      <c r="H2090" s="159" t="str">
        <f>IF(AND(M2090&gt;0,M2090&lt;=STATS!$C$22),1,"")</f>
        <v/>
      </c>
      <c r="J2090" s="29">
        <v>2089</v>
      </c>
      <c r="R2090" s="16"/>
      <c r="U2090" s="16"/>
      <c r="FD2090" s="156"/>
      <c r="FE2090" s="156"/>
      <c r="FF2090" s="156"/>
      <c r="FG2090" s="156"/>
      <c r="FH2090" s="156"/>
    </row>
    <row r="2091" spans="2:164" x14ac:dyDescent="0.25">
      <c r="B2091" s="67">
        <f t="shared" si="193"/>
        <v>0</v>
      </c>
      <c r="C2091" s="67" t="str">
        <f t="shared" si="194"/>
        <v/>
      </c>
      <c r="D2091" s="67" t="str">
        <f t="shared" si="197"/>
        <v/>
      </c>
      <c r="E2091" s="67" t="str">
        <f t="shared" si="195"/>
        <v/>
      </c>
      <c r="F2091" s="67" t="str">
        <f t="shared" si="196"/>
        <v/>
      </c>
      <c r="G2091" s="67" t="str">
        <f t="shared" si="198"/>
        <v/>
      </c>
      <c r="H2091" s="159" t="str">
        <f>IF(AND(M2091&gt;0,M2091&lt;=STATS!$C$22),1,"")</f>
        <v/>
      </c>
      <c r="J2091" s="29">
        <v>2090</v>
      </c>
      <c r="R2091" s="16"/>
      <c r="U2091" s="16"/>
      <c r="FD2091" s="156"/>
      <c r="FE2091" s="156"/>
      <c r="FF2091" s="156"/>
      <c r="FG2091" s="156"/>
      <c r="FH2091" s="156"/>
    </row>
    <row r="2092" spans="2:164" x14ac:dyDescent="0.25">
      <c r="B2092" s="67">
        <f t="shared" si="193"/>
        <v>0</v>
      </c>
      <c r="C2092" s="67" t="str">
        <f t="shared" si="194"/>
        <v/>
      </c>
      <c r="D2092" s="67" t="str">
        <f t="shared" si="197"/>
        <v/>
      </c>
      <c r="E2092" s="67" t="str">
        <f t="shared" si="195"/>
        <v/>
      </c>
      <c r="F2092" s="67" t="str">
        <f t="shared" si="196"/>
        <v/>
      </c>
      <c r="G2092" s="67" t="str">
        <f t="shared" si="198"/>
        <v/>
      </c>
      <c r="H2092" s="159" t="str">
        <f>IF(AND(M2092&gt;0,M2092&lt;=STATS!$C$22),1,"")</f>
        <v/>
      </c>
      <c r="J2092" s="29">
        <v>2091</v>
      </c>
      <c r="R2092" s="16"/>
      <c r="U2092" s="16"/>
      <c r="FD2092" s="156"/>
      <c r="FE2092" s="156"/>
      <c r="FF2092" s="156"/>
      <c r="FG2092" s="156"/>
      <c r="FH2092" s="156"/>
    </row>
    <row r="2093" spans="2:164" x14ac:dyDescent="0.25">
      <c r="B2093" s="67">
        <f t="shared" si="193"/>
        <v>0</v>
      </c>
      <c r="C2093" s="67" t="str">
        <f t="shared" si="194"/>
        <v/>
      </c>
      <c r="D2093" s="67" t="str">
        <f t="shared" si="197"/>
        <v/>
      </c>
      <c r="E2093" s="67" t="str">
        <f t="shared" si="195"/>
        <v/>
      </c>
      <c r="F2093" s="67" t="str">
        <f t="shared" si="196"/>
        <v/>
      </c>
      <c r="G2093" s="67" t="str">
        <f t="shared" si="198"/>
        <v/>
      </c>
      <c r="H2093" s="159" t="str">
        <f>IF(AND(M2093&gt;0,M2093&lt;=STATS!$C$22),1,"")</f>
        <v/>
      </c>
      <c r="J2093" s="29">
        <v>2092</v>
      </c>
      <c r="R2093" s="16"/>
      <c r="U2093" s="16"/>
      <c r="FD2093" s="156"/>
      <c r="FE2093" s="156"/>
      <c r="FF2093" s="156"/>
      <c r="FG2093" s="156"/>
      <c r="FH2093" s="156"/>
    </row>
    <row r="2094" spans="2:164" x14ac:dyDescent="0.25">
      <c r="B2094" s="67">
        <f t="shared" si="193"/>
        <v>0</v>
      </c>
      <c r="C2094" s="67" t="str">
        <f t="shared" si="194"/>
        <v/>
      </c>
      <c r="D2094" s="67" t="str">
        <f t="shared" si="197"/>
        <v/>
      </c>
      <c r="E2094" s="67" t="str">
        <f t="shared" si="195"/>
        <v/>
      </c>
      <c r="F2094" s="67" t="str">
        <f t="shared" si="196"/>
        <v/>
      </c>
      <c r="G2094" s="67" t="str">
        <f t="shared" si="198"/>
        <v/>
      </c>
      <c r="H2094" s="159" t="str">
        <f>IF(AND(M2094&gt;0,M2094&lt;=STATS!$C$22),1,"")</f>
        <v/>
      </c>
      <c r="J2094" s="29">
        <v>2093</v>
      </c>
      <c r="R2094" s="16"/>
      <c r="U2094" s="16"/>
      <c r="FD2094" s="156"/>
      <c r="FE2094" s="156"/>
      <c r="FF2094" s="156"/>
      <c r="FG2094" s="156"/>
      <c r="FH2094" s="156"/>
    </row>
    <row r="2095" spans="2:164" x14ac:dyDescent="0.25">
      <c r="B2095" s="67">
        <f t="shared" si="193"/>
        <v>0</v>
      </c>
      <c r="C2095" s="67" t="str">
        <f t="shared" si="194"/>
        <v/>
      </c>
      <c r="D2095" s="67" t="str">
        <f t="shared" si="197"/>
        <v/>
      </c>
      <c r="E2095" s="67" t="str">
        <f t="shared" si="195"/>
        <v/>
      </c>
      <c r="F2095" s="67" t="str">
        <f t="shared" si="196"/>
        <v/>
      </c>
      <c r="G2095" s="67" t="str">
        <f t="shared" si="198"/>
        <v/>
      </c>
      <c r="H2095" s="159" t="str">
        <f>IF(AND(M2095&gt;0,M2095&lt;=STATS!$C$22),1,"")</f>
        <v/>
      </c>
      <c r="J2095" s="29">
        <v>2094</v>
      </c>
      <c r="R2095" s="16"/>
      <c r="U2095" s="16"/>
      <c r="FD2095" s="156"/>
      <c r="FE2095" s="156"/>
      <c r="FF2095" s="156"/>
      <c r="FG2095" s="156"/>
      <c r="FH2095" s="156"/>
    </row>
    <row r="2096" spans="2:164" x14ac:dyDescent="0.25">
      <c r="B2096" s="67">
        <f t="shared" si="193"/>
        <v>0</v>
      </c>
      <c r="C2096" s="67" t="str">
        <f t="shared" si="194"/>
        <v/>
      </c>
      <c r="D2096" s="67" t="str">
        <f t="shared" si="197"/>
        <v/>
      </c>
      <c r="E2096" s="67" t="str">
        <f t="shared" si="195"/>
        <v/>
      </c>
      <c r="F2096" s="67" t="str">
        <f t="shared" si="196"/>
        <v/>
      </c>
      <c r="G2096" s="67" t="str">
        <f t="shared" si="198"/>
        <v/>
      </c>
      <c r="H2096" s="159" t="str">
        <f>IF(AND(M2096&gt;0,M2096&lt;=STATS!$C$22),1,"")</f>
        <v/>
      </c>
      <c r="J2096" s="29">
        <v>2095</v>
      </c>
      <c r="R2096" s="16"/>
      <c r="U2096" s="16"/>
      <c r="FD2096" s="156"/>
      <c r="FE2096" s="156"/>
      <c r="FF2096" s="156"/>
      <c r="FG2096" s="156"/>
      <c r="FH2096" s="156"/>
    </row>
    <row r="2097" spans="2:164" x14ac:dyDescent="0.25">
      <c r="B2097" s="67">
        <f t="shared" si="193"/>
        <v>0</v>
      </c>
      <c r="C2097" s="67" t="str">
        <f t="shared" si="194"/>
        <v/>
      </c>
      <c r="D2097" s="67" t="str">
        <f t="shared" si="197"/>
        <v/>
      </c>
      <c r="E2097" s="67" t="str">
        <f t="shared" si="195"/>
        <v/>
      </c>
      <c r="F2097" s="67" t="str">
        <f t="shared" si="196"/>
        <v/>
      </c>
      <c r="G2097" s="67" t="str">
        <f t="shared" si="198"/>
        <v/>
      </c>
      <c r="H2097" s="159" t="str">
        <f>IF(AND(M2097&gt;0,M2097&lt;=STATS!$C$22),1,"")</f>
        <v/>
      </c>
      <c r="J2097" s="29">
        <v>2096</v>
      </c>
      <c r="R2097" s="16"/>
      <c r="U2097" s="16"/>
      <c r="FD2097" s="156"/>
      <c r="FE2097" s="156"/>
      <c r="FF2097" s="156"/>
      <c r="FG2097" s="156"/>
      <c r="FH2097" s="156"/>
    </row>
    <row r="2098" spans="2:164" x14ac:dyDescent="0.25">
      <c r="B2098" s="67">
        <f t="shared" si="193"/>
        <v>0</v>
      </c>
      <c r="C2098" s="67" t="str">
        <f t="shared" si="194"/>
        <v/>
      </c>
      <c r="D2098" s="67" t="str">
        <f t="shared" si="197"/>
        <v/>
      </c>
      <c r="E2098" s="67" t="str">
        <f t="shared" si="195"/>
        <v/>
      </c>
      <c r="F2098" s="67" t="str">
        <f t="shared" si="196"/>
        <v/>
      </c>
      <c r="G2098" s="67" t="str">
        <f t="shared" si="198"/>
        <v/>
      </c>
      <c r="H2098" s="159" t="str">
        <f>IF(AND(M2098&gt;0,M2098&lt;=STATS!$C$22),1,"")</f>
        <v/>
      </c>
      <c r="J2098" s="29">
        <v>2097</v>
      </c>
      <c r="R2098" s="16"/>
      <c r="U2098" s="16"/>
      <c r="FD2098" s="156"/>
      <c r="FE2098" s="156"/>
      <c r="FF2098" s="156"/>
      <c r="FG2098" s="156"/>
      <c r="FH2098" s="156"/>
    </row>
    <row r="2099" spans="2:164" x14ac:dyDescent="0.25">
      <c r="B2099" s="67">
        <f t="shared" si="193"/>
        <v>0</v>
      </c>
      <c r="C2099" s="67" t="str">
        <f t="shared" si="194"/>
        <v/>
      </c>
      <c r="D2099" s="67" t="str">
        <f t="shared" si="197"/>
        <v/>
      </c>
      <c r="E2099" s="67" t="str">
        <f t="shared" si="195"/>
        <v/>
      </c>
      <c r="F2099" s="67" t="str">
        <f t="shared" si="196"/>
        <v/>
      </c>
      <c r="G2099" s="67" t="str">
        <f t="shared" si="198"/>
        <v/>
      </c>
      <c r="H2099" s="159" t="str">
        <f>IF(AND(M2099&gt;0,M2099&lt;=STATS!$C$22),1,"")</f>
        <v/>
      </c>
      <c r="J2099" s="29">
        <v>2098</v>
      </c>
      <c r="R2099" s="16"/>
      <c r="U2099" s="16"/>
      <c r="FD2099" s="156"/>
      <c r="FE2099" s="156"/>
      <c r="FF2099" s="156"/>
      <c r="FG2099" s="156"/>
      <c r="FH2099" s="156"/>
    </row>
    <row r="2100" spans="2:164" x14ac:dyDescent="0.25">
      <c r="B2100" s="67">
        <f t="shared" si="193"/>
        <v>0</v>
      </c>
      <c r="C2100" s="67" t="str">
        <f t="shared" si="194"/>
        <v/>
      </c>
      <c r="D2100" s="67" t="str">
        <f t="shared" si="197"/>
        <v/>
      </c>
      <c r="E2100" s="67" t="str">
        <f t="shared" si="195"/>
        <v/>
      </c>
      <c r="F2100" s="67" t="str">
        <f t="shared" si="196"/>
        <v/>
      </c>
      <c r="G2100" s="67" t="str">
        <f t="shared" si="198"/>
        <v/>
      </c>
      <c r="H2100" s="159" t="str">
        <f>IF(AND(M2100&gt;0,M2100&lt;=STATS!$C$22),1,"")</f>
        <v/>
      </c>
      <c r="J2100" s="29">
        <v>2099</v>
      </c>
      <c r="R2100" s="16"/>
      <c r="U2100" s="16"/>
      <c r="FD2100" s="156"/>
      <c r="FE2100" s="156"/>
      <c r="FF2100" s="156"/>
      <c r="FG2100" s="156"/>
      <c r="FH2100" s="156"/>
    </row>
    <row r="2101" spans="2:164" x14ac:dyDescent="0.25">
      <c r="B2101" s="67">
        <f t="shared" si="193"/>
        <v>0</v>
      </c>
      <c r="C2101" s="67" t="str">
        <f t="shared" si="194"/>
        <v/>
      </c>
      <c r="D2101" s="67" t="str">
        <f t="shared" si="197"/>
        <v/>
      </c>
      <c r="E2101" s="67" t="str">
        <f t="shared" si="195"/>
        <v/>
      </c>
      <c r="F2101" s="67" t="str">
        <f t="shared" si="196"/>
        <v/>
      </c>
      <c r="G2101" s="67" t="str">
        <f t="shared" si="198"/>
        <v/>
      </c>
      <c r="H2101" s="159" t="str">
        <f>IF(AND(M2101&gt;0,M2101&lt;=STATS!$C$22),1,"")</f>
        <v/>
      </c>
      <c r="J2101" s="29">
        <v>2100</v>
      </c>
      <c r="R2101" s="16"/>
      <c r="U2101" s="16"/>
      <c r="FD2101" s="156"/>
      <c r="FE2101" s="156"/>
      <c r="FF2101" s="156"/>
      <c r="FG2101" s="156"/>
      <c r="FH2101" s="156"/>
    </row>
    <row r="2102" spans="2:164" x14ac:dyDescent="0.25">
      <c r="B2102" s="67">
        <f t="shared" si="193"/>
        <v>0</v>
      </c>
      <c r="C2102" s="67" t="str">
        <f t="shared" si="194"/>
        <v/>
      </c>
      <c r="D2102" s="67" t="str">
        <f t="shared" si="197"/>
        <v/>
      </c>
      <c r="E2102" s="67" t="str">
        <f t="shared" si="195"/>
        <v/>
      </c>
      <c r="F2102" s="67" t="str">
        <f t="shared" si="196"/>
        <v/>
      </c>
      <c r="G2102" s="67" t="str">
        <f t="shared" si="198"/>
        <v/>
      </c>
      <c r="H2102" s="159" t="str">
        <f>IF(AND(M2102&gt;0,M2102&lt;=STATS!$C$22),1,"")</f>
        <v/>
      </c>
      <c r="J2102" s="29">
        <v>2101</v>
      </c>
      <c r="R2102" s="16"/>
      <c r="U2102" s="16"/>
      <c r="FD2102" s="156"/>
      <c r="FE2102" s="156"/>
      <c r="FF2102" s="156"/>
      <c r="FG2102" s="156"/>
      <c r="FH2102" s="156"/>
    </row>
    <row r="2103" spans="2:164" x14ac:dyDescent="0.25">
      <c r="B2103" s="67">
        <f t="shared" si="193"/>
        <v>0</v>
      </c>
      <c r="C2103" s="67" t="str">
        <f t="shared" si="194"/>
        <v/>
      </c>
      <c r="D2103" s="67" t="str">
        <f t="shared" si="197"/>
        <v/>
      </c>
      <c r="E2103" s="67" t="str">
        <f t="shared" si="195"/>
        <v/>
      </c>
      <c r="F2103" s="67" t="str">
        <f t="shared" si="196"/>
        <v/>
      </c>
      <c r="G2103" s="67" t="str">
        <f t="shared" si="198"/>
        <v/>
      </c>
      <c r="H2103" s="159" t="str">
        <f>IF(AND(M2103&gt;0,M2103&lt;=STATS!$C$22),1,"")</f>
        <v/>
      </c>
      <c r="J2103" s="29">
        <v>2102</v>
      </c>
      <c r="R2103" s="16"/>
      <c r="U2103" s="16"/>
      <c r="FD2103" s="156"/>
      <c r="FE2103" s="156"/>
      <c r="FF2103" s="156"/>
      <c r="FG2103" s="156"/>
      <c r="FH2103" s="156"/>
    </row>
    <row r="2104" spans="2:164" x14ac:dyDescent="0.25">
      <c r="B2104" s="67">
        <f t="shared" si="193"/>
        <v>0</v>
      </c>
      <c r="C2104" s="67" t="str">
        <f t="shared" si="194"/>
        <v/>
      </c>
      <c r="D2104" s="67" t="str">
        <f t="shared" si="197"/>
        <v/>
      </c>
      <c r="E2104" s="67" t="str">
        <f t="shared" si="195"/>
        <v/>
      </c>
      <c r="F2104" s="67" t="str">
        <f t="shared" si="196"/>
        <v/>
      </c>
      <c r="G2104" s="67" t="str">
        <f t="shared" si="198"/>
        <v/>
      </c>
      <c r="H2104" s="159" t="str">
        <f>IF(AND(M2104&gt;0,M2104&lt;=STATS!$C$22),1,"")</f>
        <v/>
      </c>
      <c r="J2104" s="29">
        <v>2103</v>
      </c>
      <c r="R2104" s="16"/>
      <c r="U2104" s="16"/>
      <c r="FD2104" s="156"/>
      <c r="FE2104" s="156"/>
      <c r="FF2104" s="156"/>
      <c r="FG2104" s="156"/>
      <c r="FH2104" s="156"/>
    </row>
    <row r="2105" spans="2:164" x14ac:dyDescent="0.25">
      <c r="B2105" s="67">
        <f t="shared" si="193"/>
        <v>0</v>
      </c>
      <c r="C2105" s="67" t="str">
        <f t="shared" si="194"/>
        <v/>
      </c>
      <c r="D2105" s="67" t="str">
        <f t="shared" si="197"/>
        <v/>
      </c>
      <c r="E2105" s="67" t="str">
        <f t="shared" si="195"/>
        <v/>
      </c>
      <c r="F2105" s="67" t="str">
        <f t="shared" si="196"/>
        <v/>
      </c>
      <c r="G2105" s="67" t="str">
        <f t="shared" si="198"/>
        <v/>
      </c>
      <c r="H2105" s="159" t="str">
        <f>IF(AND(M2105&gt;0,M2105&lt;=STATS!$C$22),1,"")</f>
        <v/>
      </c>
      <c r="J2105" s="29">
        <v>2104</v>
      </c>
      <c r="R2105" s="16"/>
      <c r="U2105" s="16"/>
      <c r="FD2105" s="156"/>
      <c r="FE2105" s="156"/>
      <c r="FF2105" s="156"/>
      <c r="FG2105" s="156"/>
      <c r="FH2105" s="156"/>
    </row>
    <row r="2106" spans="2:164" x14ac:dyDescent="0.25">
      <c r="B2106" s="67">
        <f t="shared" si="193"/>
        <v>0</v>
      </c>
      <c r="C2106" s="67" t="str">
        <f t="shared" si="194"/>
        <v/>
      </c>
      <c r="D2106" s="67" t="str">
        <f t="shared" si="197"/>
        <v/>
      </c>
      <c r="E2106" s="67" t="str">
        <f t="shared" si="195"/>
        <v/>
      </c>
      <c r="F2106" s="67" t="str">
        <f t="shared" si="196"/>
        <v/>
      </c>
      <c r="G2106" s="67" t="str">
        <f t="shared" si="198"/>
        <v/>
      </c>
      <c r="H2106" s="159" t="str">
        <f>IF(AND(M2106&gt;0,M2106&lt;=STATS!$C$22),1,"")</f>
        <v/>
      </c>
      <c r="J2106" s="29">
        <v>2105</v>
      </c>
      <c r="R2106" s="16"/>
      <c r="U2106" s="16"/>
      <c r="FD2106" s="156"/>
      <c r="FE2106" s="156"/>
      <c r="FF2106" s="156"/>
      <c r="FG2106" s="156"/>
      <c r="FH2106" s="156"/>
    </row>
    <row r="2107" spans="2:164" x14ac:dyDescent="0.25">
      <c r="B2107" s="67">
        <f t="shared" si="193"/>
        <v>0</v>
      </c>
      <c r="C2107" s="67" t="str">
        <f t="shared" si="194"/>
        <v/>
      </c>
      <c r="D2107" s="67" t="str">
        <f t="shared" si="197"/>
        <v/>
      </c>
      <c r="E2107" s="67" t="str">
        <f t="shared" si="195"/>
        <v/>
      </c>
      <c r="F2107" s="67" t="str">
        <f t="shared" si="196"/>
        <v/>
      </c>
      <c r="G2107" s="67" t="str">
        <f t="shared" si="198"/>
        <v/>
      </c>
      <c r="H2107" s="159" t="str">
        <f>IF(AND(M2107&gt;0,M2107&lt;=STATS!$C$22),1,"")</f>
        <v/>
      </c>
      <c r="J2107" s="29">
        <v>2106</v>
      </c>
      <c r="R2107" s="16"/>
      <c r="U2107" s="16"/>
      <c r="FD2107" s="156"/>
      <c r="FE2107" s="156"/>
      <c r="FF2107" s="156"/>
      <c r="FG2107" s="156"/>
      <c r="FH2107" s="156"/>
    </row>
    <row r="2108" spans="2:164" x14ac:dyDescent="0.25">
      <c r="B2108" s="67">
        <f t="shared" si="193"/>
        <v>0</v>
      </c>
      <c r="C2108" s="67" t="str">
        <f t="shared" si="194"/>
        <v/>
      </c>
      <c r="D2108" s="67" t="str">
        <f t="shared" si="197"/>
        <v/>
      </c>
      <c r="E2108" s="67" t="str">
        <f t="shared" si="195"/>
        <v/>
      </c>
      <c r="F2108" s="67" t="str">
        <f t="shared" si="196"/>
        <v/>
      </c>
      <c r="G2108" s="67" t="str">
        <f t="shared" si="198"/>
        <v/>
      </c>
      <c r="H2108" s="159" t="str">
        <f>IF(AND(M2108&gt;0,M2108&lt;=STATS!$C$22),1,"")</f>
        <v/>
      </c>
      <c r="J2108" s="29">
        <v>2107</v>
      </c>
      <c r="R2108" s="16"/>
      <c r="U2108" s="16"/>
      <c r="FD2108" s="156"/>
      <c r="FE2108" s="156"/>
      <c r="FF2108" s="156"/>
      <c r="FG2108" s="156"/>
      <c r="FH2108" s="156"/>
    </row>
    <row r="2109" spans="2:164" x14ac:dyDescent="0.25">
      <c r="B2109" s="67">
        <f t="shared" si="193"/>
        <v>0</v>
      </c>
      <c r="C2109" s="67" t="str">
        <f t="shared" si="194"/>
        <v/>
      </c>
      <c r="D2109" s="67" t="str">
        <f t="shared" si="197"/>
        <v/>
      </c>
      <c r="E2109" s="67" t="str">
        <f t="shared" si="195"/>
        <v/>
      </c>
      <c r="F2109" s="67" t="str">
        <f t="shared" si="196"/>
        <v/>
      </c>
      <c r="G2109" s="67" t="str">
        <f t="shared" si="198"/>
        <v/>
      </c>
      <c r="H2109" s="159" t="str">
        <f>IF(AND(M2109&gt;0,M2109&lt;=STATS!$C$22),1,"")</f>
        <v/>
      </c>
      <c r="J2109" s="29">
        <v>2108</v>
      </c>
      <c r="R2109" s="16"/>
      <c r="U2109" s="16"/>
      <c r="FD2109" s="156"/>
      <c r="FE2109" s="156"/>
      <c r="FF2109" s="156"/>
      <c r="FG2109" s="156"/>
      <c r="FH2109" s="156"/>
    </row>
    <row r="2110" spans="2:164" x14ac:dyDescent="0.25">
      <c r="B2110" s="67">
        <f t="shared" si="193"/>
        <v>0</v>
      </c>
      <c r="C2110" s="67" t="str">
        <f t="shared" si="194"/>
        <v/>
      </c>
      <c r="D2110" s="67" t="str">
        <f t="shared" si="197"/>
        <v/>
      </c>
      <c r="E2110" s="67" t="str">
        <f t="shared" si="195"/>
        <v/>
      </c>
      <c r="F2110" s="67" t="str">
        <f t="shared" si="196"/>
        <v/>
      </c>
      <c r="G2110" s="67" t="str">
        <f t="shared" si="198"/>
        <v/>
      </c>
      <c r="H2110" s="159" t="str">
        <f>IF(AND(M2110&gt;0,M2110&lt;=STATS!$C$22),1,"")</f>
        <v/>
      </c>
      <c r="J2110" s="29">
        <v>2109</v>
      </c>
      <c r="R2110" s="16"/>
      <c r="U2110" s="16"/>
      <c r="FD2110" s="156"/>
      <c r="FE2110" s="156"/>
      <c r="FF2110" s="156"/>
      <c r="FG2110" s="156"/>
      <c r="FH2110" s="156"/>
    </row>
    <row r="2111" spans="2:164" x14ac:dyDescent="0.25">
      <c r="B2111" s="67">
        <f t="shared" si="193"/>
        <v>0</v>
      </c>
      <c r="C2111" s="67" t="str">
        <f t="shared" si="194"/>
        <v/>
      </c>
      <c r="D2111" s="67" t="str">
        <f t="shared" si="197"/>
        <v/>
      </c>
      <c r="E2111" s="67" t="str">
        <f t="shared" si="195"/>
        <v/>
      </c>
      <c r="F2111" s="67" t="str">
        <f t="shared" si="196"/>
        <v/>
      </c>
      <c r="G2111" s="67" t="str">
        <f t="shared" si="198"/>
        <v/>
      </c>
      <c r="H2111" s="159" t="str">
        <f>IF(AND(M2111&gt;0,M2111&lt;=STATS!$C$22),1,"")</f>
        <v/>
      </c>
      <c r="J2111" s="29">
        <v>2110</v>
      </c>
      <c r="R2111" s="16"/>
      <c r="U2111" s="16"/>
      <c r="FD2111" s="156"/>
      <c r="FE2111" s="156"/>
      <c r="FF2111" s="156"/>
      <c r="FG2111" s="156"/>
      <c r="FH2111" s="156"/>
    </row>
    <row r="2112" spans="2:164" x14ac:dyDescent="0.25">
      <c r="B2112" s="67">
        <f t="shared" si="193"/>
        <v>0</v>
      </c>
      <c r="C2112" s="67" t="str">
        <f t="shared" si="194"/>
        <v/>
      </c>
      <c r="D2112" s="67" t="str">
        <f t="shared" si="197"/>
        <v/>
      </c>
      <c r="E2112" s="67" t="str">
        <f t="shared" si="195"/>
        <v/>
      </c>
      <c r="F2112" s="67" t="str">
        <f t="shared" si="196"/>
        <v/>
      </c>
      <c r="G2112" s="67" t="str">
        <f t="shared" si="198"/>
        <v/>
      </c>
      <c r="H2112" s="159" t="str">
        <f>IF(AND(M2112&gt;0,M2112&lt;=STATS!$C$22),1,"")</f>
        <v/>
      </c>
      <c r="J2112" s="29">
        <v>2111</v>
      </c>
      <c r="R2112" s="16"/>
      <c r="U2112" s="16"/>
      <c r="FD2112" s="156"/>
      <c r="FE2112" s="156"/>
      <c r="FF2112" s="156"/>
      <c r="FG2112" s="156"/>
      <c r="FH2112" s="156"/>
    </row>
    <row r="2113" spans="2:164" x14ac:dyDescent="0.25">
      <c r="B2113" s="67">
        <f t="shared" si="193"/>
        <v>0</v>
      </c>
      <c r="C2113" s="67" t="str">
        <f t="shared" si="194"/>
        <v/>
      </c>
      <c r="D2113" s="67" t="str">
        <f t="shared" si="197"/>
        <v/>
      </c>
      <c r="E2113" s="67" t="str">
        <f t="shared" si="195"/>
        <v/>
      </c>
      <c r="F2113" s="67" t="str">
        <f t="shared" si="196"/>
        <v/>
      </c>
      <c r="G2113" s="67" t="str">
        <f t="shared" si="198"/>
        <v/>
      </c>
      <c r="H2113" s="159" t="str">
        <f>IF(AND(M2113&gt;0,M2113&lt;=STATS!$C$22),1,"")</f>
        <v/>
      </c>
      <c r="J2113" s="29">
        <v>2112</v>
      </c>
      <c r="R2113" s="16"/>
      <c r="U2113" s="16"/>
      <c r="FD2113" s="156"/>
      <c r="FE2113" s="156"/>
      <c r="FF2113" s="156"/>
      <c r="FG2113" s="156"/>
      <c r="FH2113" s="156"/>
    </row>
    <row r="2114" spans="2:164" x14ac:dyDescent="0.25">
      <c r="B2114" s="67">
        <f t="shared" ref="B2114:B2177" si="199">COUNT(R2114:FC2114,FI2114:FQ2114)</f>
        <v>0</v>
      </c>
      <c r="C2114" s="67" t="str">
        <f t="shared" ref="C2114:C2177" si="200">IF(COUNT(R2114:FC2114,FI2114:FQ2114)&gt;0,COUNT(R2114:FC2114,FI2114:FQ2114),"")</f>
        <v/>
      </c>
      <c r="D2114" s="67" t="str">
        <f t="shared" si="197"/>
        <v/>
      </c>
      <c r="E2114" s="67" t="str">
        <f t="shared" ref="E2114:E2177" si="201">IF(H2114=1,COUNT(R2114:FC2114,FI2114:FQ2114),"")</f>
        <v/>
      </c>
      <c r="F2114" s="67" t="str">
        <f t="shared" ref="F2114:F2177" si="202">IF(H2114=1,COUNT(X2114:BN2114,BP2114:BX2114,BZ2114:CF2114,CH2114:FC2114,FI2114:FQ2114),"")</f>
        <v/>
      </c>
      <c r="G2114" s="67" t="str">
        <f t="shared" si="198"/>
        <v/>
      </c>
      <c r="H2114" s="159" t="str">
        <f>IF(AND(M2114&gt;0,M2114&lt;=STATS!$C$22),1,"")</f>
        <v/>
      </c>
      <c r="J2114" s="29">
        <v>2113</v>
      </c>
      <c r="R2114" s="16"/>
      <c r="U2114" s="16"/>
      <c r="FD2114" s="156"/>
      <c r="FE2114" s="156"/>
      <c r="FF2114" s="156"/>
      <c r="FG2114" s="156"/>
      <c r="FH2114" s="156"/>
    </row>
    <row r="2115" spans="2:164" x14ac:dyDescent="0.25">
      <c r="B2115" s="67">
        <f t="shared" si="199"/>
        <v>0</v>
      </c>
      <c r="C2115" s="67" t="str">
        <f t="shared" si="200"/>
        <v/>
      </c>
      <c r="D2115" s="67" t="str">
        <f t="shared" ref="D2115:D2178" si="203">IF(COUNT(R2115:FC2115,FI2115:FQ2115)&gt;0,COUNT(X2115:BN2115,BP2115:BX2115,BZ2115:CF2115,CH2115:FC2115,FI2115:FQ2115),"")</f>
        <v/>
      </c>
      <c r="E2115" s="67" t="str">
        <f t="shared" si="201"/>
        <v/>
      </c>
      <c r="F2115" s="67" t="str">
        <f t="shared" si="202"/>
        <v/>
      </c>
      <c r="G2115" s="67" t="str">
        <f t="shared" si="198"/>
        <v/>
      </c>
      <c r="H2115" s="159" t="str">
        <f>IF(AND(M2115&gt;0,M2115&lt;=STATS!$C$22),1,"")</f>
        <v/>
      </c>
      <c r="J2115" s="29">
        <v>2114</v>
      </c>
      <c r="R2115" s="16"/>
      <c r="U2115" s="16"/>
      <c r="FD2115" s="156"/>
      <c r="FE2115" s="156"/>
      <c r="FF2115" s="156"/>
      <c r="FG2115" s="156"/>
      <c r="FH2115" s="156"/>
    </row>
    <row r="2116" spans="2:164" x14ac:dyDescent="0.25">
      <c r="B2116" s="67">
        <f t="shared" si="199"/>
        <v>0</v>
      </c>
      <c r="C2116" s="67" t="str">
        <f t="shared" si="200"/>
        <v/>
      </c>
      <c r="D2116" s="67" t="str">
        <f t="shared" si="203"/>
        <v/>
      </c>
      <c r="E2116" s="67" t="str">
        <f t="shared" si="201"/>
        <v/>
      </c>
      <c r="F2116" s="67" t="str">
        <f t="shared" si="202"/>
        <v/>
      </c>
      <c r="G2116" s="67" t="str">
        <f t="shared" si="198"/>
        <v/>
      </c>
      <c r="H2116" s="159" t="str">
        <f>IF(AND(M2116&gt;0,M2116&lt;=STATS!$C$22),1,"")</f>
        <v/>
      </c>
      <c r="J2116" s="29">
        <v>2115</v>
      </c>
      <c r="R2116" s="16"/>
      <c r="U2116" s="16"/>
      <c r="FD2116" s="156"/>
      <c r="FE2116" s="156"/>
      <c r="FF2116" s="156"/>
      <c r="FG2116" s="156"/>
      <c r="FH2116" s="156"/>
    </row>
    <row r="2117" spans="2:164" x14ac:dyDescent="0.25">
      <c r="B2117" s="67">
        <f t="shared" si="199"/>
        <v>0</v>
      </c>
      <c r="C2117" s="67" t="str">
        <f t="shared" si="200"/>
        <v/>
      </c>
      <c r="D2117" s="67" t="str">
        <f t="shared" si="203"/>
        <v/>
      </c>
      <c r="E2117" s="67" t="str">
        <f t="shared" si="201"/>
        <v/>
      </c>
      <c r="F2117" s="67" t="str">
        <f t="shared" si="202"/>
        <v/>
      </c>
      <c r="G2117" s="67" t="str">
        <f t="shared" si="198"/>
        <v/>
      </c>
      <c r="H2117" s="159" t="str">
        <f>IF(AND(M2117&gt;0,M2117&lt;=STATS!$C$22),1,"")</f>
        <v/>
      </c>
      <c r="J2117" s="29">
        <v>2116</v>
      </c>
      <c r="R2117" s="16"/>
      <c r="U2117" s="16"/>
      <c r="FD2117" s="156"/>
      <c r="FE2117" s="156"/>
      <c r="FF2117" s="156"/>
      <c r="FG2117" s="156"/>
      <c r="FH2117" s="156"/>
    </row>
    <row r="2118" spans="2:164" x14ac:dyDescent="0.25">
      <c r="B2118" s="67">
        <f t="shared" si="199"/>
        <v>0</v>
      </c>
      <c r="C2118" s="67" t="str">
        <f t="shared" si="200"/>
        <v/>
      </c>
      <c r="D2118" s="67" t="str">
        <f t="shared" si="203"/>
        <v/>
      </c>
      <c r="E2118" s="67" t="str">
        <f t="shared" si="201"/>
        <v/>
      </c>
      <c r="F2118" s="67" t="str">
        <f t="shared" si="202"/>
        <v/>
      </c>
      <c r="G2118" s="67" t="str">
        <f t="shared" si="198"/>
        <v/>
      </c>
      <c r="H2118" s="159" t="str">
        <f>IF(AND(M2118&gt;0,M2118&lt;=STATS!$C$22),1,"")</f>
        <v/>
      </c>
      <c r="J2118" s="29">
        <v>2117</v>
      </c>
      <c r="R2118" s="16"/>
      <c r="U2118" s="16"/>
      <c r="FD2118" s="156"/>
      <c r="FE2118" s="156"/>
      <c r="FF2118" s="156"/>
      <c r="FG2118" s="156"/>
      <c r="FH2118" s="156"/>
    </row>
    <row r="2119" spans="2:164" x14ac:dyDescent="0.25">
      <c r="B2119" s="67">
        <f t="shared" si="199"/>
        <v>0</v>
      </c>
      <c r="C2119" s="67" t="str">
        <f t="shared" si="200"/>
        <v/>
      </c>
      <c r="D2119" s="67" t="str">
        <f t="shared" si="203"/>
        <v/>
      </c>
      <c r="E2119" s="67" t="str">
        <f t="shared" si="201"/>
        <v/>
      </c>
      <c r="F2119" s="67" t="str">
        <f t="shared" si="202"/>
        <v/>
      </c>
      <c r="G2119" s="67" t="str">
        <f t="shared" si="198"/>
        <v/>
      </c>
      <c r="H2119" s="159" t="str">
        <f>IF(AND(M2119&gt;0,M2119&lt;=STATS!$C$22),1,"")</f>
        <v/>
      </c>
      <c r="J2119" s="29">
        <v>2118</v>
      </c>
      <c r="R2119" s="16"/>
      <c r="U2119" s="16"/>
      <c r="FD2119" s="156"/>
      <c r="FE2119" s="156"/>
      <c r="FF2119" s="156"/>
      <c r="FG2119" s="156"/>
      <c r="FH2119" s="156"/>
    </row>
    <row r="2120" spans="2:164" x14ac:dyDescent="0.25">
      <c r="B2120" s="67">
        <f t="shared" si="199"/>
        <v>0</v>
      </c>
      <c r="C2120" s="67" t="str">
        <f t="shared" si="200"/>
        <v/>
      </c>
      <c r="D2120" s="67" t="str">
        <f t="shared" si="203"/>
        <v/>
      </c>
      <c r="E2120" s="67" t="str">
        <f t="shared" si="201"/>
        <v/>
      </c>
      <c r="F2120" s="67" t="str">
        <f t="shared" si="202"/>
        <v/>
      </c>
      <c r="G2120" s="67" t="str">
        <f t="shared" si="198"/>
        <v/>
      </c>
      <c r="H2120" s="159" t="str">
        <f>IF(AND(M2120&gt;0,M2120&lt;=STATS!$C$22),1,"")</f>
        <v/>
      </c>
      <c r="J2120" s="29">
        <v>2119</v>
      </c>
      <c r="R2120" s="16"/>
      <c r="U2120" s="16"/>
      <c r="FD2120" s="156"/>
      <c r="FE2120" s="156"/>
      <c r="FF2120" s="156"/>
      <c r="FG2120" s="156"/>
      <c r="FH2120" s="156"/>
    </row>
    <row r="2121" spans="2:164" x14ac:dyDescent="0.25">
      <c r="B2121" s="67">
        <f t="shared" si="199"/>
        <v>0</v>
      </c>
      <c r="C2121" s="67" t="str">
        <f t="shared" si="200"/>
        <v/>
      </c>
      <c r="D2121" s="67" t="str">
        <f t="shared" si="203"/>
        <v/>
      </c>
      <c r="E2121" s="67" t="str">
        <f t="shared" si="201"/>
        <v/>
      </c>
      <c r="F2121" s="67" t="str">
        <f t="shared" si="202"/>
        <v/>
      </c>
      <c r="G2121" s="67" t="str">
        <f t="shared" si="198"/>
        <v/>
      </c>
      <c r="H2121" s="159" t="str">
        <f>IF(AND(M2121&gt;0,M2121&lt;=STATS!$C$22),1,"")</f>
        <v/>
      </c>
      <c r="J2121" s="29">
        <v>2120</v>
      </c>
      <c r="R2121" s="16"/>
      <c r="U2121" s="16"/>
      <c r="FD2121" s="156"/>
      <c r="FE2121" s="156"/>
      <c r="FF2121" s="156"/>
      <c r="FG2121" s="156"/>
      <c r="FH2121" s="156"/>
    </row>
    <row r="2122" spans="2:164" x14ac:dyDescent="0.25">
      <c r="B2122" s="67">
        <f t="shared" si="199"/>
        <v>0</v>
      </c>
      <c r="C2122" s="67" t="str">
        <f t="shared" si="200"/>
        <v/>
      </c>
      <c r="D2122" s="67" t="str">
        <f t="shared" si="203"/>
        <v/>
      </c>
      <c r="E2122" s="67" t="str">
        <f t="shared" si="201"/>
        <v/>
      </c>
      <c r="F2122" s="67" t="str">
        <f t="shared" si="202"/>
        <v/>
      </c>
      <c r="G2122" s="67" t="str">
        <f t="shared" si="198"/>
        <v/>
      </c>
      <c r="H2122" s="159" t="str">
        <f>IF(AND(M2122&gt;0,M2122&lt;=STATS!$C$22),1,"")</f>
        <v/>
      </c>
      <c r="J2122" s="29">
        <v>2121</v>
      </c>
      <c r="R2122" s="16"/>
      <c r="U2122" s="16"/>
      <c r="FD2122" s="156"/>
      <c r="FE2122" s="156"/>
      <c r="FF2122" s="156"/>
      <c r="FG2122" s="156"/>
      <c r="FH2122" s="156"/>
    </row>
    <row r="2123" spans="2:164" x14ac:dyDescent="0.25">
      <c r="B2123" s="67">
        <f t="shared" si="199"/>
        <v>0</v>
      </c>
      <c r="C2123" s="67" t="str">
        <f t="shared" si="200"/>
        <v/>
      </c>
      <c r="D2123" s="67" t="str">
        <f t="shared" si="203"/>
        <v/>
      </c>
      <c r="E2123" s="67" t="str">
        <f t="shared" si="201"/>
        <v/>
      </c>
      <c r="F2123" s="67" t="str">
        <f t="shared" si="202"/>
        <v/>
      </c>
      <c r="G2123" s="67" t="str">
        <f t="shared" si="198"/>
        <v/>
      </c>
      <c r="H2123" s="159" t="str">
        <f>IF(AND(M2123&gt;0,M2123&lt;=STATS!$C$22),1,"")</f>
        <v/>
      </c>
      <c r="J2123" s="29">
        <v>2122</v>
      </c>
      <c r="R2123" s="16"/>
      <c r="U2123" s="16"/>
      <c r="FD2123" s="156"/>
      <c r="FE2123" s="156"/>
      <c r="FF2123" s="156"/>
      <c r="FG2123" s="156"/>
      <c r="FH2123" s="156"/>
    </row>
    <row r="2124" spans="2:164" x14ac:dyDescent="0.25">
      <c r="B2124" s="67">
        <f t="shared" si="199"/>
        <v>0</v>
      </c>
      <c r="C2124" s="67" t="str">
        <f t="shared" si="200"/>
        <v/>
      </c>
      <c r="D2124" s="67" t="str">
        <f t="shared" si="203"/>
        <v/>
      </c>
      <c r="E2124" s="67" t="str">
        <f t="shared" si="201"/>
        <v/>
      </c>
      <c r="F2124" s="67" t="str">
        <f t="shared" si="202"/>
        <v/>
      </c>
      <c r="G2124" s="67" t="str">
        <f t="shared" si="198"/>
        <v/>
      </c>
      <c r="H2124" s="159" t="str">
        <f>IF(AND(M2124&gt;0,M2124&lt;=STATS!$C$22),1,"")</f>
        <v/>
      </c>
      <c r="J2124" s="29">
        <v>2123</v>
      </c>
      <c r="R2124" s="16"/>
      <c r="U2124" s="16"/>
      <c r="FD2124" s="156"/>
      <c r="FE2124" s="156"/>
      <c r="FF2124" s="156"/>
      <c r="FG2124" s="156"/>
      <c r="FH2124" s="156"/>
    </row>
    <row r="2125" spans="2:164" x14ac:dyDescent="0.25">
      <c r="B2125" s="67">
        <f t="shared" si="199"/>
        <v>0</v>
      </c>
      <c r="C2125" s="67" t="str">
        <f t="shared" si="200"/>
        <v/>
      </c>
      <c r="D2125" s="67" t="str">
        <f t="shared" si="203"/>
        <v/>
      </c>
      <c r="E2125" s="67" t="str">
        <f t="shared" si="201"/>
        <v/>
      </c>
      <c r="F2125" s="67" t="str">
        <f t="shared" si="202"/>
        <v/>
      </c>
      <c r="G2125" s="67" t="str">
        <f t="shared" si="198"/>
        <v/>
      </c>
      <c r="H2125" s="159" t="str">
        <f>IF(AND(M2125&gt;0,M2125&lt;=STATS!$C$22),1,"")</f>
        <v/>
      </c>
      <c r="J2125" s="29">
        <v>2124</v>
      </c>
      <c r="R2125" s="16"/>
      <c r="U2125" s="16"/>
      <c r="FD2125" s="156"/>
      <c r="FE2125" s="156"/>
      <c r="FF2125" s="156"/>
      <c r="FG2125" s="156"/>
      <c r="FH2125" s="156"/>
    </row>
    <row r="2126" spans="2:164" x14ac:dyDescent="0.25">
      <c r="B2126" s="67">
        <f t="shared" si="199"/>
        <v>0</v>
      </c>
      <c r="C2126" s="67" t="str">
        <f t="shared" si="200"/>
        <v/>
      </c>
      <c r="D2126" s="67" t="str">
        <f t="shared" si="203"/>
        <v/>
      </c>
      <c r="E2126" s="67" t="str">
        <f t="shared" si="201"/>
        <v/>
      </c>
      <c r="F2126" s="67" t="str">
        <f t="shared" si="202"/>
        <v/>
      </c>
      <c r="G2126" s="67" t="str">
        <f t="shared" si="198"/>
        <v/>
      </c>
      <c r="H2126" s="159" t="str">
        <f>IF(AND(M2126&gt;0,M2126&lt;=STATS!$C$22),1,"")</f>
        <v/>
      </c>
      <c r="J2126" s="29">
        <v>2125</v>
      </c>
      <c r="R2126" s="16"/>
      <c r="U2126" s="16"/>
      <c r="FD2126" s="156"/>
      <c r="FE2126" s="156"/>
      <c r="FF2126" s="156"/>
      <c r="FG2126" s="156"/>
      <c r="FH2126" s="156"/>
    </row>
    <row r="2127" spans="2:164" x14ac:dyDescent="0.25">
      <c r="B2127" s="67">
        <f t="shared" si="199"/>
        <v>0</v>
      </c>
      <c r="C2127" s="67" t="str">
        <f t="shared" si="200"/>
        <v/>
      </c>
      <c r="D2127" s="67" t="str">
        <f t="shared" si="203"/>
        <v/>
      </c>
      <c r="E2127" s="67" t="str">
        <f t="shared" si="201"/>
        <v/>
      </c>
      <c r="F2127" s="67" t="str">
        <f t="shared" si="202"/>
        <v/>
      </c>
      <c r="G2127" s="67" t="str">
        <f t="shared" si="198"/>
        <v/>
      </c>
      <c r="H2127" s="159" t="str">
        <f>IF(AND(M2127&gt;0,M2127&lt;=STATS!$C$22),1,"")</f>
        <v/>
      </c>
      <c r="J2127" s="29">
        <v>2126</v>
      </c>
      <c r="R2127" s="16"/>
      <c r="U2127" s="16"/>
      <c r="FD2127" s="156"/>
      <c r="FE2127" s="156"/>
      <c r="FF2127" s="156"/>
      <c r="FG2127" s="156"/>
      <c r="FH2127" s="156"/>
    </row>
    <row r="2128" spans="2:164" x14ac:dyDescent="0.25">
      <c r="B2128" s="67">
        <f t="shared" si="199"/>
        <v>0</v>
      </c>
      <c r="C2128" s="67" t="str">
        <f t="shared" si="200"/>
        <v/>
      </c>
      <c r="D2128" s="67" t="str">
        <f t="shared" si="203"/>
        <v/>
      </c>
      <c r="E2128" s="67" t="str">
        <f t="shared" si="201"/>
        <v/>
      </c>
      <c r="F2128" s="67" t="str">
        <f t="shared" si="202"/>
        <v/>
      </c>
      <c r="G2128" s="67" t="str">
        <f t="shared" si="198"/>
        <v/>
      </c>
      <c r="H2128" s="159" t="str">
        <f>IF(AND(M2128&gt;0,M2128&lt;=STATS!$C$22),1,"")</f>
        <v/>
      </c>
      <c r="J2128" s="29">
        <v>2127</v>
      </c>
      <c r="R2128" s="16"/>
      <c r="U2128" s="16"/>
      <c r="FD2128" s="156"/>
      <c r="FE2128" s="156"/>
      <c r="FF2128" s="156"/>
      <c r="FG2128" s="156"/>
      <c r="FH2128" s="156"/>
    </row>
    <row r="2129" spans="2:164" x14ac:dyDescent="0.25">
      <c r="B2129" s="67">
        <f t="shared" si="199"/>
        <v>0</v>
      </c>
      <c r="C2129" s="67" t="str">
        <f t="shared" si="200"/>
        <v/>
      </c>
      <c r="D2129" s="67" t="str">
        <f t="shared" si="203"/>
        <v/>
      </c>
      <c r="E2129" s="67" t="str">
        <f t="shared" si="201"/>
        <v/>
      </c>
      <c r="F2129" s="67" t="str">
        <f t="shared" si="202"/>
        <v/>
      </c>
      <c r="G2129" s="67" t="str">
        <f t="shared" si="198"/>
        <v/>
      </c>
      <c r="H2129" s="159" t="str">
        <f>IF(AND(M2129&gt;0,M2129&lt;=STATS!$C$22),1,"")</f>
        <v/>
      </c>
      <c r="J2129" s="29">
        <v>2128</v>
      </c>
      <c r="R2129" s="16"/>
      <c r="U2129" s="16"/>
      <c r="FD2129" s="156"/>
      <c r="FE2129" s="156"/>
      <c r="FF2129" s="156"/>
      <c r="FG2129" s="156"/>
      <c r="FH2129" s="156"/>
    </row>
    <row r="2130" spans="2:164" x14ac:dyDescent="0.25">
      <c r="B2130" s="67">
        <f t="shared" si="199"/>
        <v>0</v>
      </c>
      <c r="C2130" s="67" t="str">
        <f t="shared" si="200"/>
        <v/>
      </c>
      <c r="D2130" s="67" t="str">
        <f t="shared" si="203"/>
        <v/>
      </c>
      <c r="E2130" s="67" t="str">
        <f t="shared" si="201"/>
        <v/>
      </c>
      <c r="F2130" s="67" t="str">
        <f t="shared" si="202"/>
        <v/>
      </c>
      <c r="G2130" s="67" t="str">
        <f t="shared" si="198"/>
        <v/>
      </c>
      <c r="H2130" s="159" t="str">
        <f>IF(AND(M2130&gt;0,M2130&lt;=STATS!$C$22),1,"")</f>
        <v/>
      </c>
      <c r="J2130" s="29">
        <v>2129</v>
      </c>
      <c r="R2130" s="16"/>
      <c r="U2130" s="16"/>
      <c r="FD2130" s="156"/>
      <c r="FE2130" s="156"/>
      <c r="FF2130" s="156"/>
      <c r="FG2130" s="156"/>
      <c r="FH2130" s="156"/>
    </row>
    <row r="2131" spans="2:164" x14ac:dyDescent="0.25">
      <c r="B2131" s="67">
        <f t="shared" si="199"/>
        <v>0</v>
      </c>
      <c r="C2131" s="67" t="str">
        <f t="shared" si="200"/>
        <v/>
      </c>
      <c r="D2131" s="67" t="str">
        <f t="shared" si="203"/>
        <v/>
      </c>
      <c r="E2131" s="67" t="str">
        <f t="shared" si="201"/>
        <v/>
      </c>
      <c r="F2131" s="67" t="str">
        <f t="shared" si="202"/>
        <v/>
      </c>
      <c r="G2131" s="67" t="str">
        <f t="shared" si="198"/>
        <v/>
      </c>
      <c r="H2131" s="159" t="str">
        <f>IF(AND(M2131&gt;0,M2131&lt;=STATS!$C$22),1,"")</f>
        <v/>
      </c>
      <c r="J2131" s="29">
        <v>2130</v>
      </c>
      <c r="R2131" s="16"/>
      <c r="U2131" s="16"/>
      <c r="FD2131" s="156"/>
      <c r="FE2131" s="156"/>
      <c r="FF2131" s="156"/>
      <c r="FG2131" s="156"/>
      <c r="FH2131" s="156"/>
    </row>
    <row r="2132" spans="2:164" x14ac:dyDescent="0.25">
      <c r="B2132" s="67">
        <f t="shared" si="199"/>
        <v>0</v>
      </c>
      <c r="C2132" s="67" t="str">
        <f t="shared" si="200"/>
        <v/>
      </c>
      <c r="D2132" s="67" t="str">
        <f t="shared" si="203"/>
        <v/>
      </c>
      <c r="E2132" s="67" t="str">
        <f t="shared" si="201"/>
        <v/>
      </c>
      <c r="F2132" s="67" t="str">
        <f t="shared" si="202"/>
        <v/>
      </c>
      <c r="G2132" s="67" t="str">
        <f t="shared" si="198"/>
        <v/>
      </c>
      <c r="H2132" s="159" t="str">
        <f>IF(AND(M2132&gt;0,M2132&lt;=STATS!$C$22),1,"")</f>
        <v/>
      </c>
      <c r="J2132" s="29">
        <v>2131</v>
      </c>
      <c r="R2132" s="16"/>
      <c r="U2132" s="16"/>
      <c r="FD2132" s="156"/>
      <c r="FE2132" s="156"/>
      <c r="FF2132" s="156"/>
      <c r="FG2132" s="156"/>
      <c r="FH2132" s="156"/>
    </row>
    <row r="2133" spans="2:164" x14ac:dyDescent="0.25">
      <c r="B2133" s="67">
        <f t="shared" si="199"/>
        <v>0</v>
      </c>
      <c r="C2133" s="67" t="str">
        <f t="shared" si="200"/>
        <v/>
      </c>
      <c r="D2133" s="67" t="str">
        <f t="shared" si="203"/>
        <v/>
      </c>
      <c r="E2133" s="67" t="str">
        <f t="shared" si="201"/>
        <v/>
      </c>
      <c r="F2133" s="67" t="str">
        <f t="shared" si="202"/>
        <v/>
      </c>
      <c r="G2133" s="67" t="str">
        <f t="shared" si="198"/>
        <v/>
      </c>
      <c r="H2133" s="159" t="str">
        <f>IF(AND(M2133&gt;0,M2133&lt;=STATS!$C$22),1,"")</f>
        <v/>
      </c>
      <c r="J2133" s="29">
        <v>2132</v>
      </c>
      <c r="R2133" s="16"/>
      <c r="U2133" s="16"/>
      <c r="FD2133" s="156"/>
      <c r="FE2133" s="156"/>
      <c r="FF2133" s="156"/>
      <c r="FG2133" s="156"/>
      <c r="FH2133" s="156"/>
    </row>
    <row r="2134" spans="2:164" x14ac:dyDescent="0.25">
      <c r="B2134" s="67">
        <f t="shared" si="199"/>
        <v>0</v>
      </c>
      <c r="C2134" s="67" t="str">
        <f t="shared" si="200"/>
        <v/>
      </c>
      <c r="D2134" s="67" t="str">
        <f t="shared" si="203"/>
        <v/>
      </c>
      <c r="E2134" s="67" t="str">
        <f t="shared" si="201"/>
        <v/>
      </c>
      <c r="F2134" s="67" t="str">
        <f t="shared" si="202"/>
        <v/>
      </c>
      <c r="G2134" s="67" t="str">
        <f t="shared" si="198"/>
        <v/>
      </c>
      <c r="H2134" s="159" t="str">
        <f>IF(AND(M2134&gt;0,M2134&lt;=STATS!$C$22),1,"")</f>
        <v/>
      </c>
      <c r="J2134" s="29">
        <v>2133</v>
      </c>
      <c r="R2134" s="16"/>
      <c r="U2134" s="16"/>
      <c r="FD2134" s="156"/>
      <c r="FE2134" s="156"/>
      <c r="FF2134" s="156"/>
      <c r="FG2134" s="156"/>
      <c r="FH2134" s="156"/>
    </row>
    <row r="2135" spans="2:164" x14ac:dyDescent="0.25">
      <c r="B2135" s="67">
        <f t="shared" si="199"/>
        <v>0</v>
      </c>
      <c r="C2135" s="67" t="str">
        <f t="shared" si="200"/>
        <v/>
      </c>
      <c r="D2135" s="67" t="str">
        <f t="shared" si="203"/>
        <v/>
      </c>
      <c r="E2135" s="67" t="str">
        <f t="shared" si="201"/>
        <v/>
      </c>
      <c r="F2135" s="67" t="str">
        <f t="shared" si="202"/>
        <v/>
      </c>
      <c r="G2135" s="67" t="str">
        <f t="shared" si="198"/>
        <v/>
      </c>
      <c r="H2135" s="159" t="str">
        <f>IF(AND(M2135&gt;0,M2135&lt;=STATS!$C$22),1,"")</f>
        <v/>
      </c>
      <c r="J2135" s="29">
        <v>2134</v>
      </c>
      <c r="R2135" s="16"/>
      <c r="U2135" s="16"/>
      <c r="FD2135" s="156"/>
      <c r="FE2135" s="156"/>
      <c r="FF2135" s="156"/>
      <c r="FG2135" s="156"/>
      <c r="FH2135" s="156"/>
    </row>
    <row r="2136" spans="2:164" x14ac:dyDescent="0.25">
      <c r="B2136" s="67">
        <f t="shared" si="199"/>
        <v>0</v>
      </c>
      <c r="C2136" s="67" t="str">
        <f t="shared" si="200"/>
        <v/>
      </c>
      <c r="D2136" s="67" t="str">
        <f t="shared" si="203"/>
        <v/>
      </c>
      <c r="E2136" s="67" t="str">
        <f t="shared" si="201"/>
        <v/>
      </c>
      <c r="F2136" s="67" t="str">
        <f t="shared" si="202"/>
        <v/>
      </c>
      <c r="G2136" s="67" t="str">
        <f t="shared" si="198"/>
        <v/>
      </c>
      <c r="H2136" s="159" t="str">
        <f>IF(AND(M2136&gt;0,M2136&lt;=STATS!$C$22),1,"")</f>
        <v/>
      </c>
      <c r="J2136" s="29">
        <v>2135</v>
      </c>
      <c r="R2136" s="16"/>
      <c r="U2136" s="16"/>
      <c r="FD2136" s="156"/>
      <c r="FE2136" s="156"/>
      <c r="FF2136" s="156"/>
      <c r="FG2136" s="156"/>
      <c r="FH2136" s="156"/>
    </row>
    <row r="2137" spans="2:164" x14ac:dyDescent="0.25">
      <c r="B2137" s="67">
        <f t="shared" si="199"/>
        <v>0</v>
      </c>
      <c r="C2137" s="67" t="str">
        <f t="shared" si="200"/>
        <v/>
      </c>
      <c r="D2137" s="67" t="str">
        <f t="shared" si="203"/>
        <v/>
      </c>
      <c r="E2137" s="67" t="str">
        <f t="shared" si="201"/>
        <v/>
      </c>
      <c r="F2137" s="67" t="str">
        <f t="shared" si="202"/>
        <v/>
      </c>
      <c r="G2137" s="67" t="str">
        <f t="shared" si="198"/>
        <v/>
      </c>
      <c r="H2137" s="159" t="str">
        <f>IF(AND(M2137&gt;0,M2137&lt;=STATS!$C$22),1,"")</f>
        <v/>
      </c>
      <c r="J2137" s="29">
        <v>2136</v>
      </c>
      <c r="R2137" s="16"/>
      <c r="U2137" s="16"/>
      <c r="FD2137" s="156"/>
      <c r="FE2137" s="156"/>
      <c r="FF2137" s="156"/>
      <c r="FG2137" s="156"/>
      <c r="FH2137" s="156"/>
    </row>
    <row r="2138" spans="2:164" x14ac:dyDescent="0.25">
      <c r="B2138" s="67">
        <f t="shared" si="199"/>
        <v>0</v>
      </c>
      <c r="C2138" s="67" t="str">
        <f t="shared" si="200"/>
        <v/>
      </c>
      <c r="D2138" s="67" t="str">
        <f t="shared" si="203"/>
        <v/>
      </c>
      <c r="E2138" s="67" t="str">
        <f t="shared" si="201"/>
        <v/>
      </c>
      <c r="F2138" s="67" t="str">
        <f t="shared" si="202"/>
        <v/>
      </c>
      <c r="G2138" s="67" t="str">
        <f t="shared" ref="G2138:G2201" si="204">IF($B2138&gt;=1,$M2138,"")</f>
        <v/>
      </c>
      <c r="H2138" s="159" t="str">
        <f>IF(AND(M2138&gt;0,M2138&lt;=STATS!$C$22),1,"")</f>
        <v/>
      </c>
      <c r="J2138" s="29">
        <v>2137</v>
      </c>
      <c r="R2138" s="16"/>
      <c r="U2138" s="16"/>
      <c r="FD2138" s="156"/>
      <c r="FE2138" s="156"/>
      <c r="FF2138" s="156"/>
      <c r="FG2138" s="156"/>
      <c r="FH2138" s="156"/>
    </row>
    <row r="2139" spans="2:164" x14ac:dyDescent="0.25">
      <c r="B2139" s="67">
        <f t="shared" si="199"/>
        <v>0</v>
      </c>
      <c r="C2139" s="67" t="str">
        <f t="shared" si="200"/>
        <v/>
      </c>
      <c r="D2139" s="67" t="str">
        <f t="shared" si="203"/>
        <v/>
      </c>
      <c r="E2139" s="67" t="str">
        <f t="shared" si="201"/>
        <v/>
      </c>
      <c r="F2139" s="67" t="str">
        <f t="shared" si="202"/>
        <v/>
      </c>
      <c r="G2139" s="67" t="str">
        <f t="shared" si="204"/>
        <v/>
      </c>
      <c r="H2139" s="159" t="str">
        <f>IF(AND(M2139&gt;0,M2139&lt;=STATS!$C$22),1,"")</f>
        <v/>
      </c>
      <c r="J2139" s="29">
        <v>2138</v>
      </c>
      <c r="R2139" s="16"/>
      <c r="U2139" s="16"/>
      <c r="FD2139" s="156"/>
      <c r="FE2139" s="156"/>
      <c r="FF2139" s="156"/>
      <c r="FG2139" s="156"/>
      <c r="FH2139" s="156"/>
    </row>
    <row r="2140" spans="2:164" x14ac:dyDescent="0.25">
      <c r="B2140" s="67">
        <f t="shared" si="199"/>
        <v>0</v>
      </c>
      <c r="C2140" s="67" t="str">
        <f t="shared" si="200"/>
        <v/>
      </c>
      <c r="D2140" s="67" t="str">
        <f t="shared" si="203"/>
        <v/>
      </c>
      <c r="E2140" s="67" t="str">
        <f t="shared" si="201"/>
        <v/>
      </c>
      <c r="F2140" s="67" t="str">
        <f t="shared" si="202"/>
        <v/>
      </c>
      <c r="G2140" s="67" t="str">
        <f t="shared" si="204"/>
        <v/>
      </c>
      <c r="H2140" s="159" t="str">
        <f>IF(AND(M2140&gt;0,M2140&lt;=STATS!$C$22),1,"")</f>
        <v/>
      </c>
      <c r="J2140" s="29">
        <v>2139</v>
      </c>
      <c r="R2140" s="16"/>
      <c r="U2140" s="16"/>
      <c r="FD2140" s="156"/>
      <c r="FE2140" s="156"/>
      <c r="FF2140" s="156"/>
      <c r="FG2140" s="156"/>
      <c r="FH2140" s="156"/>
    </row>
    <row r="2141" spans="2:164" x14ac:dyDescent="0.25">
      <c r="B2141" s="67">
        <f t="shared" si="199"/>
        <v>0</v>
      </c>
      <c r="C2141" s="67" t="str">
        <f t="shared" si="200"/>
        <v/>
      </c>
      <c r="D2141" s="67" t="str">
        <f t="shared" si="203"/>
        <v/>
      </c>
      <c r="E2141" s="67" t="str">
        <f t="shared" si="201"/>
        <v/>
      </c>
      <c r="F2141" s="67" t="str">
        <f t="shared" si="202"/>
        <v/>
      </c>
      <c r="G2141" s="67" t="str">
        <f t="shared" si="204"/>
        <v/>
      </c>
      <c r="H2141" s="159" t="str">
        <f>IF(AND(M2141&gt;0,M2141&lt;=STATS!$C$22),1,"")</f>
        <v/>
      </c>
      <c r="J2141" s="29">
        <v>2140</v>
      </c>
      <c r="R2141" s="16"/>
      <c r="U2141" s="16"/>
      <c r="FD2141" s="156"/>
      <c r="FE2141" s="156"/>
      <c r="FF2141" s="156"/>
      <c r="FG2141" s="156"/>
      <c r="FH2141" s="156"/>
    </row>
    <row r="2142" spans="2:164" x14ac:dyDescent="0.25">
      <c r="B2142" s="67">
        <f t="shared" si="199"/>
        <v>0</v>
      </c>
      <c r="C2142" s="67" t="str">
        <f t="shared" si="200"/>
        <v/>
      </c>
      <c r="D2142" s="67" t="str">
        <f t="shared" si="203"/>
        <v/>
      </c>
      <c r="E2142" s="67" t="str">
        <f t="shared" si="201"/>
        <v/>
      </c>
      <c r="F2142" s="67" t="str">
        <f t="shared" si="202"/>
        <v/>
      </c>
      <c r="G2142" s="67" t="str">
        <f t="shared" si="204"/>
        <v/>
      </c>
      <c r="H2142" s="159" t="str">
        <f>IF(AND(M2142&gt;0,M2142&lt;=STATS!$C$22),1,"")</f>
        <v/>
      </c>
      <c r="J2142" s="29">
        <v>2141</v>
      </c>
      <c r="R2142" s="16"/>
      <c r="U2142" s="16"/>
      <c r="FD2142" s="156"/>
      <c r="FE2142" s="156"/>
      <c r="FF2142" s="156"/>
      <c r="FG2142" s="156"/>
      <c r="FH2142" s="156"/>
    </row>
    <row r="2143" spans="2:164" x14ac:dyDescent="0.25">
      <c r="B2143" s="67">
        <f t="shared" si="199"/>
        <v>0</v>
      </c>
      <c r="C2143" s="67" t="str">
        <f t="shared" si="200"/>
        <v/>
      </c>
      <c r="D2143" s="67" t="str">
        <f t="shared" si="203"/>
        <v/>
      </c>
      <c r="E2143" s="67" t="str">
        <f t="shared" si="201"/>
        <v/>
      </c>
      <c r="F2143" s="67" t="str">
        <f t="shared" si="202"/>
        <v/>
      </c>
      <c r="G2143" s="67" t="str">
        <f t="shared" si="204"/>
        <v/>
      </c>
      <c r="H2143" s="159" t="str">
        <f>IF(AND(M2143&gt;0,M2143&lt;=STATS!$C$22),1,"")</f>
        <v/>
      </c>
      <c r="J2143" s="29">
        <v>2142</v>
      </c>
      <c r="R2143" s="16"/>
      <c r="U2143" s="16"/>
      <c r="FD2143" s="156"/>
      <c r="FE2143" s="156"/>
      <c r="FF2143" s="156"/>
      <c r="FG2143" s="156"/>
      <c r="FH2143" s="156"/>
    </row>
    <row r="2144" spans="2:164" x14ac:dyDescent="0.25">
      <c r="B2144" s="67">
        <f t="shared" si="199"/>
        <v>0</v>
      </c>
      <c r="C2144" s="67" t="str">
        <f t="shared" si="200"/>
        <v/>
      </c>
      <c r="D2144" s="67" t="str">
        <f t="shared" si="203"/>
        <v/>
      </c>
      <c r="E2144" s="67" t="str">
        <f t="shared" si="201"/>
        <v/>
      </c>
      <c r="F2144" s="67" t="str">
        <f t="shared" si="202"/>
        <v/>
      </c>
      <c r="G2144" s="67" t="str">
        <f t="shared" si="204"/>
        <v/>
      </c>
      <c r="H2144" s="159" t="str">
        <f>IF(AND(M2144&gt;0,M2144&lt;=STATS!$C$22),1,"")</f>
        <v/>
      </c>
      <c r="J2144" s="29">
        <v>2143</v>
      </c>
      <c r="R2144" s="16"/>
      <c r="U2144" s="16"/>
      <c r="FD2144" s="156"/>
      <c r="FE2144" s="156"/>
      <c r="FF2144" s="156"/>
      <c r="FG2144" s="156"/>
      <c r="FH2144" s="156"/>
    </row>
    <row r="2145" spans="2:164" x14ac:dyDescent="0.25">
      <c r="B2145" s="67">
        <f t="shared" si="199"/>
        <v>0</v>
      </c>
      <c r="C2145" s="67" t="str">
        <f t="shared" si="200"/>
        <v/>
      </c>
      <c r="D2145" s="67" t="str">
        <f t="shared" si="203"/>
        <v/>
      </c>
      <c r="E2145" s="67" t="str">
        <f t="shared" si="201"/>
        <v/>
      </c>
      <c r="F2145" s="67" t="str">
        <f t="shared" si="202"/>
        <v/>
      </c>
      <c r="G2145" s="67" t="str">
        <f t="shared" si="204"/>
        <v/>
      </c>
      <c r="H2145" s="159" t="str">
        <f>IF(AND(M2145&gt;0,M2145&lt;=STATS!$C$22),1,"")</f>
        <v/>
      </c>
      <c r="J2145" s="29">
        <v>2144</v>
      </c>
      <c r="R2145" s="16"/>
      <c r="U2145" s="16"/>
      <c r="FD2145" s="156"/>
      <c r="FE2145" s="156"/>
      <c r="FF2145" s="156"/>
      <c r="FG2145" s="156"/>
      <c r="FH2145" s="156"/>
    </row>
    <row r="2146" spans="2:164" x14ac:dyDescent="0.25">
      <c r="B2146" s="67">
        <f t="shared" si="199"/>
        <v>0</v>
      </c>
      <c r="C2146" s="67" t="str">
        <f t="shared" si="200"/>
        <v/>
      </c>
      <c r="D2146" s="67" t="str">
        <f t="shared" si="203"/>
        <v/>
      </c>
      <c r="E2146" s="67" t="str">
        <f t="shared" si="201"/>
        <v/>
      </c>
      <c r="F2146" s="67" t="str">
        <f t="shared" si="202"/>
        <v/>
      </c>
      <c r="G2146" s="67" t="str">
        <f t="shared" si="204"/>
        <v/>
      </c>
      <c r="H2146" s="159" t="str">
        <f>IF(AND(M2146&gt;0,M2146&lt;=STATS!$C$22),1,"")</f>
        <v/>
      </c>
      <c r="J2146" s="29">
        <v>2145</v>
      </c>
      <c r="R2146" s="16"/>
      <c r="U2146" s="16"/>
      <c r="FD2146" s="156"/>
      <c r="FE2146" s="156"/>
      <c r="FF2146" s="156"/>
      <c r="FG2146" s="156"/>
      <c r="FH2146" s="156"/>
    </row>
    <row r="2147" spans="2:164" x14ac:dyDescent="0.25">
      <c r="B2147" s="67">
        <f t="shared" si="199"/>
        <v>0</v>
      </c>
      <c r="C2147" s="67" t="str">
        <f t="shared" si="200"/>
        <v/>
      </c>
      <c r="D2147" s="67" t="str">
        <f t="shared" si="203"/>
        <v/>
      </c>
      <c r="E2147" s="67" t="str">
        <f t="shared" si="201"/>
        <v/>
      </c>
      <c r="F2147" s="67" t="str">
        <f t="shared" si="202"/>
        <v/>
      </c>
      <c r="G2147" s="67" t="str">
        <f t="shared" si="204"/>
        <v/>
      </c>
      <c r="H2147" s="159" t="str">
        <f>IF(AND(M2147&gt;0,M2147&lt;=STATS!$C$22),1,"")</f>
        <v/>
      </c>
      <c r="J2147" s="29">
        <v>2146</v>
      </c>
      <c r="R2147" s="16"/>
      <c r="U2147" s="16"/>
      <c r="FD2147" s="156"/>
      <c r="FE2147" s="156"/>
      <c r="FF2147" s="156"/>
      <c r="FG2147" s="156"/>
      <c r="FH2147" s="156"/>
    </row>
    <row r="2148" spans="2:164" x14ac:dyDescent="0.25">
      <c r="B2148" s="67">
        <f t="shared" si="199"/>
        <v>0</v>
      </c>
      <c r="C2148" s="67" t="str">
        <f t="shared" si="200"/>
        <v/>
      </c>
      <c r="D2148" s="67" t="str">
        <f t="shared" si="203"/>
        <v/>
      </c>
      <c r="E2148" s="67" t="str">
        <f t="shared" si="201"/>
        <v/>
      </c>
      <c r="F2148" s="67" t="str">
        <f t="shared" si="202"/>
        <v/>
      </c>
      <c r="G2148" s="67" t="str">
        <f t="shared" si="204"/>
        <v/>
      </c>
      <c r="H2148" s="159" t="str">
        <f>IF(AND(M2148&gt;0,M2148&lt;=STATS!$C$22),1,"")</f>
        <v/>
      </c>
      <c r="J2148" s="29">
        <v>2147</v>
      </c>
      <c r="R2148" s="16"/>
      <c r="U2148" s="16"/>
      <c r="FD2148" s="156"/>
      <c r="FE2148" s="156"/>
      <c r="FF2148" s="156"/>
      <c r="FG2148" s="156"/>
      <c r="FH2148" s="156"/>
    </row>
    <row r="2149" spans="2:164" x14ac:dyDescent="0.25">
      <c r="B2149" s="67">
        <f t="shared" si="199"/>
        <v>0</v>
      </c>
      <c r="C2149" s="67" t="str">
        <f t="shared" si="200"/>
        <v/>
      </c>
      <c r="D2149" s="67" t="str">
        <f t="shared" si="203"/>
        <v/>
      </c>
      <c r="E2149" s="67" t="str">
        <f t="shared" si="201"/>
        <v/>
      </c>
      <c r="F2149" s="67" t="str">
        <f t="shared" si="202"/>
        <v/>
      </c>
      <c r="G2149" s="67" t="str">
        <f t="shared" si="204"/>
        <v/>
      </c>
      <c r="H2149" s="159" t="str">
        <f>IF(AND(M2149&gt;0,M2149&lt;=STATS!$C$22),1,"")</f>
        <v/>
      </c>
      <c r="J2149" s="29">
        <v>2148</v>
      </c>
      <c r="R2149" s="16"/>
      <c r="U2149" s="16"/>
      <c r="FD2149" s="156"/>
      <c r="FE2149" s="156"/>
      <c r="FF2149" s="156"/>
      <c r="FG2149" s="156"/>
      <c r="FH2149" s="156"/>
    </row>
    <row r="2150" spans="2:164" x14ac:dyDescent="0.25">
      <c r="B2150" s="67">
        <f t="shared" si="199"/>
        <v>0</v>
      </c>
      <c r="C2150" s="67" t="str">
        <f t="shared" si="200"/>
        <v/>
      </c>
      <c r="D2150" s="67" t="str">
        <f t="shared" si="203"/>
        <v/>
      </c>
      <c r="E2150" s="67" t="str">
        <f t="shared" si="201"/>
        <v/>
      </c>
      <c r="F2150" s="67" t="str">
        <f t="shared" si="202"/>
        <v/>
      </c>
      <c r="G2150" s="67" t="str">
        <f t="shared" si="204"/>
        <v/>
      </c>
      <c r="H2150" s="159" t="str">
        <f>IF(AND(M2150&gt;0,M2150&lt;=STATS!$C$22),1,"")</f>
        <v/>
      </c>
      <c r="J2150" s="29">
        <v>2149</v>
      </c>
      <c r="R2150" s="16"/>
      <c r="U2150" s="16"/>
      <c r="FD2150" s="156"/>
      <c r="FE2150" s="156"/>
      <c r="FF2150" s="156"/>
      <c r="FG2150" s="156"/>
      <c r="FH2150" s="156"/>
    </row>
    <row r="2151" spans="2:164" x14ac:dyDescent="0.25">
      <c r="B2151" s="67">
        <f t="shared" si="199"/>
        <v>0</v>
      </c>
      <c r="C2151" s="67" t="str">
        <f t="shared" si="200"/>
        <v/>
      </c>
      <c r="D2151" s="67" t="str">
        <f t="shared" si="203"/>
        <v/>
      </c>
      <c r="E2151" s="67" t="str">
        <f t="shared" si="201"/>
        <v/>
      </c>
      <c r="F2151" s="67" t="str">
        <f t="shared" si="202"/>
        <v/>
      </c>
      <c r="G2151" s="67" t="str">
        <f t="shared" si="204"/>
        <v/>
      </c>
      <c r="H2151" s="159" t="str">
        <f>IF(AND(M2151&gt;0,M2151&lt;=STATS!$C$22),1,"")</f>
        <v/>
      </c>
      <c r="J2151" s="29">
        <v>2150</v>
      </c>
      <c r="R2151" s="16"/>
      <c r="U2151" s="16"/>
      <c r="FD2151" s="156"/>
      <c r="FE2151" s="156"/>
      <c r="FF2151" s="156"/>
      <c r="FG2151" s="156"/>
      <c r="FH2151" s="156"/>
    </row>
    <row r="2152" spans="2:164" x14ac:dyDescent="0.25">
      <c r="B2152" s="67">
        <f t="shared" si="199"/>
        <v>0</v>
      </c>
      <c r="C2152" s="67" t="str">
        <f t="shared" si="200"/>
        <v/>
      </c>
      <c r="D2152" s="67" t="str">
        <f t="shared" si="203"/>
        <v/>
      </c>
      <c r="E2152" s="67" t="str">
        <f t="shared" si="201"/>
        <v/>
      </c>
      <c r="F2152" s="67" t="str">
        <f t="shared" si="202"/>
        <v/>
      </c>
      <c r="G2152" s="67" t="str">
        <f t="shared" si="204"/>
        <v/>
      </c>
      <c r="H2152" s="159" t="str">
        <f>IF(AND(M2152&gt;0,M2152&lt;=STATS!$C$22),1,"")</f>
        <v/>
      </c>
      <c r="J2152" s="29">
        <v>2151</v>
      </c>
      <c r="R2152" s="16"/>
      <c r="U2152" s="16"/>
      <c r="FD2152" s="156"/>
      <c r="FE2152" s="156"/>
      <c r="FF2152" s="156"/>
      <c r="FG2152" s="156"/>
      <c r="FH2152" s="156"/>
    </row>
    <row r="2153" spans="2:164" x14ac:dyDescent="0.25">
      <c r="B2153" s="67">
        <f t="shared" si="199"/>
        <v>0</v>
      </c>
      <c r="C2153" s="67" t="str">
        <f t="shared" si="200"/>
        <v/>
      </c>
      <c r="D2153" s="67" t="str">
        <f t="shared" si="203"/>
        <v/>
      </c>
      <c r="E2153" s="67" t="str">
        <f t="shared" si="201"/>
        <v/>
      </c>
      <c r="F2153" s="67" t="str">
        <f t="shared" si="202"/>
        <v/>
      </c>
      <c r="G2153" s="67" t="str">
        <f t="shared" si="204"/>
        <v/>
      </c>
      <c r="H2153" s="159" t="str">
        <f>IF(AND(M2153&gt;0,M2153&lt;=STATS!$C$22),1,"")</f>
        <v/>
      </c>
      <c r="J2153" s="29">
        <v>2152</v>
      </c>
      <c r="R2153" s="16"/>
      <c r="U2153" s="16"/>
      <c r="FD2153" s="156"/>
      <c r="FE2153" s="156"/>
      <c r="FF2153" s="156"/>
      <c r="FG2153" s="156"/>
      <c r="FH2153" s="156"/>
    </row>
    <row r="2154" spans="2:164" x14ac:dyDescent="0.25">
      <c r="B2154" s="67">
        <f t="shared" si="199"/>
        <v>0</v>
      </c>
      <c r="C2154" s="67" t="str">
        <f t="shared" si="200"/>
        <v/>
      </c>
      <c r="D2154" s="67" t="str">
        <f t="shared" si="203"/>
        <v/>
      </c>
      <c r="E2154" s="67" t="str">
        <f t="shared" si="201"/>
        <v/>
      </c>
      <c r="F2154" s="67" t="str">
        <f t="shared" si="202"/>
        <v/>
      </c>
      <c r="G2154" s="67" t="str">
        <f t="shared" si="204"/>
        <v/>
      </c>
      <c r="H2154" s="159" t="str">
        <f>IF(AND(M2154&gt;0,M2154&lt;=STATS!$C$22),1,"")</f>
        <v/>
      </c>
      <c r="J2154" s="29">
        <v>2153</v>
      </c>
      <c r="R2154" s="16"/>
      <c r="U2154" s="16"/>
      <c r="FD2154" s="156"/>
      <c r="FE2154" s="156"/>
      <c r="FF2154" s="156"/>
      <c r="FG2154" s="156"/>
      <c r="FH2154" s="156"/>
    </row>
    <row r="2155" spans="2:164" x14ac:dyDescent="0.25">
      <c r="B2155" s="67">
        <f t="shared" si="199"/>
        <v>0</v>
      </c>
      <c r="C2155" s="67" t="str">
        <f t="shared" si="200"/>
        <v/>
      </c>
      <c r="D2155" s="67" t="str">
        <f t="shared" si="203"/>
        <v/>
      </c>
      <c r="E2155" s="67" t="str">
        <f t="shared" si="201"/>
        <v/>
      </c>
      <c r="F2155" s="67" t="str">
        <f t="shared" si="202"/>
        <v/>
      </c>
      <c r="G2155" s="67" t="str">
        <f t="shared" si="204"/>
        <v/>
      </c>
      <c r="H2155" s="159" t="str">
        <f>IF(AND(M2155&gt;0,M2155&lt;=STATS!$C$22),1,"")</f>
        <v/>
      </c>
      <c r="J2155" s="29">
        <v>2154</v>
      </c>
      <c r="R2155" s="16"/>
      <c r="U2155" s="16"/>
      <c r="FD2155" s="156"/>
      <c r="FE2155" s="156"/>
      <c r="FF2155" s="156"/>
      <c r="FG2155" s="156"/>
      <c r="FH2155" s="156"/>
    </row>
    <row r="2156" spans="2:164" x14ac:dyDescent="0.25">
      <c r="B2156" s="67">
        <f t="shared" si="199"/>
        <v>0</v>
      </c>
      <c r="C2156" s="67" t="str">
        <f t="shared" si="200"/>
        <v/>
      </c>
      <c r="D2156" s="67" t="str">
        <f t="shared" si="203"/>
        <v/>
      </c>
      <c r="E2156" s="67" t="str">
        <f t="shared" si="201"/>
        <v/>
      </c>
      <c r="F2156" s="67" t="str">
        <f t="shared" si="202"/>
        <v/>
      </c>
      <c r="G2156" s="67" t="str">
        <f t="shared" si="204"/>
        <v/>
      </c>
      <c r="H2156" s="159" t="str">
        <f>IF(AND(M2156&gt;0,M2156&lt;=STATS!$C$22),1,"")</f>
        <v/>
      </c>
      <c r="J2156" s="29">
        <v>2155</v>
      </c>
      <c r="R2156" s="16"/>
      <c r="U2156" s="16"/>
      <c r="FD2156" s="156"/>
      <c r="FE2156" s="156"/>
      <c r="FF2156" s="156"/>
      <c r="FG2156" s="156"/>
      <c r="FH2156" s="156"/>
    </row>
    <row r="2157" spans="2:164" x14ac:dyDescent="0.25">
      <c r="B2157" s="67">
        <f t="shared" si="199"/>
        <v>0</v>
      </c>
      <c r="C2157" s="67" t="str">
        <f t="shared" si="200"/>
        <v/>
      </c>
      <c r="D2157" s="67" t="str">
        <f t="shared" si="203"/>
        <v/>
      </c>
      <c r="E2157" s="67" t="str">
        <f t="shared" si="201"/>
        <v/>
      </c>
      <c r="F2157" s="67" t="str">
        <f t="shared" si="202"/>
        <v/>
      </c>
      <c r="G2157" s="67" t="str">
        <f t="shared" si="204"/>
        <v/>
      </c>
      <c r="H2157" s="159" t="str">
        <f>IF(AND(M2157&gt;0,M2157&lt;=STATS!$C$22),1,"")</f>
        <v/>
      </c>
      <c r="J2157" s="29">
        <v>2156</v>
      </c>
      <c r="R2157" s="16"/>
      <c r="U2157" s="16"/>
      <c r="FD2157" s="156"/>
      <c r="FE2157" s="156"/>
      <c r="FF2157" s="156"/>
      <c r="FG2157" s="156"/>
      <c r="FH2157" s="156"/>
    </row>
    <row r="2158" spans="2:164" x14ac:dyDescent="0.25">
      <c r="B2158" s="67">
        <f t="shared" si="199"/>
        <v>0</v>
      </c>
      <c r="C2158" s="67" t="str">
        <f t="shared" si="200"/>
        <v/>
      </c>
      <c r="D2158" s="67" t="str">
        <f t="shared" si="203"/>
        <v/>
      </c>
      <c r="E2158" s="67" t="str">
        <f t="shared" si="201"/>
        <v/>
      </c>
      <c r="F2158" s="67" t="str">
        <f t="shared" si="202"/>
        <v/>
      </c>
      <c r="G2158" s="67" t="str">
        <f t="shared" si="204"/>
        <v/>
      </c>
      <c r="H2158" s="159" t="str">
        <f>IF(AND(M2158&gt;0,M2158&lt;=STATS!$C$22),1,"")</f>
        <v/>
      </c>
      <c r="J2158" s="29">
        <v>2157</v>
      </c>
      <c r="R2158" s="16"/>
      <c r="U2158" s="16"/>
      <c r="FD2158" s="156"/>
      <c r="FE2158" s="156"/>
      <c r="FF2158" s="156"/>
      <c r="FG2158" s="156"/>
      <c r="FH2158" s="156"/>
    </row>
    <row r="2159" spans="2:164" x14ac:dyDescent="0.25">
      <c r="B2159" s="67">
        <f t="shared" si="199"/>
        <v>0</v>
      </c>
      <c r="C2159" s="67" t="str">
        <f t="shared" si="200"/>
        <v/>
      </c>
      <c r="D2159" s="67" t="str">
        <f t="shared" si="203"/>
        <v/>
      </c>
      <c r="E2159" s="67" t="str">
        <f t="shared" si="201"/>
        <v/>
      </c>
      <c r="F2159" s="67" t="str">
        <f t="shared" si="202"/>
        <v/>
      </c>
      <c r="G2159" s="67" t="str">
        <f t="shared" si="204"/>
        <v/>
      </c>
      <c r="H2159" s="159" t="str">
        <f>IF(AND(M2159&gt;0,M2159&lt;=STATS!$C$22),1,"")</f>
        <v/>
      </c>
      <c r="J2159" s="29">
        <v>2158</v>
      </c>
      <c r="R2159" s="16"/>
      <c r="U2159" s="16"/>
      <c r="FD2159" s="156"/>
      <c r="FE2159" s="156"/>
      <c r="FF2159" s="156"/>
      <c r="FG2159" s="156"/>
      <c r="FH2159" s="156"/>
    </row>
    <row r="2160" spans="2:164" x14ac:dyDescent="0.25">
      <c r="B2160" s="67">
        <f t="shared" si="199"/>
        <v>0</v>
      </c>
      <c r="C2160" s="67" t="str">
        <f t="shared" si="200"/>
        <v/>
      </c>
      <c r="D2160" s="67" t="str">
        <f t="shared" si="203"/>
        <v/>
      </c>
      <c r="E2160" s="67" t="str">
        <f t="shared" si="201"/>
        <v/>
      </c>
      <c r="F2160" s="67" t="str">
        <f t="shared" si="202"/>
        <v/>
      </c>
      <c r="G2160" s="67" t="str">
        <f t="shared" si="204"/>
        <v/>
      </c>
      <c r="H2160" s="159" t="str">
        <f>IF(AND(M2160&gt;0,M2160&lt;=STATS!$C$22),1,"")</f>
        <v/>
      </c>
      <c r="J2160" s="29">
        <v>2159</v>
      </c>
      <c r="R2160" s="16"/>
      <c r="U2160" s="16"/>
      <c r="FD2160" s="156"/>
      <c r="FE2160" s="156"/>
      <c r="FF2160" s="156"/>
      <c r="FG2160" s="156"/>
      <c r="FH2160" s="156"/>
    </row>
    <row r="2161" spans="2:164" x14ac:dyDescent="0.25">
      <c r="B2161" s="67">
        <f t="shared" si="199"/>
        <v>0</v>
      </c>
      <c r="C2161" s="67" t="str">
        <f t="shared" si="200"/>
        <v/>
      </c>
      <c r="D2161" s="67" t="str">
        <f t="shared" si="203"/>
        <v/>
      </c>
      <c r="E2161" s="67" t="str">
        <f t="shared" si="201"/>
        <v/>
      </c>
      <c r="F2161" s="67" t="str">
        <f t="shared" si="202"/>
        <v/>
      </c>
      <c r="G2161" s="67" t="str">
        <f t="shared" si="204"/>
        <v/>
      </c>
      <c r="H2161" s="159" t="str">
        <f>IF(AND(M2161&gt;0,M2161&lt;=STATS!$C$22),1,"")</f>
        <v/>
      </c>
      <c r="J2161" s="29">
        <v>2160</v>
      </c>
      <c r="R2161" s="16"/>
      <c r="U2161" s="16"/>
      <c r="FD2161" s="156"/>
      <c r="FE2161" s="156"/>
      <c r="FF2161" s="156"/>
      <c r="FG2161" s="156"/>
      <c r="FH2161" s="156"/>
    </row>
    <row r="2162" spans="2:164" x14ac:dyDescent="0.25">
      <c r="B2162" s="67">
        <f t="shared" si="199"/>
        <v>0</v>
      </c>
      <c r="C2162" s="67" t="str">
        <f t="shared" si="200"/>
        <v/>
      </c>
      <c r="D2162" s="67" t="str">
        <f t="shared" si="203"/>
        <v/>
      </c>
      <c r="E2162" s="67" t="str">
        <f t="shared" si="201"/>
        <v/>
      </c>
      <c r="F2162" s="67" t="str">
        <f t="shared" si="202"/>
        <v/>
      </c>
      <c r="G2162" s="67" t="str">
        <f t="shared" si="204"/>
        <v/>
      </c>
      <c r="H2162" s="159" t="str">
        <f>IF(AND(M2162&gt;0,M2162&lt;=STATS!$C$22),1,"")</f>
        <v/>
      </c>
      <c r="J2162" s="29">
        <v>2161</v>
      </c>
      <c r="R2162" s="16"/>
      <c r="U2162" s="16"/>
      <c r="FD2162" s="156"/>
      <c r="FE2162" s="156"/>
      <c r="FF2162" s="156"/>
      <c r="FG2162" s="156"/>
      <c r="FH2162" s="156"/>
    </row>
    <row r="2163" spans="2:164" x14ac:dyDescent="0.25">
      <c r="B2163" s="67">
        <f t="shared" si="199"/>
        <v>0</v>
      </c>
      <c r="C2163" s="67" t="str">
        <f t="shared" si="200"/>
        <v/>
      </c>
      <c r="D2163" s="67" t="str">
        <f t="shared" si="203"/>
        <v/>
      </c>
      <c r="E2163" s="67" t="str">
        <f t="shared" si="201"/>
        <v/>
      </c>
      <c r="F2163" s="67" t="str">
        <f t="shared" si="202"/>
        <v/>
      </c>
      <c r="G2163" s="67" t="str">
        <f t="shared" si="204"/>
        <v/>
      </c>
      <c r="H2163" s="159" t="str">
        <f>IF(AND(M2163&gt;0,M2163&lt;=STATS!$C$22),1,"")</f>
        <v/>
      </c>
      <c r="J2163" s="29">
        <v>2162</v>
      </c>
      <c r="R2163" s="16"/>
      <c r="U2163" s="16"/>
      <c r="FD2163" s="156"/>
      <c r="FE2163" s="156"/>
      <c r="FF2163" s="156"/>
      <c r="FG2163" s="156"/>
      <c r="FH2163" s="156"/>
    </row>
    <row r="2164" spans="2:164" x14ac:dyDescent="0.25">
      <c r="B2164" s="67">
        <f t="shared" si="199"/>
        <v>0</v>
      </c>
      <c r="C2164" s="67" t="str">
        <f t="shared" si="200"/>
        <v/>
      </c>
      <c r="D2164" s="67" t="str">
        <f t="shared" si="203"/>
        <v/>
      </c>
      <c r="E2164" s="67" t="str">
        <f t="shared" si="201"/>
        <v/>
      </c>
      <c r="F2164" s="67" t="str">
        <f t="shared" si="202"/>
        <v/>
      </c>
      <c r="G2164" s="67" t="str">
        <f t="shared" si="204"/>
        <v/>
      </c>
      <c r="H2164" s="159" t="str">
        <f>IF(AND(M2164&gt;0,M2164&lt;=STATS!$C$22),1,"")</f>
        <v/>
      </c>
      <c r="J2164" s="29">
        <v>2163</v>
      </c>
      <c r="R2164" s="16"/>
      <c r="U2164" s="16"/>
      <c r="FD2164" s="156"/>
      <c r="FE2164" s="156"/>
      <c r="FF2164" s="156"/>
      <c r="FG2164" s="156"/>
      <c r="FH2164" s="156"/>
    </row>
    <row r="2165" spans="2:164" x14ac:dyDescent="0.25">
      <c r="B2165" s="67">
        <f t="shared" si="199"/>
        <v>0</v>
      </c>
      <c r="C2165" s="67" t="str">
        <f t="shared" si="200"/>
        <v/>
      </c>
      <c r="D2165" s="67" t="str">
        <f t="shared" si="203"/>
        <v/>
      </c>
      <c r="E2165" s="67" t="str">
        <f t="shared" si="201"/>
        <v/>
      </c>
      <c r="F2165" s="67" t="str">
        <f t="shared" si="202"/>
        <v/>
      </c>
      <c r="G2165" s="67" t="str">
        <f t="shared" si="204"/>
        <v/>
      </c>
      <c r="H2165" s="159" t="str">
        <f>IF(AND(M2165&gt;0,M2165&lt;=STATS!$C$22),1,"")</f>
        <v/>
      </c>
      <c r="J2165" s="29">
        <v>2164</v>
      </c>
      <c r="R2165" s="16"/>
      <c r="U2165" s="16"/>
      <c r="FD2165" s="156"/>
      <c r="FE2165" s="156"/>
      <c r="FF2165" s="156"/>
      <c r="FG2165" s="156"/>
      <c r="FH2165" s="156"/>
    </row>
    <row r="2166" spans="2:164" x14ac:dyDescent="0.25">
      <c r="B2166" s="67">
        <f t="shared" si="199"/>
        <v>0</v>
      </c>
      <c r="C2166" s="67" t="str">
        <f t="shared" si="200"/>
        <v/>
      </c>
      <c r="D2166" s="67" t="str">
        <f t="shared" si="203"/>
        <v/>
      </c>
      <c r="E2166" s="67" t="str">
        <f t="shared" si="201"/>
        <v/>
      </c>
      <c r="F2166" s="67" t="str">
        <f t="shared" si="202"/>
        <v/>
      </c>
      <c r="G2166" s="67" t="str">
        <f t="shared" si="204"/>
        <v/>
      </c>
      <c r="H2166" s="159" t="str">
        <f>IF(AND(M2166&gt;0,M2166&lt;=STATS!$C$22),1,"")</f>
        <v/>
      </c>
      <c r="J2166" s="29">
        <v>2165</v>
      </c>
      <c r="R2166" s="16"/>
      <c r="U2166" s="16"/>
      <c r="FD2166" s="156"/>
      <c r="FE2166" s="156"/>
      <c r="FF2166" s="156"/>
      <c r="FG2166" s="156"/>
      <c r="FH2166" s="156"/>
    </row>
    <row r="2167" spans="2:164" x14ac:dyDescent="0.25">
      <c r="B2167" s="67">
        <f t="shared" si="199"/>
        <v>0</v>
      </c>
      <c r="C2167" s="67" t="str">
        <f t="shared" si="200"/>
        <v/>
      </c>
      <c r="D2167" s="67" t="str">
        <f t="shared" si="203"/>
        <v/>
      </c>
      <c r="E2167" s="67" t="str">
        <f t="shared" si="201"/>
        <v/>
      </c>
      <c r="F2167" s="67" t="str">
        <f t="shared" si="202"/>
        <v/>
      </c>
      <c r="G2167" s="67" t="str">
        <f t="shared" si="204"/>
        <v/>
      </c>
      <c r="H2167" s="159" t="str">
        <f>IF(AND(M2167&gt;0,M2167&lt;=STATS!$C$22),1,"")</f>
        <v/>
      </c>
      <c r="J2167" s="29">
        <v>2166</v>
      </c>
      <c r="R2167" s="16"/>
      <c r="U2167" s="16"/>
      <c r="FD2167" s="156"/>
      <c r="FE2167" s="156"/>
      <c r="FF2167" s="156"/>
      <c r="FG2167" s="156"/>
      <c r="FH2167" s="156"/>
    </row>
    <row r="2168" spans="2:164" x14ac:dyDescent="0.25">
      <c r="B2168" s="67">
        <f t="shared" si="199"/>
        <v>0</v>
      </c>
      <c r="C2168" s="67" t="str">
        <f t="shared" si="200"/>
        <v/>
      </c>
      <c r="D2168" s="67" t="str">
        <f t="shared" si="203"/>
        <v/>
      </c>
      <c r="E2168" s="67" t="str">
        <f t="shared" si="201"/>
        <v/>
      </c>
      <c r="F2168" s="67" t="str">
        <f t="shared" si="202"/>
        <v/>
      </c>
      <c r="G2168" s="67" t="str">
        <f t="shared" si="204"/>
        <v/>
      </c>
      <c r="H2168" s="159" t="str">
        <f>IF(AND(M2168&gt;0,M2168&lt;=STATS!$C$22),1,"")</f>
        <v/>
      </c>
      <c r="J2168" s="29">
        <v>2167</v>
      </c>
      <c r="R2168" s="16"/>
      <c r="U2168" s="16"/>
      <c r="FD2168" s="156"/>
      <c r="FE2168" s="156"/>
      <c r="FF2168" s="156"/>
      <c r="FG2168" s="156"/>
      <c r="FH2168" s="156"/>
    </row>
    <row r="2169" spans="2:164" x14ac:dyDescent="0.25">
      <c r="B2169" s="67">
        <f t="shared" si="199"/>
        <v>0</v>
      </c>
      <c r="C2169" s="67" t="str">
        <f t="shared" si="200"/>
        <v/>
      </c>
      <c r="D2169" s="67" t="str">
        <f t="shared" si="203"/>
        <v/>
      </c>
      <c r="E2169" s="67" t="str">
        <f t="shared" si="201"/>
        <v/>
      </c>
      <c r="F2169" s="67" t="str">
        <f t="shared" si="202"/>
        <v/>
      </c>
      <c r="G2169" s="67" t="str">
        <f t="shared" si="204"/>
        <v/>
      </c>
      <c r="H2169" s="159" t="str">
        <f>IF(AND(M2169&gt;0,M2169&lt;=STATS!$C$22),1,"")</f>
        <v/>
      </c>
      <c r="J2169" s="29">
        <v>2168</v>
      </c>
      <c r="R2169" s="16"/>
      <c r="U2169" s="16"/>
      <c r="FD2169" s="156"/>
      <c r="FE2169" s="156"/>
      <c r="FF2169" s="156"/>
      <c r="FG2169" s="156"/>
      <c r="FH2169" s="156"/>
    </row>
    <row r="2170" spans="2:164" x14ac:dyDescent="0.25">
      <c r="B2170" s="67">
        <f t="shared" si="199"/>
        <v>0</v>
      </c>
      <c r="C2170" s="67" t="str">
        <f t="shared" si="200"/>
        <v/>
      </c>
      <c r="D2170" s="67" t="str">
        <f t="shared" si="203"/>
        <v/>
      </c>
      <c r="E2170" s="67" t="str">
        <f t="shared" si="201"/>
        <v/>
      </c>
      <c r="F2170" s="67" t="str">
        <f t="shared" si="202"/>
        <v/>
      </c>
      <c r="G2170" s="67" t="str">
        <f t="shared" si="204"/>
        <v/>
      </c>
      <c r="H2170" s="159" t="str">
        <f>IF(AND(M2170&gt;0,M2170&lt;=STATS!$C$22),1,"")</f>
        <v/>
      </c>
      <c r="J2170" s="29">
        <v>2169</v>
      </c>
      <c r="R2170" s="16"/>
      <c r="U2170" s="16"/>
      <c r="FD2170" s="156"/>
      <c r="FE2170" s="156"/>
      <c r="FF2170" s="156"/>
      <c r="FG2170" s="156"/>
      <c r="FH2170" s="156"/>
    </row>
    <row r="2171" spans="2:164" x14ac:dyDescent="0.25">
      <c r="B2171" s="67">
        <f t="shared" si="199"/>
        <v>0</v>
      </c>
      <c r="C2171" s="67" t="str">
        <f t="shared" si="200"/>
        <v/>
      </c>
      <c r="D2171" s="67" t="str">
        <f t="shared" si="203"/>
        <v/>
      </c>
      <c r="E2171" s="67" t="str">
        <f t="shared" si="201"/>
        <v/>
      </c>
      <c r="F2171" s="67" t="str">
        <f t="shared" si="202"/>
        <v/>
      </c>
      <c r="G2171" s="67" t="str">
        <f t="shared" si="204"/>
        <v/>
      </c>
      <c r="H2171" s="159" t="str">
        <f>IF(AND(M2171&gt;0,M2171&lt;=STATS!$C$22),1,"")</f>
        <v/>
      </c>
      <c r="J2171" s="29">
        <v>2170</v>
      </c>
      <c r="R2171" s="16"/>
      <c r="U2171" s="16"/>
      <c r="FD2171" s="156"/>
      <c r="FE2171" s="156"/>
      <c r="FF2171" s="156"/>
      <c r="FG2171" s="156"/>
      <c r="FH2171" s="156"/>
    </row>
    <row r="2172" spans="2:164" x14ac:dyDescent="0.25">
      <c r="B2172" s="67">
        <f t="shared" si="199"/>
        <v>0</v>
      </c>
      <c r="C2172" s="67" t="str">
        <f t="shared" si="200"/>
        <v/>
      </c>
      <c r="D2172" s="67" t="str">
        <f t="shared" si="203"/>
        <v/>
      </c>
      <c r="E2172" s="67" t="str">
        <f t="shared" si="201"/>
        <v/>
      </c>
      <c r="F2172" s="67" t="str">
        <f t="shared" si="202"/>
        <v/>
      </c>
      <c r="G2172" s="67" t="str">
        <f t="shared" si="204"/>
        <v/>
      </c>
      <c r="H2172" s="159" t="str">
        <f>IF(AND(M2172&gt;0,M2172&lt;=STATS!$C$22),1,"")</f>
        <v/>
      </c>
      <c r="J2172" s="29">
        <v>2171</v>
      </c>
      <c r="R2172" s="16"/>
      <c r="U2172" s="16"/>
      <c r="FD2172" s="156"/>
      <c r="FE2172" s="156"/>
      <c r="FF2172" s="156"/>
      <c r="FG2172" s="156"/>
      <c r="FH2172" s="156"/>
    </row>
    <row r="2173" spans="2:164" x14ac:dyDescent="0.25">
      <c r="B2173" s="67">
        <f t="shared" si="199"/>
        <v>0</v>
      </c>
      <c r="C2173" s="67" t="str">
        <f t="shared" si="200"/>
        <v/>
      </c>
      <c r="D2173" s="67" t="str">
        <f t="shared" si="203"/>
        <v/>
      </c>
      <c r="E2173" s="67" t="str">
        <f t="shared" si="201"/>
        <v/>
      </c>
      <c r="F2173" s="67" t="str">
        <f t="shared" si="202"/>
        <v/>
      </c>
      <c r="G2173" s="67" t="str">
        <f t="shared" si="204"/>
        <v/>
      </c>
      <c r="H2173" s="159" t="str">
        <f>IF(AND(M2173&gt;0,M2173&lt;=STATS!$C$22),1,"")</f>
        <v/>
      </c>
      <c r="J2173" s="29">
        <v>2172</v>
      </c>
      <c r="R2173" s="16"/>
      <c r="U2173" s="16"/>
      <c r="FD2173" s="156"/>
      <c r="FE2173" s="156"/>
      <c r="FF2173" s="156"/>
      <c r="FG2173" s="156"/>
      <c r="FH2173" s="156"/>
    </row>
    <row r="2174" spans="2:164" x14ac:dyDescent="0.25">
      <c r="B2174" s="67">
        <f t="shared" si="199"/>
        <v>0</v>
      </c>
      <c r="C2174" s="67" t="str">
        <f t="shared" si="200"/>
        <v/>
      </c>
      <c r="D2174" s="67" t="str">
        <f t="shared" si="203"/>
        <v/>
      </c>
      <c r="E2174" s="67" t="str">
        <f t="shared" si="201"/>
        <v/>
      </c>
      <c r="F2174" s="67" t="str">
        <f t="shared" si="202"/>
        <v/>
      </c>
      <c r="G2174" s="67" t="str">
        <f t="shared" si="204"/>
        <v/>
      </c>
      <c r="H2174" s="159" t="str">
        <f>IF(AND(M2174&gt;0,M2174&lt;=STATS!$C$22),1,"")</f>
        <v/>
      </c>
      <c r="J2174" s="29">
        <v>2173</v>
      </c>
      <c r="R2174" s="16"/>
      <c r="U2174" s="16"/>
      <c r="FD2174" s="156"/>
      <c r="FE2174" s="156"/>
      <c r="FF2174" s="156"/>
      <c r="FG2174" s="156"/>
      <c r="FH2174" s="156"/>
    </row>
    <row r="2175" spans="2:164" x14ac:dyDescent="0.25">
      <c r="B2175" s="67">
        <f t="shared" si="199"/>
        <v>0</v>
      </c>
      <c r="C2175" s="67" t="str">
        <f t="shared" si="200"/>
        <v/>
      </c>
      <c r="D2175" s="67" t="str">
        <f t="shared" si="203"/>
        <v/>
      </c>
      <c r="E2175" s="67" t="str">
        <f t="shared" si="201"/>
        <v/>
      </c>
      <c r="F2175" s="67" t="str">
        <f t="shared" si="202"/>
        <v/>
      </c>
      <c r="G2175" s="67" t="str">
        <f t="shared" si="204"/>
        <v/>
      </c>
      <c r="H2175" s="159" t="str">
        <f>IF(AND(M2175&gt;0,M2175&lt;=STATS!$C$22),1,"")</f>
        <v/>
      </c>
      <c r="J2175" s="29">
        <v>2174</v>
      </c>
      <c r="R2175" s="16"/>
      <c r="U2175" s="16"/>
      <c r="FD2175" s="156"/>
      <c r="FE2175" s="156"/>
      <c r="FF2175" s="156"/>
      <c r="FG2175" s="156"/>
      <c r="FH2175" s="156"/>
    </row>
    <row r="2176" spans="2:164" x14ac:dyDescent="0.25">
      <c r="B2176" s="67">
        <f t="shared" si="199"/>
        <v>0</v>
      </c>
      <c r="C2176" s="67" t="str">
        <f t="shared" si="200"/>
        <v/>
      </c>
      <c r="D2176" s="67" t="str">
        <f t="shared" si="203"/>
        <v/>
      </c>
      <c r="E2176" s="67" t="str">
        <f t="shared" si="201"/>
        <v/>
      </c>
      <c r="F2176" s="67" t="str">
        <f t="shared" si="202"/>
        <v/>
      </c>
      <c r="G2176" s="67" t="str">
        <f t="shared" si="204"/>
        <v/>
      </c>
      <c r="H2176" s="159" t="str">
        <f>IF(AND(M2176&gt;0,M2176&lt;=STATS!$C$22),1,"")</f>
        <v/>
      </c>
      <c r="J2176" s="29">
        <v>2175</v>
      </c>
      <c r="R2176" s="16"/>
      <c r="U2176" s="16"/>
      <c r="FD2176" s="156"/>
      <c r="FE2176" s="156"/>
      <c r="FF2176" s="156"/>
      <c r="FG2176" s="156"/>
      <c r="FH2176" s="156"/>
    </row>
    <row r="2177" spans="2:164" x14ac:dyDescent="0.25">
      <c r="B2177" s="67">
        <f t="shared" si="199"/>
        <v>0</v>
      </c>
      <c r="C2177" s="67" t="str">
        <f t="shared" si="200"/>
        <v/>
      </c>
      <c r="D2177" s="67" t="str">
        <f t="shared" si="203"/>
        <v/>
      </c>
      <c r="E2177" s="67" t="str">
        <f t="shared" si="201"/>
        <v/>
      </c>
      <c r="F2177" s="67" t="str">
        <f t="shared" si="202"/>
        <v/>
      </c>
      <c r="G2177" s="67" t="str">
        <f t="shared" si="204"/>
        <v/>
      </c>
      <c r="H2177" s="159" t="str">
        <f>IF(AND(M2177&gt;0,M2177&lt;=STATS!$C$22),1,"")</f>
        <v/>
      </c>
      <c r="J2177" s="29">
        <v>2176</v>
      </c>
      <c r="R2177" s="16"/>
      <c r="U2177" s="16"/>
      <c r="FD2177" s="156"/>
      <c r="FE2177" s="156"/>
      <c r="FF2177" s="156"/>
      <c r="FG2177" s="156"/>
      <c r="FH2177" s="156"/>
    </row>
    <row r="2178" spans="2:164" x14ac:dyDescent="0.25">
      <c r="B2178" s="67">
        <f t="shared" ref="B2178:B2241" si="205">COUNT(R2178:FC2178,FI2178:FQ2178)</f>
        <v>0</v>
      </c>
      <c r="C2178" s="67" t="str">
        <f t="shared" ref="C2178:C2241" si="206">IF(COUNT(R2178:FC2178,FI2178:FQ2178)&gt;0,COUNT(R2178:FC2178,FI2178:FQ2178),"")</f>
        <v/>
      </c>
      <c r="D2178" s="67" t="str">
        <f t="shared" si="203"/>
        <v/>
      </c>
      <c r="E2178" s="67" t="str">
        <f t="shared" ref="E2178:E2241" si="207">IF(H2178=1,COUNT(R2178:FC2178,FI2178:FQ2178),"")</f>
        <v/>
      </c>
      <c r="F2178" s="67" t="str">
        <f t="shared" ref="F2178:F2241" si="208">IF(H2178=1,COUNT(X2178:BN2178,BP2178:BX2178,BZ2178:CF2178,CH2178:FC2178,FI2178:FQ2178),"")</f>
        <v/>
      </c>
      <c r="G2178" s="67" t="str">
        <f t="shared" si="204"/>
        <v/>
      </c>
      <c r="H2178" s="159" t="str">
        <f>IF(AND(M2178&gt;0,M2178&lt;=STATS!$C$22),1,"")</f>
        <v/>
      </c>
      <c r="J2178" s="29">
        <v>2177</v>
      </c>
      <c r="R2178" s="16"/>
      <c r="U2178" s="16"/>
      <c r="FD2178" s="156"/>
      <c r="FE2178" s="156"/>
      <c r="FF2178" s="156"/>
      <c r="FG2178" s="156"/>
      <c r="FH2178" s="156"/>
    </row>
    <row r="2179" spans="2:164" x14ac:dyDescent="0.25">
      <c r="B2179" s="67">
        <f t="shared" si="205"/>
        <v>0</v>
      </c>
      <c r="C2179" s="67" t="str">
        <f t="shared" si="206"/>
        <v/>
      </c>
      <c r="D2179" s="67" t="str">
        <f t="shared" ref="D2179:D2242" si="209">IF(COUNT(R2179:FC2179,FI2179:FQ2179)&gt;0,COUNT(X2179:BN2179,BP2179:BX2179,BZ2179:CF2179,CH2179:FC2179,FI2179:FQ2179),"")</f>
        <v/>
      </c>
      <c r="E2179" s="67" t="str">
        <f t="shared" si="207"/>
        <v/>
      </c>
      <c r="F2179" s="67" t="str">
        <f t="shared" si="208"/>
        <v/>
      </c>
      <c r="G2179" s="67" t="str">
        <f t="shared" si="204"/>
        <v/>
      </c>
      <c r="H2179" s="159" t="str">
        <f>IF(AND(M2179&gt;0,M2179&lt;=STATS!$C$22),1,"")</f>
        <v/>
      </c>
      <c r="J2179" s="29">
        <v>2178</v>
      </c>
      <c r="R2179" s="16"/>
      <c r="U2179" s="16"/>
      <c r="FD2179" s="156"/>
      <c r="FE2179" s="156"/>
      <c r="FF2179" s="156"/>
      <c r="FG2179" s="156"/>
      <c r="FH2179" s="156"/>
    </row>
    <row r="2180" spans="2:164" x14ac:dyDescent="0.25">
      <c r="B2180" s="67">
        <f t="shared" si="205"/>
        <v>0</v>
      </c>
      <c r="C2180" s="67" t="str">
        <f t="shared" si="206"/>
        <v/>
      </c>
      <c r="D2180" s="67" t="str">
        <f t="shared" si="209"/>
        <v/>
      </c>
      <c r="E2180" s="67" t="str">
        <f t="shared" si="207"/>
        <v/>
      </c>
      <c r="F2180" s="67" t="str">
        <f t="shared" si="208"/>
        <v/>
      </c>
      <c r="G2180" s="67" t="str">
        <f t="shared" si="204"/>
        <v/>
      </c>
      <c r="H2180" s="159" t="str">
        <f>IF(AND(M2180&gt;0,M2180&lt;=STATS!$C$22),1,"")</f>
        <v/>
      </c>
      <c r="J2180" s="29">
        <v>2179</v>
      </c>
      <c r="R2180" s="16"/>
      <c r="U2180" s="16"/>
      <c r="FD2180" s="156"/>
      <c r="FE2180" s="156"/>
      <c r="FF2180" s="156"/>
      <c r="FG2180" s="156"/>
      <c r="FH2180" s="156"/>
    </row>
    <row r="2181" spans="2:164" x14ac:dyDescent="0.25">
      <c r="B2181" s="67">
        <f t="shared" si="205"/>
        <v>0</v>
      </c>
      <c r="C2181" s="67" t="str">
        <f t="shared" si="206"/>
        <v/>
      </c>
      <c r="D2181" s="67" t="str">
        <f t="shared" si="209"/>
        <v/>
      </c>
      <c r="E2181" s="67" t="str">
        <f t="shared" si="207"/>
        <v/>
      </c>
      <c r="F2181" s="67" t="str">
        <f t="shared" si="208"/>
        <v/>
      </c>
      <c r="G2181" s="67" t="str">
        <f t="shared" si="204"/>
        <v/>
      </c>
      <c r="H2181" s="159" t="str">
        <f>IF(AND(M2181&gt;0,M2181&lt;=STATS!$C$22),1,"")</f>
        <v/>
      </c>
      <c r="J2181" s="29">
        <v>2180</v>
      </c>
      <c r="R2181" s="16"/>
      <c r="U2181" s="16"/>
      <c r="FD2181" s="156"/>
      <c r="FE2181" s="156"/>
      <c r="FF2181" s="156"/>
      <c r="FG2181" s="156"/>
      <c r="FH2181" s="156"/>
    </row>
    <row r="2182" spans="2:164" x14ac:dyDescent="0.25">
      <c r="B2182" s="67">
        <f t="shared" si="205"/>
        <v>0</v>
      </c>
      <c r="C2182" s="67" t="str">
        <f t="shared" si="206"/>
        <v/>
      </c>
      <c r="D2182" s="67" t="str">
        <f t="shared" si="209"/>
        <v/>
      </c>
      <c r="E2182" s="67" t="str">
        <f t="shared" si="207"/>
        <v/>
      </c>
      <c r="F2182" s="67" t="str">
        <f t="shared" si="208"/>
        <v/>
      </c>
      <c r="G2182" s="67" t="str">
        <f t="shared" si="204"/>
        <v/>
      </c>
      <c r="H2182" s="159" t="str">
        <f>IF(AND(M2182&gt;0,M2182&lt;=STATS!$C$22),1,"")</f>
        <v/>
      </c>
      <c r="J2182" s="29">
        <v>2181</v>
      </c>
      <c r="R2182" s="16"/>
      <c r="U2182" s="16"/>
      <c r="FD2182" s="156"/>
      <c r="FE2182" s="156"/>
      <c r="FF2182" s="156"/>
      <c r="FG2182" s="156"/>
      <c r="FH2182" s="156"/>
    </row>
    <row r="2183" spans="2:164" x14ac:dyDescent="0.25">
      <c r="B2183" s="67">
        <f t="shared" si="205"/>
        <v>0</v>
      </c>
      <c r="C2183" s="67" t="str">
        <f t="shared" si="206"/>
        <v/>
      </c>
      <c r="D2183" s="67" t="str">
        <f t="shared" si="209"/>
        <v/>
      </c>
      <c r="E2183" s="67" t="str">
        <f t="shared" si="207"/>
        <v/>
      </c>
      <c r="F2183" s="67" t="str">
        <f t="shared" si="208"/>
        <v/>
      </c>
      <c r="G2183" s="67" t="str">
        <f t="shared" si="204"/>
        <v/>
      </c>
      <c r="H2183" s="159" t="str">
        <f>IF(AND(M2183&gt;0,M2183&lt;=STATS!$C$22),1,"")</f>
        <v/>
      </c>
      <c r="J2183" s="29">
        <v>2182</v>
      </c>
      <c r="R2183" s="16"/>
      <c r="U2183" s="16"/>
      <c r="FD2183" s="156"/>
      <c r="FE2183" s="156"/>
      <c r="FF2183" s="156"/>
      <c r="FG2183" s="156"/>
      <c r="FH2183" s="156"/>
    </row>
    <row r="2184" spans="2:164" x14ac:dyDescent="0.25">
      <c r="B2184" s="67">
        <f t="shared" si="205"/>
        <v>0</v>
      </c>
      <c r="C2184" s="67" t="str">
        <f t="shared" si="206"/>
        <v/>
      </c>
      <c r="D2184" s="67" t="str">
        <f t="shared" si="209"/>
        <v/>
      </c>
      <c r="E2184" s="67" t="str">
        <f t="shared" si="207"/>
        <v/>
      </c>
      <c r="F2184" s="67" t="str">
        <f t="shared" si="208"/>
        <v/>
      </c>
      <c r="G2184" s="67" t="str">
        <f t="shared" si="204"/>
        <v/>
      </c>
      <c r="H2184" s="159" t="str">
        <f>IF(AND(M2184&gt;0,M2184&lt;=STATS!$C$22),1,"")</f>
        <v/>
      </c>
      <c r="J2184" s="29">
        <v>2183</v>
      </c>
      <c r="R2184" s="16"/>
      <c r="U2184" s="16"/>
      <c r="FD2184" s="156"/>
      <c r="FE2184" s="156"/>
      <c r="FF2184" s="156"/>
      <c r="FG2184" s="156"/>
      <c r="FH2184" s="156"/>
    </row>
    <row r="2185" spans="2:164" x14ac:dyDescent="0.25">
      <c r="B2185" s="67">
        <f t="shared" si="205"/>
        <v>0</v>
      </c>
      <c r="C2185" s="67" t="str">
        <f t="shared" si="206"/>
        <v/>
      </c>
      <c r="D2185" s="67" t="str">
        <f t="shared" si="209"/>
        <v/>
      </c>
      <c r="E2185" s="67" t="str">
        <f t="shared" si="207"/>
        <v/>
      </c>
      <c r="F2185" s="67" t="str">
        <f t="shared" si="208"/>
        <v/>
      </c>
      <c r="G2185" s="67" t="str">
        <f t="shared" si="204"/>
        <v/>
      </c>
      <c r="H2185" s="159" t="str">
        <f>IF(AND(M2185&gt;0,M2185&lt;=STATS!$C$22),1,"")</f>
        <v/>
      </c>
      <c r="J2185" s="29">
        <v>2184</v>
      </c>
      <c r="R2185" s="16"/>
      <c r="U2185" s="16"/>
      <c r="FD2185" s="156"/>
      <c r="FE2185" s="156"/>
      <c r="FF2185" s="156"/>
      <c r="FG2185" s="156"/>
      <c r="FH2185" s="156"/>
    </row>
    <row r="2186" spans="2:164" x14ac:dyDescent="0.25">
      <c r="B2186" s="67">
        <f t="shared" si="205"/>
        <v>0</v>
      </c>
      <c r="C2186" s="67" t="str">
        <f t="shared" si="206"/>
        <v/>
      </c>
      <c r="D2186" s="67" t="str">
        <f t="shared" si="209"/>
        <v/>
      </c>
      <c r="E2186" s="67" t="str">
        <f t="shared" si="207"/>
        <v/>
      </c>
      <c r="F2186" s="67" t="str">
        <f t="shared" si="208"/>
        <v/>
      </c>
      <c r="G2186" s="67" t="str">
        <f t="shared" si="204"/>
        <v/>
      </c>
      <c r="H2186" s="159" t="str">
        <f>IF(AND(M2186&gt;0,M2186&lt;=STATS!$C$22),1,"")</f>
        <v/>
      </c>
      <c r="J2186" s="29">
        <v>2185</v>
      </c>
      <c r="R2186" s="16"/>
      <c r="U2186" s="16"/>
      <c r="FD2186" s="156"/>
      <c r="FE2186" s="156"/>
      <c r="FF2186" s="156"/>
      <c r="FG2186" s="156"/>
      <c r="FH2186" s="156"/>
    </row>
    <row r="2187" spans="2:164" x14ac:dyDescent="0.25">
      <c r="B2187" s="67">
        <f t="shared" si="205"/>
        <v>0</v>
      </c>
      <c r="C2187" s="67" t="str">
        <f t="shared" si="206"/>
        <v/>
      </c>
      <c r="D2187" s="67" t="str">
        <f t="shared" si="209"/>
        <v/>
      </c>
      <c r="E2187" s="67" t="str">
        <f t="shared" si="207"/>
        <v/>
      </c>
      <c r="F2187" s="67" t="str">
        <f t="shared" si="208"/>
        <v/>
      </c>
      <c r="G2187" s="67" t="str">
        <f t="shared" si="204"/>
        <v/>
      </c>
      <c r="H2187" s="159" t="str">
        <f>IF(AND(M2187&gt;0,M2187&lt;=STATS!$C$22),1,"")</f>
        <v/>
      </c>
      <c r="J2187" s="29">
        <v>2186</v>
      </c>
      <c r="R2187" s="16"/>
      <c r="U2187" s="16"/>
      <c r="FD2187" s="156"/>
      <c r="FE2187" s="156"/>
      <c r="FF2187" s="156"/>
      <c r="FG2187" s="156"/>
      <c r="FH2187" s="156"/>
    </row>
    <row r="2188" spans="2:164" x14ac:dyDescent="0.25">
      <c r="B2188" s="67">
        <f t="shared" si="205"/>
        <v>0</v>
      </c>
      <c r="C2188" s="67" t="str">
        <f t="shared" si="206"/>
        <v/>
      </c>
      <c r="D2188" s="67" t="str">
        <f t="shared" si="209"/>
        <v/>
      </c>
      <c r="E2188" s="67" t="str">
        <f t="shared" si="207"/>
        <v/>
      </c>
      <c r="F2188" s="67" t="str">
        <f t="shared" si="208"/>
        <v/>
      </c>
      <c r="G2188" s="67" t="str">
        <f t="shared" si="204"/>
        <v/>
      </c>
      <c r="H2188" s="159" t="str">
        <f>IF(AND(M2188&gt;0,M2188&lt;=STATS!$C$22),1,"")</f>
        <v/>
      </c>
      <c r="J2188" s="29">
        <v>2187</v>
      </c>
      <c r="R2188" s="16"/>
      <c r="U2188" s="16"/>
      <c r="FD2188" s="156"/>
      <c r="FE2188" s="156"/>
      <c r="FF2188" s="156"/>
      <c r="FG2188" s="156"/>
      <c r="FH2188" s="156"/>
    </row>
    <row r="2189" spans="2:164" x14ac:dyDescent="0.25">
      <c r="B2189" s="67">
        <f t="shared" si="205"/>
        <v>0</v>
      </c>
      <c r="C2189" s="67" t="str">
        <f t="shared" si="206"/>
        <v/>
      </c>
      <c r="D2189" s="67" t="str">
        <f t="shared" si="209"/>
        <v/>
      </c>
      <c r="E2189" s="67" t="str">
        <f t="shared" si="207"/>
        <v/>
      </c>
      <c r="F2189" s="67" t="str">
        <f t="shared" si="208"/>
        <v/>
      </c>
      <c r="G2189" s="67" t="str">
        <f t="shared" si="204"/>
        <v/>
      </c>
      <c r="H2189" s="159" t="str">
        <f>IF(AND(M2189&gt;0,M2189&lt;=STATS!$C$22),1,"")</f>
        <v/>
      </c>
      <c r="J2189" s="29">
        <v>2188</v>
      </c>
      <c r="R2189" s="16"/>
      <c r="U2189" s="16"/>
      <c r="FD2189" s="156"/>
      <c r="FE2189" s="156"/>
      <c r="FF2189" s="156"/>
      <c r="FG2189" s="156"/>
      <c r="FH2189" s="156"/>
    </row>
    <row r="2190" spans="2:164" x14ac:dyDescent="0.25">
      <c r="B2190" s="67">
        <f t="shared" si="205"/>
        <v>0</v>
      </c>
      <c r="C2190" s="67" t="str">
        <f t="shared" si="206"/>
        <v/>
      </c>
      <c r="D2190" s="67" t="str">
        <f t="shared" si="209"/>
        <v/>
      </c>
      <c r="E2190" s="67" t="str">
        <f t="shared" si="207"/>
        <v/>
      </c>
      <c r="F2190" s="67" t="str">
        <f t="shared" si="208"/>
        <v/>
      </c>
      <c r="G2190" s="67" t="str">
        <f t="shared" si="204"/>
        <v/>
      </c>
      <c r="H2190" s="159" t="str">
        <f>IF(AND(M2190&gt;0,M2190&lt;=STATS!$C$22),1,"")</f>
        <v/>
      </c>
      <c r="J2190" s="29">
        <v>2189</v>
      </c>
      <c r="R2190" s="16"/>
      <c r="U2190" s="16"/>
      <c r="FD2190" s="156"/>
      <c r="FE2190" s="156"/>
      <c r="FF2190" s="156"/>
      <c r="FG2190" s="156"/>
      <c r="FH2190" s="156"/>
    </row>
    <row r="2191" spans="2:164" x14ac:dyDescent="0.25">
      <c r="B2191" s="67">
        <f t="shared" si="205"/>
        <v>0</v>
      </c>
      <c r="C2191" s="67" t="str">
        <f t="shared" si="206"/>
        <v/>
      </c>
      <c r="D2191" s="67" t="str">
        <f t="shared" si="209"/>
        <v/>
      </c>
      <c r="E2191" s="67" t="str">
        <f t="shared" si="207"/>
        <v/>
      </c>
      <c r="F2191" s="67" t="str">
        <f t="shared" si="208"/>
        <v/>
      </c>
      <c r="G2191" s="67" t="str">
        <f t="shared" si="204"/>
        <v/>
      </c>
      <c r="H2191" s="159" t="str">
        <f>IF(AND(M2191&gt;0,M2191&lt;=STATS!$C$22),1,"")</f>
        <v/>
      </c>
      <c r="J2191" s="29">
        <v>2190</v>
      </c>
      <c r="R2191" s="16"/>
      <c r="U2191" s="16"/>
      <c r="FD2191" s="156"/>
      <c r="FE2191" s="156"/>
      <c r="FF2191" s="156"/>
      <c r="FG2191" s="156"/>
      <c r="FH2191" s="156"/>
    </row>
    <row r="2192" spans="2:164" x14ac:dyDescent="0.25">
      <c r="B2192" s="67">
        <f t="shared" si="205"/>
        <v>0</v>
      </c>
      <c r="C2192" s="67" t="str">
        <f t="shared" si="206"/>
        <v/>
      </c>
      <c r="D2192" s="67" t="str">
        <f t="shared" si="209"/>
        <v/>
      </c>
      <c r="E2192" s="67" t="str">
        <f t="shared" si="207"/>
        <v/>
      </c>
      <c r="F2192" s="67" t="str">
        <f t="shared" si="208"/>
        <v/>
      </c>
      <c r="G2192" s="67" t="str">
        <f t="shared" si="204"/>
        <v/>
      </c>
      <c r="H2192" s="159" t="str">
        <f>IF(AND(M2192&gt;0,M2192&lt;=STATS!$C$22),1,"")</f>
        <v/>
      </c>
      <c r="J2192" s="29">
        <v>2191</v>
      </c>
      <c r="R2192" s="16"/>
      <c r="U2192" s="16"/>
      <c r="FD2192" s="156"/>
      <c r="FE2192" s="156"/>
      <c r="FF2192" s="156"/>
      <c r="FG2192" s="156"/>
      <c r="FH2192" s="156"/>
    </row>
    <row r="2193" spans="2:164" x14ac:dyDescent="0.25">
      <c r="B2193" s="67">
        <f t="shared" si="205"/>
        <v>0</v>
      </c>
      <c r="C2193" s="67" t="str">
        <f t="shared" si="206"/>
        <v/>
      </c>
      <c r="D2193" s="67" t="str">
        <f t="shared" si="209"/>
        <v/>
      </c>
      <c r="E2193" s="67" t="str">
        <f t="shared" si="207"/>
        <v/>
      </c>
      <c r="F2193" s="67" t="str">
        <f t="shared" si="208"/>
        <v/>
      </c>
      <c r="G2193" s="67" t="str">
        <f t="shared" si="204"/>
        <v/>
      </c>
      <c r="H2193" s="159" t="str">
        <f>IF(AND(M2193&gt;0,M2193&lt;=STATS!$C$22),1,"")</f>
        <v/>
      </c>
      <c r="J2193" s="29">
        <v>2192</v>
      </c>
      <c r="R2193" s="16"/>
      <c r="U2193" s="16"/>
      <c r="FD2193" s="156"/>
      <c r="FE2193" s="156"/>
      <c r="FF2193" s="156"/>
      <c r="FG2193" s="156"/>
      <c r="FH2193" s="156"/>
    </row>
    <row r="2194" spans="2:164" x14ac:dyDescent="0.25">
      <c r="B2194" s="67">
        <f t="shared" si="205"/>
        <v>0</v>
      </c>
      <c r="C2194" s="67" t="str">
        <f t="shared" si="206"/>
        <v/>
      </c>
      <c r="D2194" s="67" t="str">
        <f t="shared" si="209"/>
        <v/>
      </c>
      <c r="E2194" s="67" t="str">
        <f t="shared" si="207"/>
        <v/>
      </c>
      <c r="F2194" s="67" t="str">
        <f t="shared" si="208"/>
        <v/>
      </c>
      <c r="G2194" s="67" t="str">
        <f t="shared" si="204"/>
        <v/>
      </c>
      <c r="H2194" s="159" t="str">
        <f>IF(AND(M2194&gt;0,M2194&lt;=STATS!$C$22),1,"")</f>
        <v/>
      </c>
      <c r="J2194" s="29">
        <v>2193</v>
      </c>
      <c r="R2194" s="16"/>
      <c r="U2194" s="16"/>
      <c r="FD2194" s="156"/>
      <c r="FE2194" s="156"/>
      <c r="FF2194" s="156"/>
      <c r="FG2194" s="156"/>
      <c r="FH2194" s="156"/>
    </row>
    <row r="2195" spans="2:164" x14ac:dyDescent="0.25">
      <c r="B2195" s="67">
        <f t="shared" si="205"/>
        <v>0</v>
      </c>
      <c r="C2195" s="67" t="str">
        <f t="shared" si="206"/>
        <v/>
      </c>
      <c r="D2195" s="67" t="str">
        <f t="shared" si="209"/>
        <v/>
      </c>
      <c r="E2195" s="67" t="str">
        <f t="shared" si="207"/>
        <v/>
      </c>
      <c r="F2195" s="67" t="str">
        <f t="shared" si="208"/>
        <v/>
      </c>
      <c r="G2195" s="67" t="str">
        <f t="shared" si="204"/>
        <v/>
      </c>
      <c r="H2195" s="159" t="str">
        <f>IF(AND(M2195&gt;0,M2195&lt;=STATS!$C$22),1,"")</f>
        <v/>
      </c>
      <c r="J2195" s="29">
        <v>2194</v>
      </c>
      <c r="R2195" s="16"/>
      <c r="U2195" s="16"/>
      <c r="FD2195" s="156"/>
      <c r="FE2195" s="156"/>
      <c r="FF2195" s="156"/>
      <c r="FG2195" s="156"/>
      <c r="FH2195" s="156"/>
    </row>
    <row r="2196" spans="2:164" x14ac:dyDescent="0.25">
      <c r="B2196" s="67">
        <f t="shared" si="205"/>
        <v>0</v>
      </c>
      <c r="C2196" s="67" t="str">
        <f t="shared" si="206"/>
        <v/>
      </c>
      <c r="D2196" s="67" t="str">
        <f t="shared" si="209"/>
        <v/>
      </c>
      <c r="E2196" s="67" t="str">
        <f t="shared" si="207"/>
        <v/>
      </c>
      <c r="F2196" s="67" t="str">
        <f t="shared" si="208"/>
        <v/>
      </c>
      <c r="G2196" s="67" t="str">
        <f t="shared" si="204"/>
        <v/>
      </c>
      <c r="H2196" s="159" t="str">
        <f>IF(AND(M2196&gt;0,M2196&lt;=STATS!$C$22),1,"")</f>
        <v/>
      </c>
      <c r="J2196" s="29">
        <v>2195</v>
      </c>
      <c r="R2196" s="16"/>
      <c r="U2196" s="16"/>
      <c r="FD2196" s="156"/>
      <c r="FE2196" s="156"/>
      <c r="FF2196" s="156"/>
      <c r="FG2196" s="156"/>
      <c r="FH2196" s="156"/>
    </row>
    <row r="2197" spans="2:164" x14ac:dyDescent="0.25">
      <c r="B2197" s="67">
        <f t="shared" si="205"/>
        <v>0</v>
      </c>
      <c r="C2197" s="67" t="str">
        <f t="shared" si="206"/>
        <v/>
      </c>
      <c r="D2197" s="67" t="str">
        <f t="shared" si="209"/>
        <v/>
      </c>
      <c r="E2197" s="67" t="str">
        <f t="shared" si="207"/>
        <v/>
      </c>
      <c r="F2197" s="67" t="str">
        <f t="shared" si="208"/>
        <v/>
      </c>
      <c r="G2197" s="67" t="str">
        <f t="shared" si="204"/>
        <v/>
      </c>
      <c r="H2197" s="159" t="str">
        <f>IF(AND(M2197&gt;0,M2197&lt;=STATS!$C$22),1,"")</f>
        <v/>
      </c>
      <c r="J2197" s="29">
        <v>2196</v>
      </c>
      <c r="R2197" s="16"/>
      <c r="U2197" s="16"/>
      <c r="FD2197" s="156"/>
      <c r="FE2197" s="156"/>
      <c r="FF2197" s="156"/>
      <c r="FG2197" s="156"/>
      <c r="FH2197" s="156"/>
    </row>
    <row r="2198" spans="2:164" x14ac:dyDescent="0.25">
      <c r="B2198" s="67">
        <f t="shared" si="205"/>
        <v>0</v>
      </c>
      <c r="C2198" s="67" t="str">
        <f t="shared" si="206"/>
        <v/>
      </c>
      <c r="D2198" s="67" t="str">
        <f t="shared" si="209"/>
        <v/>
      </c>
      <c r="E2198" s="67" t="str">
        <f t="shared" si="207"/>
        <v/>
      </c>
      <c r="F2198" s="67" t="str">
        <f t="shared" si="208"/>
        <v/>
      </c>
      <c r="G2198" s="67" t="str">
        <f t="shared" si="204"/>
        <v/>
      </c>
      <c r="H2198" s="159" t="str">
        <f>IF(AND(M2198&gt;0,M2198&lt;=STATS!$C$22),1,"")</f>
        <v/>
      </c>
      <c r="J2198" s="29">
        <v>2197</v>
      </c>
      <c r="R2198" s="16"/>
      <c r="U2198" s="16"/>
      <c r="FD2198" s="156"/>
      <c r="FE2198" s="156"/>
      <c r="FF2198" s="156"/>
      <c r="FG2198" s="156"/>
      <c r="FH2198" s="156"/>
    </row>
    <row r="2199" spans="2:164" x14ac:dyDescent="0.25">
      <c r="B2199" s="67">
        <f t="shared" si="205"/>
        <v>0</v>
      </c>
      <c r="C2199" s="67" t="str">
        <f t="shared" si="206"/>
        <v/>
      </c>
      <c r="D2199" s="67" t="str">
        <f t="shared" si="209"/>
        <v/>
      </c>
      <c r="E2199" s="67" t="str">
        <f t="shared" si="207"/>
        <v/>
      </c>
      <c r="F2199" s="67" t="str">
        <f t="shared" si="208"/>
        <v/>
      </c>
      <c r="G2199" s="67" t="str">
        <f t="shared" si="204"/>
        <v/>
      </c>
      <c r="H2199" s="159" t="str">
        <f>IF(AND(M2199&gt;0,M2199&lt;=STATS!$C$22),1,"")</f>
        <v/>
      </c>
      <c r="J2199" s="29">
        <v>2198</v>
      </c>
      <c r="R2199" s="16"/>
      <c r="U2199" s="16"/>
      <c r="FD2199" s="156"/>
      <c r="FE2199" s="156"/>
      <c r="FF2199" s="156"/>
      <c r="FG2199" s="156"/>
      <c r="FH2199" s="156"/>
    </row>
    <row r="2200" spans="2:164" x14ac:dyDescent="0.25">
      <c r="B2200" s="67">
        <f t="shared" si="205"/>
        <v>0</v>
      </c>
      <c r="C2200" s="67" t="str">
        <f t="shared" si="206"/>
        <v/>
      </c>
      <c r="D2200" s="67" t="str">
        <f t="shared" si="209"/>
        <v/>
      </c>
      <c r="E2200" s="67" t="str">
        <f t="shared" si="207"/>
        <v/>
      </c>
      <c r="F2200" s="67" t="str">
        <f t="shared" si="208"/>
        <v/>
      </c>
      <c r="G2200" s="67" t="str">
        <f t="shared" si="204"/>
        <v/>
      </c>
      <c r="H2200" s="159" t="str">
        <f>IF(AND(M2200&gt;0,M2200&lt;=STATS!$C$22),1,"")</f>
        <v/>
      </c>
      <c r="J2200" s="29">
        <v>2199</v>
      </c>
      <c r="R2200" s="16"/>
      <c r="U2200" s="16"/>
      <c r="FD2200" s="156"/>
      <c r="FE2200" s="156"/>
      <c r="FF2200" s="156"/>
      <c r="FG2200" s="156"/>
      <c r="FH2200" s="156"/>
    </row>
    <row r="2201" spans="2:164" x14ac:dyDescent="0.25">
      <c r="B2201" s="67">
        <f t="shared" si="205"/>
        <v>0</v>
      </c>
      <c r="C2201" s="67" t="str">
        <f t="shared" si="206"/>
        <v/>
      </c>
      <c r="D2201" s="67" t="str">
        <f t="shared" si="209"/>
        <v/>
      </c>
      <c r="E2201" s="67" t="str">
        <f t="shared" si="207"/>
        <v/>
      </c>
      <c r="F2201" s="67" t="str">
        <f t="shared" si="208"/>
        <v/>
      </c>
      <c r="G2201" s="67" t="str">
        <f t="shared" si="204"/>
        <v/>
      </c>
      <c r="H2201" s="159" t="str">
        <f>IF(AND(M2201&gt;0,M2201&lt;=STATS!$C$22),1,"")</f>
        <v/>
      </c>
      <c r="J2201" s="29">
        <v>2200</v>
      </c>
      <c r="R2201" s="16"/>
      <c r="U2201" s="16"/>
      <c r="FD2201" s="156"/>
      <c r="FE2201" s="156"/>
      <c r="FF2201" s="156"/>
      <c r="FG2201" s="156"/>
      <c r="FH2201" s="156"/>
    </row>
    <row r="2202" spans="2:164" x14ac:dyDescent="0.25">
      <c r="B2202" s="67">
        <f t="shared" si="205"/>
        <v>0</v>
      </c>
      <c r="C2202" s="67" t="str">
        <f t="shared" si="206"/>
        <v/>
      </c>
      <c r="D2202" s="67" t="str">
        <f t="shared" si="209"/>
        <v/>
      </c>
      <c r="E2202" s="67" t="str">
        <f t="shared" si="207"/>
        <v/>
      </c>
      <c r="F2202" s="67" t="str">
        <f t="shared" si="208"/>
        <v/>
      </c>
      <c r="G2202" s="67" t="str">
        <f t="shared" ref="G2202:G2265" si="210">IF($B2202&gt;=1,$M2202,"")</f>
        <v/>
      </c>
      <c r="H2202" s="159" t="str">
        <f>IF(AND(M2202&gt;0,M2202&lt;=STATS!$C$22),1,"")</f>
        <v/>
      </c>
      <c r="J2202" s="29">
        <v>2201</v>
      </c>
      <c r="R2202" s="16"/>
      <c r="U2202" s="16"/>
      <c r="FD2202" s="156"/>
      <c r="FE2202" s="156"/>
      <c r="FF2202" s="156"/>
      <c r="FG2202" s="156"/>
      <c r="FH2202" s="156"/>
    </row>
    <row r="2203" spans="2:164" x14ac:dyDescent="0.25">
      <c r="B2203" s="67">
        <f t="shared" si="205"/>
        <v>0</v>
      </c>
      <c r="C2203" s="67" t="str">
        <f t="shared" si="206"/>
        <v/>
      </c>
      <c r="D2203" s="67" t="str">
        <f t="shared" si="209"/>
        <v/>
      </c>
      <c r="E2203" s="67" t="str">
        <f t="shared" si="207"/>
        <v/>
      </c>
      <c r="F2203" s="67" t="str">
        <f t="shared" si="208"/>
        <v/>
      </c>
      <c r="G2203" s="67" t="str">
        <f t="shared" si="210"/>
        <v/>
      </c>
      <c r="H2203" s="159" t="str">
        <f>IF(AND(M2203&gt;0,M2203&lt;=STATS!$C$22),1,"")</f>
        <v/>
      </c>
      <c r="J2203" s="29">
        <v>2202</v>
      </c>
      <c r="R2203" s="16"/>
      <c r="U2203" s="16"/>
      <c r="FD2203" s="156"/>
      <c r="FE2203" s="156"/>
      <c r="FF2203" s="156"/>
      <c r="FG2203" s="156"/>
      <c r="FH2203" s="156"/>
    </row>
    <row r="2204" spans="2:164" x14ac:dyDescent="0.25">
      <c r="B2204" s="67">
        <f t="shared" si="205"/>
        <v>0</v>
      </c>
      <c r="C2204" s="67" t="str">
        <f t="shared" si="206"/>
        <v/>
      </c>
      <c r="D2204" s="67" t="str">
        <f t="shared" si="209"/>
        <v/>
      </c>
      <c r="E2204" s="67" t="str">
        <f t="shared" si="207"/>
        <v/>
      </c>
      <c r="F2204" s="67" t="str">
        <f t="shared" si="208"/>
        <v/>
      </c>
      <c r="G2204" s="67" t="str">
        <f t="shared" si="210"/>
        <v/>
      </c>
      <c r="H2204" s="159" t="str">
        <f>IF(AND(M2204&gt;0,M2204&lt;=STATS!$C$22),1,"")</f>
        <v/>
      </c>
      <c r="J2204" s="29">
        <v>2203</v>
      </c>
      <c r="R2204" s="16"/>
      <c r="U2204" s="16"/>
      <c r="FD2204" s="156"/>
      <c r="FE2204" s="156"/>
      <c r="FF2204" s="156"/>
      <c r="FG2204" s="156"/>
      <c r="FH2204" s="156"/>
    </row>
    <row r="2205" spans="2:164" x14ac:dyDescent="0.25">
      <c r="B2205" s="67">
        <f t="shared" si="205"/>
        <v>0</v>
      </c>
      <c r="C2205" s="67" t="str">
        <f t="shared" si="206"/>
        <v/>
      </c>
      <c r="D2205" s="67" t="str">
        <f t="shared" si="209"/>
        <v/>
      </c>
      <c r="E2205" s="67" t="str">
        <f t="shared" si="207"/>
        <v/>
      </c>
      <c r="F2205" s="67" t="str">
        <f t="shared" si="208"/>
        <v/>
      </c>
      <c r="G2205" s="67" t="str">
        <f t="shared" si="210"/>
        <v/>
      </c>
      <c r="H2205" s="159" t="str">
        <f>IF(AND(M2205&gt;0,M2205&lt;=STATS!$C$22),1,"")</f>
        <v/>
      </c>
      <c r="J2205" s="29">
        <v>2204</v>
      </c>
      <c r="R2205" s="16"/>
      <c r="U2205" s="16"/>
      <c r="FD2205" s="156"/>
      <c r="FE2205" s="156"/>
      <c r="FF2205" s="156"/>
      <c r="FG2205" s="156"/>
      <c r="FH2205" s="156"/>
    </row>
    <row r="2206" spans="2:164" x14ac:dyDescent="0.25">
      <c r="B2206" s="67">
        <f t="shared" si="205"/>
        <v>0</v>
      </c>
      <c r="C2206" s="67" t="str">
        <f t="shared" si="206"/>
        <v/>
      </c>
      <c r="D2206" s="67" t="str">
        <f t="shared" si="209"/>
        <v/>
      </c>
      <c r="E2206" s="67" t="str">
        <f t="shared" si="207"/>
        <v/>
      </c>
      <c r="F2206" s="67" t="str">
        <f t="shared" si="208"/>
        <v/>
      </c>
      <c r="G2206" s="67" t="str">
        <f t="shared" si="210"/>
        <v/>
      </c>
      <c r="H2206" s="159" t="str">
        <f>IF(AND(M2206&gt;0,M2206&lt;=STATS!$C$22),1,"")</f>
        <v/>
      </c>
      <c r="J2206" s="29">
        <v>2205</v>
      </c>
      <c r="R2206" s="16"/>
      <c r="U2206" s="16"/>
      <c r="FD2206" s="156"/>
      <c r="FE2206" s="156"/>
      <c r="FF2206" s="156"/>
      <c r="FG2206" s="156"/>
      <c r="FH2206" s="156"/>
    </row>
    <row r="2207" spans="2:164" x14ac:dyDescent="0.25">
      <c r="B2207" s="67">
        <f t="shared" si="205"/>
        <v>0</v>
      </c>
      <c r="C2207" s="67" t="str">
        <f t="shared" si="206"/>
        <v/>
      </c>
      <c r="D2207" s="67" t="str">
        <f t="shared" si="209"/>
        <v/>
      </c>
      <c r="E2207" s="67" t="str">
        <f t="shared" si="207"/>
        <v/>
      </c>
      <c r="F2207" s="67" t="str">
        <f t="shared" si="208"/>
        <v/>
      </c>
      <c r="G2207" s="67" t="str">
        <f t="shared" si="210"/>
        <v/>
      </c>
      <c r="H2207" s="159" t="str">
        <f>IF(AND(M2207&gt;0,M2207&lt;=STATS!$C$22),1,"")</f>
        <v/>
      </c>
      <c r="J2207" s="29">
        <v>2206</v>
      </c>
      <c r="R2207" s="16"/>
      <c r="U2207" s="16"/>
      <c r="FD2207" s="156"/>
      <c r="FE2207" s="156"/>
      <c r="FF2207" s="156"/>
      <c r="FG2207" s="156"/>
      <c r="FH2207" s="156"/>
    </row>
    <row r="2208" spans="2:164" x14ac:dyDescent="0.25">
      <c r="B2208" s="67">
        <f t="shared" si="205"/>
        <v>0</v>
      </c>
      <c r="C2208" s="67" t="str">
        <f t="shared" si="206"/>
        <v/>
      </c>
      <c r="D2208" s="67" t="str">
        <f t="shared" si="209"/>
        <v/>
      </c>
      <c r="E2208" s="67" t="str">
        <f t="shared" si="207"/>
        <v/>
      </c>
      <c r="F2208" s="67" t="str">
        <f t="shared" si="208"/>
        <v/>
      </c>
      <c r="G2208" s="67" t="str">
        <f t="shared" si="210"/>
        <v/>
      </c>
      <c r="H2208" s="159" t="str">
        <f>IF(AND(M2208&gt;0,M2208&lt;=STATS!$C$22),1,"")</f>
        <v/>
      </c>
      <c r="J2208" s="29">
        <v>2207</v>
      </c>
      <c r="R2208" s="16"/>
      <c r="U2208" s="16"/>
      <c r="FD2208" s="156"/>
      <c r="FE2208" s="156"/>
      <c r="FF2208" s="156"/>
      <c r="FG2208" s="156"/>
      <c r="FH2208" s="156"/>
    </row>
    <row r="2209" spans="2:164" x14ac:dyDescent="0.25">
      <c r="B2209" s="67">
        <f t="shared" si="205"/>
        <v>0</v>
      </c>
      <c r="C2209" s="67" t="str">
        <f t="shared" si="206"/>
        <v/>
      </c>
      <c r="D2209" s="67" t="str">
        <f t="shared" si="209"/>
        <v/>
      </c>
      <c r="E2209" s="67" t="str">
        <f t="shared" si="207"/>
        <v/>
      </c>
      <c r="F2209" s="67" t="str">
        <f t="shared" si="208"/>
        <v/>
      </c>
      <c r="G2209" s="67" t="str">
        <f t="shared" si="210"/>
        <v/>
      </c>
      <c r="H2209" s="159" t="str">
        <f>IF(AND(M2209&gt;0,M2209&lt;=STATS!$C$22),1,"")</f>
        <v/>
      </c>
      <c r="J2209" s="29">
        <v>2208</v>
      </c>
      <c r="R2209" s="16"/>
      <c r="U2209" s="16"/>
      <c r="FD2209" s="156"/>
      <c r="FE2209" s="156"/>
      <c r="FF2209" s="156"/>
      <c r="FG2209" s="156"/>
      <c r="FH2209" s="156"/>
    </row>
    <row r="2210" spans="2:164" x14ac:dyDescent="0.25">
      <c r="B2210" s="67">
        <f t="shared" si="205"/>
        <v>0</v>
      </c>
      <c r="C2210" s="67" t="str">
        <f t="shared" si="206"/>
        <v/>
      </c>
      <c r="D2210" s="67" t="str">
        <f t="shared" si="209"/>
        <v/>
      </c>
      <c r="E2210" s="67" t="str">
        <f t="shared" si="207"/>
        <v/>
      </c>
      <c r="F2210" s="67" t="str">
        <f t="shared" si="208"/>
        <v/>
      </c>
      <c r="G2210" s="67" t="str">
        <f t="shared" si="210"/>
        <v/>
      </c>
      <c r="H2210" s="159" t="str">
        <f>IF(AND(M2210&gt;0,M2210&lt;=STATS!$C$22),1,"")</f>
        <v/>
      </c>
      <c r="J2210" s="29">
        <v>2209</v>
      </c>
      <c r="R2210" s="16"/>
      <c r="U2210" s="16"/>
      <c r="FD2210" s="156"/>
      <c r="FE2210" s="156"/>
      <c r="FF2210" s="156"/>
      <c r="FG2210" s="156"/>
      <c r="FH2210" s="156"/>
    </row>
    <row r="2211" spans="2:164" x14ac:dyDescent="0.25">
      <c r="B2211" s="67">
        <f t="shared" si="205"/>
        <v>0</v>
      </c>
      <c r="C2211" s="67" t="str">
        <f t="shared" si="206"/>
        <v/>
      </c>
      <c r="D2211" s="67" t="str">
        <f t="shared" si="209"/>
        <v/>
      </c>
      <c r="E2211" s="67" t="str">
        <f t="shared" si="207"/>
        <v/>
      </c>
      <c r="F2211" s="67" t="str">
        <f t="shared" si="208"/>
        <v/>
      </c>
      <c r="G2211" s="67" t="str">
        <f t="shared" si="210"/>
        <v/>
      </c>
      <c r="H2211" s="159" t="str">
        <f>IF(AND(M2211&gt;0,M2211&lt;=STATS!$C$22),1,"")</f>
        <v/>
      </c>
      <c r="J2211" s="29">
        <v>2210</v>
      </c>
      <c r="R2211" s="16"/>
      <c r="U2211" s="16"/>
      <c r="FD2211" s="156"/>
      <c r="FE2211" s="156"/>
      <c r="FF2211" s="156"/>
      <c r="FG2211" s="156"/>
      <c r="FH2211" s="156"/>
    </row>
    <row r="2212" spans="2:164" x14ac:dyDescent="0.25">
      <c r="B2212" s="67">
        <f t="shared" si="205"/>
        <v>0</v>
      </c>
      <c r="C2212" s="67" t="str">
        <f t="shared" si="206"/>
        <v/>
      </c>
      <c r="D2212" s="67" t="str">
        <f t="shared" si="209"/>
        <v/>
      </c>
      <c r="E2212" s="67" t="str">
        <f t="shared" si="207"/>
        <v/>
      </c>
      <c r="F2212" s="67" t="str">
        <f t="shared" si="208"/>
        <v/>
      </c>
      <c r="G2212" s="67" t="str">
        <f t="shared" si="210"/>
        <v/>
      </c>
      <c r="H2212" s="159" t="str">
        <f>IF(AND(M2212&gt;0,M2212&lt;=STATS!$C$22),1,"")</f>
        <v/>
      </c>
      <c r="J2212" s="29">
        <v>2211</v>
      </c>
      <c r="R2212" s="16"/>
      <c r="U2212" s="16"/>
      <c r="FD2212" s="156"/>
      <c r="FE2212" s="156"/>
      <c r="FF2212" s="156"/>
      <c r="FG2212" s="156"/>
      <c r="FH2212" s="156"/>
    </row>
    <row r="2213" spans="2:164" x14ac:dyDescent="0.25">
      <c r="B2213" s="67">
        <f t="shared" si="205"/>
        <v>0</v>
      </c>
      <c r="C2213" s="67" t="str">
        <f t="shared" si="206"/>
        <v/>
      </c>
      <c r="D2213" s="67" t="str">
        <f t="shared" si="209"/>
        <v/>
      </c>
      <c r="E2213" s="67" t="str">
        <f t="shared" si="207"/>
        <v/>
      </c>
      <c r="F2213" s="67" t="str">
        <f t="shared" si="208"/>
        <v/>
      </c>
      <c r="G2213" s="67" t="str">
        <f t="shared" si="210"/>
        <v/>
      </c>
      <c r="H2213" s="159" t="str">
        <f>IF(AND(M2213&gt;0,M2213&lt;=STATS!$C$22),1,"")</f>
        <v/>
      </c>
      <c r="J2213" s="29">
        <v>2212</v>
      </c>
      <c r="R2213" s="16"/>
      <c r="U2213" s="16"/>
      <c r="FD2213" s="156"/>
      <c r="FE2213" s="156"/>
      <c r="FF2213" s="156"/>
      <c r="FG2213" s="156"/>
      <c r="FH2213" s="156"/>
    </row>
    <row r="2214" spans="2:164" x14ac:dyDescent="0.25">
      <c r="B2214" s="67">
        <f t="shared" si="205"/>
        <v>0</v>
      </c>
      <c r="C2214" s="67" t="str">
        <f t="shared" si="206"/>
        <v/>
      </c>
      <c r="D2214" s="67" t="str">
        <f t="shared" si="209"/>
        <v/>
      </c>
      <c r="E2214" s="67" t="str">
        <f t="shared" si="207"/>
        <v/>
      </c>
      <c r="F2214" s="67" t="str">
        <f t="shared" si="208"/>
        <v/>
      </c>
      <c r="G2214" s="67" t="str">
        <f t="shared" si="210"/>
        <v/>
      </c>
      <c r="H2214" s="159" t="str">
        <f>IF(AND(M2214&gt;0,M2214&lt;=STATS!$C$22),1,"")</f>
        <v/>
      </c>
      <c r="J2214" s="29">
        <v>2213</v>
      </c>
      <c r="R2214" s="16"/>
      <c r="U2214" s="16"/>
      <c r="FD2214" s="156"/>
      <c r="FE2214" s="156"/>
      <c r="FF2214" s="156"/>
      <c r="FG2214" s="156"/>
      <c r="FH2214" s="156"/>
    </row>
    <row r="2215" spans="2:164" x14ac:dyDescent="0.25">
      <c r="B2215" s="67">
        <f t="shared" si="205"/>
        <v>0</v>
      </c>
      <c r="C2215" s="67" t="str">
        <f t="shared" si="206"/>
        <v/>
      </c>
      <c r="D2215" s="67" t="str">
        <f t="shared" si="209"/>
        <v/>
      </c>
      <c r="E2215" s="67" t="str">
        <f t="shared" si="207"/>
        <v/>
      </c>
      <c r="F2215" s="67" t="str">
        <f t="shared" si="208"/>
        <v/>
      </c>
      <c r="G2215" s="67" t="str">
        <f t="shared" si="210"/>
        <v/>
      </c>
      <c r="H2215" s="159" t="str">
        <f>IF(AND(M2215&gt;0,M2215&lt;=STATS!$C$22),1,"")</f>
        <v/>
      </c>
      <c r="J2215" s="29">
        <v>2214</v>
      </c>
      <c r="R2215" s="16"/>
      <c r="U2215" s="16"/>
      <c r="FD2215" s="156"/>
      <c r="FE2215" s="156"/>
      <c r="FF2215" s="156"/>
      <c r="FG2215" s="156"/>
      <c r="FH2215" s="156"/>
    </row>
    <row r="2216" spans="2:164" x14ac:dyDescent="0.25">
      <c r="B2216" s="67">
        <f t="shared" si="205"/>
        <v>0</v>
      </c>
      <c r="C2216" s="67" t="str">
        <f t="shared" si="206"/>
        <v/>
      </c>
      <c r="D2216" s="67" t="str">
        <f t="shared" si="209"/>
        <v/>
      </c>
      <c r="E2216" s="67" t="str">
        <f t="shared" si="207"/>
        <v/>
      </c>
      <c r="F2216" s="67" t="str">
        <f t="shared" si="208"/>
        <v/>
      </c>
      <c r="G2216" s="67" t="str">
        <f t="shared" si="210"/>
        <v/>
      </c>
      <c r="H2216" s="159" t="str">
        <f>IF(AND(M2216&gt;0,M2216&lt;=STATS!$C$22),1,"")</f>
        <v/>
      </c>
      <c r="J2216" s="29">
        <v>2215</v>
      </c>
      <c r="R2216" s="16"/>
      <c r="U2216" s="16"/>
      <c r="FD2216" s="156"/>
      <c r="FE2216" s="156"/>
      <c r="FF2216" s="156"/>
      <c r="FG2216" s="156"/>
      <c r="FH2216" s="156"/>
    </row>
    <row r="2217" spans="2:164" x14ac:dyDescent="0.25">
      <c r="B2217" s="67">
        <f t="shared" si="205"/>
        <v>0</v>
      </c>
      <c r="C2217" s="67" t="str">
        <f t="shared" si="206"/>
        <v/>
      </c>
      <c r="D2217" s="67" t="str">
        <f t="shared" si="209"/>
        <v/>
      </c>
      <c r="E2217" s="67" t="str">
        <f t="shared" si="207"/>
        <v/>
      </c>
      <c r="F2217" s="67" t="str">
        <f t="shared" si="208"/>
        <v/>
      </c>
      <c r="G2217" s="67" t="str">
        <f t="shared" si="210"/>
        <v/>
      </c>
      <c r="H2217" s="159" t="str">
        <f>IF(AND(M2217&gt;0,M2217&lt;=STATS!$C$22),1,"")</f>
        <v/>
      </c>
      <c r="J2217" s="29">
        <v>2216</v>
      </c>
      <c r="R2217" s="16"/>
      <c r="U2217" s="16"/>
      <c r="FD2217" s="156"/>
      <c r="FE2217" s="156"/>
      <c r="FF2217" s="156"/>
      <c r="FG2217" s="156"/>
      <c r="FH2217" s="156"/>
    </row>
    <row r="2218" spans="2:164" x14ac:dyDescent="0.25">
      <c r="B2218" s="67">
        <f t="shared" si="205"/>
        <v>0</v>
      </c>
      <c r="C2218" s="67" t="str">
        <f t="shared" si="206"/>
        <v/>
      </c>
      <c r="D2218" s="67" t="str">
        <f t="shared" si="209"/>
        <v/>
      </c>
      <c r="E2218" s="67" t="str">
        <f t="shared" si="207"/>
        <v/>
      </c>
      <c r="F2218" s="67" t="str">
        <f t="shared" si="208"/>
        <v/>
      </c>
      <c r="G2218" s="67" t="str">
        <f t="shared" si="210"/>
        <v/>
      </c>
      <c r="H2218" s="159" t="str">
        <f>IF(AND(M2218&gt;0,M2218&lt;=STATS!$C$22),1,"")</f>
        <v/>
      </c>
      <c r="J2218" s="29">
        <v>2217</v>
      </c>
      <c r="R2218" s="16"/>
      <c r="U2218" s="16"/>
      <c r="FD2218" s="156"/>
      <c r="FE2218" s="156"/>
      <c r="FF2218" s="156"/>
      <c r="FG2218" s="156"/>
      <c r="FH2218" s="156"/>
    </row>
    <row r="2219" spans="2:164" x14ac:dyDescent="0.25">
      <c r="B2219" s="67">
        <f t="shared" si="205"/>
        <v>0</v>
      </c>
      <c r="C2219" s="67" t="str">
        <f t="shared" si="206"/>
        <v/>
      </c>
      <c r="D2219" s="67" t="str">
        <f t="shared" si="209"/>
        <v/>
      </c>
      <c r="E2219" s="67" t="str">
        <f t="shared" si="207"/>
        <v/>
      </c>
      <c r="F2219" s="67" t="str">
        <f t="shared" si="208"/>
        <v/>
      </c>
      <c r="G2219" s="67" t="str">
        <f t="shared" si="210"/>
        <v/>
      </c>
      <c r="H2219" s="159" t="str">
        <f>IF(AND(M2219&gt;0,M2219&lt;=STATS!$C$22),1,"")</f>
        <v/>
      </c>
      <c r="J2219" s="29">
        <v>2218</v>
      </c>
      <c r="R2219" s="16"/>
      <c r="U2219" s="16"/>
      <c r="FD2219" s="156"/>
      <c r="FE2219" s="156"/>
      <c r="FF2219" s="156"/>
      <c r="FG2219" s="156"/>
      <c r="FH2219" s="156"/>
    </row>
    <row r="2220" spans="2:164" x14ac:dyDescent="0.25">
      <c r="B2220" s="67">
        <f t="shared" si="205"/>
        <v>0</v>
      </c>
      <c r="C2220" s="67" t="str">
        <f t="shared" si="206"/>
        <v/>
      </c>
      <c r="D2220" s="67" t="str">
        <f t="shared" si="209"/>
        <v/>
      </c>
      <c r="E2220" s="67" t="str">
        <f t="shared" si="207"/>
        <v/>
      </c>
      <c r="F2220" s="67" t="str">
        <f t="shared" si="208"/>
        <v/>
      </c>
      <c r="G2220" s="67" t="str">
        <f t="shared" si="210"/>
        <v/>
      </c>
      <c r="H2220" s="159" t="str">
        <f>IF(AND(M2220&gt;0,M2220&lt;=STATS!$C$22),1,"")</f>
        <v/>
      </c>
      <c r="J2220" s="29">
        <v>2219</v>
      </c>
      <c r="R2220" s="16"/>
      <c r="U2220" s="16"/>
      <c r="FD2220" s="156"/>
      <c r="FE2220" s="156"/>
      <c r="FF2220" s="156"/>
      <c r="FG2220" s="156"/>
      <c r="FH2220" s="156"/>
    </row>
    <row r="2221" spans="2:164" x14ac:dyDescent="0.25">
      <c r="B2221" s="67">
        <f t="shared" si="205"/>
        <v>0</v>
      </c>
      <c r="C2221" s="67" t="str">
        <f t="shared" si="206"/>
        <v/>
      </c>
      <c r="D2221" s="67" t="str">
        <f t="shared" si="209"/>
        <v/>
      </c>
      <c r="E2221" s="67" t="str">
        <f t="shared" si="207"/>
        <v/>
      </c>
      <c r="F2221" s="67" t="str">
        <f t="shared" si="208"/>
        <v/>
      </c>
      <c r="G2221" s="67" t="str">
        <f t="shared" si="210"/>
        <v/>
      </c>
      <c r="H2221" s="159" t="str">
        <f>IF(AND(M2221&gt;0,M2221&lt;=STATS!$C$22),1,"")</f>
        <v/>
      </c>
      <c r="J2221" s="29">
        <v>2220</v>
      </c>
      <c r="R2221" s="16"/>
      <c r="U2221" s="16"/>
      <c r="FD2221" s="156"/>
      <c r="FE2221" s="156"/>
      <c r="FF2221" s="156"/>
      <c r="FG2221" s="156"/>
      <c r="FH2221" s="156"/>
    </row>
    <row r="2222" spans="2:164" x14ac:dyDescent="0.25">
      <c r="B2222" s="67">
        <f t="shared" si="205"/>
        <v>0</v>
      </c>
      <c r="C2222" s="67" t="str">
        <f t="shared" si="206"/>
        <v/>
      </c>
      <c r="D2222" s="67" t="str">
        <f t="shared" si="209"/>
        <v/>
      </c>
      <c r="E2222" s="67" t="str">
        <f t="shared" si="207"/>
        <v/>
      </c>
      <c r="F2222" s="67" t="str">
        <f t="shared" si="208"/>
        <v/>
      </c>
      <c r="G2222" s="67" t="str">
        <f t="shared" si="210"/>
        <v/>
      </c>
      <c r="H2222" s="159" t="str">
        <f>IF(AND(M2222&gt;0,M2222&lt;=STATS!$C$22),1,"")</f>
        <v/>
      </c>
      <c r="J2222" s="29">
        <v>2221</v>
      </c>
      <c r="R2222" s="16"/>
      <c r="U2222" s="16"/>
      <c r="FD2222" s="156"/>
      <c r="FE2222" s="156"/>
      <c r="FF2222" s="156"/>
      <c r="FG2222" s="156"/>
      <c r="FH2222" s="156"/>
    </row>
    <row r="2223" spans="2:164" x14ac:dyDescent="0.25">
      <c r="B2223" s="67">
        <f t="shared" si="205"/>
        <v>0</v>
      </c>
      <c r="C2223" s="67" t="str">
        <f t="shared" si="206"/>
        <v/>
      </c>
      <c r="D2223" s="67" t="str">
        <f t="shared" si="209"/>
        <v/>
      </c>
      <c r="E2223" s="67" t="str">
        <f t="shared" si="207"/>
        <v/>
      </c>
      <c r="F2223" s="67" t="str">
        <f t="shared" si="208"/>
        <v/>
      </c>
      <c r="G2223" s="67" t="str">
        <f t="shared" si="210"/>
        <v/>
      </c>
      <c r="H2223" s="159" t="str">
        <f>IF(AND(M2223&gt;0,M2223&lt;=STATS!$C$22),1,"")</f>
        <v/>
      </c>
      <c r="J2223" s="29">
        <v>2222</v>
      </c>
      <c r="R2223" s="16"/>
      <c r="U2223" s="16"/>
      <c r="FD2223" s="156"/>
      <c r="FE2223" s="156"/>
      <c r="FF2223" s="156"/>
      <c r="FG2223" s="156"/>
      <c r="FH2223" s="156"/>
    </row>
    <row r="2224" spans="2:164" x14ac:dyDescent="0.25">
      <c r="B2224" s="67">
        <f t="shared" si="205"/>
        <v>0</v>
      </c>
      <c r="C2224" s="67" t="str">
        <f t="shared" si="206"/>
        <v/>
      </c>
      <c r="D2224" s="67" t="str">
        <f t="shared" si="209"/>
        <v/>
      </c>
      <c r="E2224" s="67" t="str">
        <f t="shared" si="207"/>
        <v/>
      </c>
      <c r="F2224" s="67" t="str">
        <f t="shared" si="208"/>
        <v/>
      </c>
      <c r="G2224" s="67" t="str">
        <f t="shared" si="210"/>
        <v/>
      </c>
      <c r="H2224" s="159" t="str">
        <f>IF(AND(M2224&gt;0,M2224&lt;=STATS!$C$22),1,"")</f>
        <v/>
      </c>
      <c r="J2224" s="29">
        <v>2223</v>
      </c>
      <c r="R2224" s="16"/>
      <c r="U2224" s="16"/>
      <c r="FD2224" s="156"/>
      <c r="FE2224" s="156"/>
      <c r="FF2224" s="156"/>
      <c r="FG2224" s="156"/>
      <c r="FH2224" s="156"/>
    </row>
    <row r="2225" spans="2:164" x14ac:dyDescent="0.25">
      <c r="B2225" s="67">
        <f t="shared" si="205"/>
        <v>0</v>
      </c>
      <c r="C2225" s="67" t="str">
        <f t="shared" si="206"/>
        <v/>
      </c>
      <c r="D2225" s="67" t="str">
        <f t="shared" si="209"/>
        <v/>
      </c>
      <c r="E2225" s="67" t="str">
        <f t="shared" si="207"/>
        <v/>
      </c>
      <c r="F2225" s="67" t="str">
        <f t="shared" si="208"/>
        <v/>
      </c>
      <c r="G2225" s="67" t="str">
        <f t="shared" si="210"/>
        <v/>
      </c>
      <c r="H2225" s="159" t="str">
        <f>IF(AND(M2225&gt;0,M2225&lt;=STATS!$C$22),1,"")</f>
        <v/>
      </c>
      <c r="J2225" s="29">
        <v>2224</v>
      </c>
      <c r="R2225" s="16"/>
      <c r="U2225" s="16"/>
      <c r="FD2225" s="156"/>
      <c r="FE2225" s="156"/>
      <c r="FF2225" s="156"/>
      <c r="FG2225" s="156"/>
      <c r="FH2225" s="156"/>
    </row>
    <row r="2226" spans="2:164" x14ac:dyDescent="0.25">
      <c r="B2226" s="67">
        <f t="shared" si="205"/>
        <v>0</v>
      </c>
      <c r="C2226" s="67" t="str">
        <f t="shared" si="206"/>
        <v/>
      </c>
      <c r="D2226" s="67" t="str">
        <f t="shared" si="209"/>
        <v/>
      </c>
      <c r="E2226" s="67" t="str">
        <f t="shared" si="207"/>
        <v/>
      </c>
      <c r="F2226" s="67" t="str">
        <f t="shared" si="208"/>
        <v/>
      </c>
      <c r="G2226" s="67" t="str">
        <f t="shared" si="210"/>
        <v/>
      </c>
      <c r="H2226" s="159" t="str">
        <f>IF(AND(M2226&gt;0,M2226&lt;=STATS!$C$22),1,"")</f>
        <v/>
      </c>
      <c r="J2226" s="29">
        <v>2225</v>
      </c>
      <c r="R2226" s="16"/>
      <c r="U2226" s="16"/>
      <c r="FD2226" s="156"/>
      <c r="FE2226" s="156"/>
      <c r="FF2226" s="156"/>
      <c r="FG2226" s="156"/>
      <c r="FH2226" s="156"/>
    </row>
    <row r="2227" spans="2:164" x14ac:dyDescent="0.25">
      <c r="B2227" s="67">
        <f t="shared" si="205"/>
        <v>0</v>
      </c>
      <c r="C2227" s="67" t="str">
        <f t="shared" si="206"/>
        <v/>
      </c>
      <c r="D2227" s="67" t="str">
        <f t="shared" si="209"/>
        <v/>
      </c>
      <c r="E2227" s="67" t="str">
        <f t="shared" si="207"/>
        <v/>
      </c>
      <c r="F2227" s="67" t="str">
        <f t="shared" si="208"/>
        <v/>
      </c>
      <c r="G2227" s="67" t="str">
        <f t="shared" si="210"/>
        <v/>
      </c>
      <c r="H2227" s="159" t="str">
        <f>IF(AND(M2227&gt;0,M2227&lt;=STATS!$C$22),1,"")</f>
        <v/>
      </c>
      <c r="J2227" s="29">
        <v>2226</v>
      </c>
      <c r="R2227" s="16"/>
      <c r="U2227" s="16"/>
      <c r="FD2227" s="156"/>
      <c r="FE2227" s="156"/>
      <c r="FF2227" s="156"/>
      <c r="FG2227" s="156"/>
      <c r="FH2227" s="156"/>
    </row>
    <row r="2228" spans="2:164" x14ac:dyDescent="0.25">
      <c r="B2228" s="67">
        <f t="shared" si="205"/>
        <v>0</v>
      </c>
      <c r="C2228" s="67" t="str">
        <f t="shared" si="206"/>
        <v/>
      </c>
      <c r="D2228" s="67" t="str">
        <f t="shared" si="209"/>
        <v/>
      </c>
      <c r="E2228" s="67" t="str">
        <f t="shared" si="207"/>
        <v/>
      </c>
      <c r="F2228" s="67" t="str">
        <f t="shared" si="208"/>
        <v/>
      </c>
      <c r="G2228" s="67" t="str">
        <f t="shared" si="210"/>
        <v/>
      </c>
      <c r="H2228" s="159" t="str">
        <f>IF(AND(M2228&gt;0,M2228&lt;=STATS!$C$22),1,"")</f>
        <v/>
      </c>
      <c r="J2228" s="29">
        <v>2227</v>
      </c>
      <c r="R2228" s="16"/>
      <c r="U2228" s="16"/>
      <c r="FD2228" s="156"/>
      <c r="FE2228" s="156"/>
      <c r="FF2228" s="156"/>
      <c r="FG2228" s="156"/>
      <c r="FH2228" s="156"/>
    </row>
    <row r="2229" spans="2:164" x14ac:dyDescent="0.25">
      <c r="B2229" s="67">
        <f t="shared" si="205"/>
        <v>0</v>
      </c>
      <c r="C2229" s="67" t="str">
        <f t="shared" si="206"/>
        <v/>
      </c>
      <c r="D2229" s="67" t="str">
        <f t="shared" si="209"/>
        <v/>
      </c>
      <c r="E2229" s="67" t="str">
        <f t="shared" si="207"/>
        <v/>
      </c>
      <c r="F2229" s="67" t="str">
        <f t="shared" si="208"/>
        <v/>
      </c>
      <c r="G2229" s="67" t="str">
        <f t="shared" si="210"/>
        <v/>
      </c>
      <c r="H2229" s="159" t="str">
        <f>IF(AND(M2229&gt;0,M2229&lt;=STATS!$C$22),1,"")</f>
        <v/>
      </c>
      <c r="J2229" s="29">
        <v>2228</v>
      </c>
      <c r="R2229" s="16"/>
      <c r="U2229" s="16"/>
      <c r="FD2229" s="156"/>
      <c r="FE2229" s="156"/>
      <c r="FF2229" s="156"/>
      <c r="FG2229" s="156"/>
      <c r="FH2229" s="156"/>
    </row>
    <row r="2230" spans="2:164" x14ac:dyDescent="0.25">
      <c r="B2230" s="67">
        <f t="shared" si="205"/>
        <v>0</v>
      </c>
      <c r="C2230" s="67" t="str">
        <f t="shared" si="206"/>
        <v/>
      </c>
      <c r="D2230" s="67" t="str">
        <f t="shared" si="209"/>
        <v/>
      </c>
      <c r="E2230" s="67" t="str">
        <f t="shared" si="207"/>
        <v/>
      </c>
      <c r="F2230" s="67" t="str">
        <f t="shared" si="208"/>
        <v/>
      </c>
      <c r="G2230" s="67" t="str">
        <f t="shared" si="210"/>
        <v/>
      </c>
      <c r="H2230" s="159" t="str">
        <f>IF(AND(M2230&gt;0,M2230&lt;=STATS!$C$22),1,"")</f>
        <v/>
      </c>
      <c r="J2230" s="29">
        <v>2229</v>
      </c>
      <c r="R2230" s="16"/>
      <c r="U2230" s="16"/>
      <c r="FD2230" s="156"/>
      <c r="FE2230" s="156"/>
      <c r="FF2230" s="156"/>
      <c r="FG2230" s="156"/>
      <c r="FH2230" s="156"/>
    </row>
    <row r="2231" spans="2:164" x14ac:dyDescent="0.25">
      <c r="B2231" s="67">
        <f t="shared" si="205"/>
        <v>0</v>
      </c>
      <c r="C2231" s="67" t="str">
        <f t="shared" si="206"/>
        <v/>
      </c>
      <c r="D2231" s="67" t="str">
        <f t="shared" si="209"/>
        <v/>
      </c>
      <c r="E2231" s="67" t="str">
        <f t="shared" si="207"/>
        <v/>
      </c>
      <c r="F2231" s="67" t="str">
        <f t="shared" si="208"/>
        <v/>
      </c>
      <c r="G2231" s="67" t="str">
        <f t="shared" si="210"/>
        <v/>
      </c>
      <c r="H2231" s="159" t="str">
        <f>IF(AND(M2231&gt;0,M2231&lt;=STATS!$C$22),1,"")</f>
        <v/>
      </c>
      <c r="J2231" s="29">
        <v>2230</v>
      </c>
      <c r="R2231" s="16"/>
      <c r="U2231" s="16"/>
      <c r="FD2231" s="156"/>
      <c r="FE2231" s="156"/>
      <c r="FF2231" s="156"/>
      <c r="FG2231" s="156"/>
      <c r="FH2231" s="156"/>
    </row>
    <row r="2232" spans="2:164" x14ac:dyDescent="0.25">
      <c r="B2232" s="67">
        <f t="shared" si="205"/>
        <v>0</v>
      </c>
      <c r="C2232" s="67" t="str">
        <f t="shared" si="206"/>
        <v/>
      </c>
      <c r="D2232" s="67" t="str">
        <f t="shared" si="209"/>
        <v/>
      </c>
      <c r="E2232" s="67" t="str">
        <f t="shared" si="207"/>
        <v/>
      </c>
      <c r="F2232" s="67" t="str">
        <f t="shared" si="208"/>
        <v/>
      </c>
      <c r="G2232" s="67" t="str">
        <f t="shared" si="210"/>
        <v/>
      </c>
      <c r="H2232" s="159" t="str">
        <f>IF(AND(M2232&gt;0,M2232&lt;=STATS!$C$22),1,"")</f>
        <v/>
      </c>
      <c r="J2232" s="29">
        <v>2231</v>
      </c>
      <c r="R2232" s="16"/>
      <c r="U2232" s="16"/>
      <c r="FD2232" s="156"/>
      <c r="FE2232" s="156"/>
      <c r="FF2232" s="156"/>
      <c r="FG2232" s="156"/>
      <c r="FH2232" s="156"/>
    </row>
    <row r="2233" spans="2:164" x14ac:dyDescent="0.25">
      <c r="B2233" s="67">
        <f t="shared" si="205"/>
        <v>0</v>
      </c>
      <c r="C2233" s="67" t="str">
        <f t="shared" si="206"/>
        <v/>
      </c>
      <c r="D2233" s="67" t="str">
        <f t="shared" si="209"/>
        <v/>
      </c>
      <c r="E2233" s="67" t="str">
        <f t="shared" si="207"/>
        <v/>
      </c>
      <c r="F2233" s="67" t="str">
        <f t="shared" si="208"/>
        <v/>
      </c>
      <c r="G2233" s="67" t="str">
        <f t="shared" si="210"/>
        <v/>
      </c>
      <c r="H2233" s="159" t="str">
        <f>IF(AND(M2233&gt;0,M2233&lt;=STATS!$C$22),1,"")</f>
        <v/>
      </c>
      <c r="J2233" s="29">
        <v>2232</v>
      </c>
      <c r="R2233" s="16"/>
      <c r="U2233" s="16"/>
      <c r="FD2233" s="156"/>
      <c r="FE2233" s="156"/>
      <c r="FF2233" s="156"/>
      <c r="FG2233" s="156"/>
      <c r="FH2233" s="156"/>
    </row>
    <row r="2234" spans="2:164" x14ac:dyDescent="0.25">
      <c r="B2234" s="67">
        <f t="shared" si="205"/>
        <v>0</v>
      </c>
      <c r="C2234" s="67" t="str">
        <f t="shared" si="206"/>
        <v/>
      </c>
      <c r="D2234" s="67" t="str">
        <f t="shared" si="209"/>
        <v/>
      </c>
      <c r="E2234" s="67" t="str">
        <f t="shared" si="207"/>
        <v/>
      </c>
      <c r="F2234" s="67" t="str">
        <f t="shared" si="208"/>
        <v/>
      </c>
      <c r="G2234" s="67" t="str">
        <f t="shared" si="210"/>
        <v/>
      </c>
      <c r="H2234" s="159" t="str">
        <f>IF(AND(M2234&gt;0,M2234&lt;=STATS!$C$22),1,"")</f>
        <v/>
      </c>
      <c r="J2234" s="29">
        <v>2233</v>
      </c>
      <c r="R2234" s="16"/>
      <c r="U2234" s="16"/>
      <c r="FD2234" s="156"/>
      <c r="FE2234" s="156"/>
      <c r="FF2234" s="156"/>
      <c r="FG2234" s="156"/>
      <c r="FH2234" s="156"/>
    </row>
    <row r="2235" spans="2:164" x14ac:dyDescent="0.25">
      <c r="B2235" s="67">
        <f t="shared" si="205"/>
        <v>0</v>
      </c>
      <c r="C2235" s="67" t="str">
        <f t="shared" si="206"/>
        <v/>
      </c>
      <c r="D2235" s="67" t="str">
        <f t="shared" si="209"/>
        <v/>
      </c>
      <c r="E2235" s="67" t="str">
        <f t="shared" si="207"/>
        <v/>
      </c>
      <c r="F2235" s="67" t="str">
        <f t="shared" si="208"/>
        <v/>
      </c>
      <c r="G2235" s="67" t="str">
        <f t="shared" si="210"/>
        <v/>
      </c>
      <c r="H2235" s="159" t="str">
        <f>IF(AND(M2235&gt;0,M2235&lt;=STATS!$C$22),1,"")</f>
        <v/>
      </c>
      <c r="J2235" s="29">
        <v>2234</v>
      </c>
      <c r="R2235" s="16"/>
      <c r="U2235" s="16"/>
      <c r="FD2235" s="156"/>
      <c r="FE2235" s="156"/>
      <c r="FF2235" s="156"/>
      <c r="FG2235" s="156"/>
      <c r="FH2235" s="156"/>
    </row>
    <row r="2236" spans="2:164" x14ac:dyDescent="0.25">
      <c r="B2236" s="67">
        <f t="shared" si="205"/>
        <v>0</v>
      </c>
      <c r="C2236" s="67" t="str">
        <f t="shared" si="206"/>
        <v/>
      </c>
      <c r="D2236" s="67" t="str">
        <f t="shared" si="209"/>
        <v/>
      </c>
      <c r="E2236" s="67" t="str">
        <f t="shared" si="207"/>
        <v/>
      </c>
      <c r="F2236" s="67" t="str">
        <f t="shared" si="208"/>
        <v/>
      </c>
      <c r="G2236" s="67" t="str">
        <f t="shared" si="210"/>
        <v/>
      </c>
      <c r="H2236" s="159" t="str">
        <f>IF(AND(M2236&gt;0,M2236&lt;=STATS!$C$22),1,"")</f>
        <v/>
      </c>
      <c r="J2236" s="29">
        <v>2235</v>
      </c>
      <c r="R2236" s="16"/>
      <c r="U2236" s="16"/>
      <c r="FD2236" s="156"/>
      <c r="FE2236" s="156"/>
      <c r="FF2236" s="156"/>
      <c r="FG2236" s="156"/>
      <c r="FH2236" s="156"/>
    </row>
    <row r="2237" spans="2:164" x14ac:dyDescent="0.25">
      <c r="B2237" s="67">
        <f t="shared" si="205"/>
        <v>0</v>
      </c>
      <c r="C2237" s="67" t="str">
        <f t="shared" si="206"/>
        <v/>
      </c>
      <c r="D2237" s="67" t="str">
        <f t="shared" si="209"/>
        <v/>
      </c>
      <c r="E2237" s="67" t="str">
        <f t="shared" si="207"/>
        <v/>
      </c>
      <c r="F2237" s="67" t="str">
        <f t="shared" si="208"/>
        <v/>
      </c>
      <c r="G2237" s="67" t="str">
        <f t="shared" si="210"/>
        <v/>
      </c>
      <c r="H2237" s="159" t="str">
        <f>IF(AND(M2237&gt;0,M2237&lt;=STATS!$C$22),1,"")</f>
        <v/>
      </c>
      <c r="J2237" s="29">
        <v>2236</v>
      </c>
      <c r="R2237" s="16"/>
      <c r="U2237" s="16"/>
      <c r="FD2237" s="156"/>
      <c r="FE2237" s="156"/>
      <c r="FF2237" s="156"/>
      <c r="FG2237" s="156"/>
      <c r="FH2237" s="156"/>
    </row>
    <row r="2238" spans="2:164" x14ac:dyDescent="0.25">
      <c r="B2238" s="67">
        <f t="shared" si="205"/>
        <v>0</v>
      </c>
      <c r="C2238" s="67" t="str">
        <f t="shared" si="206"/>
        <v/>
      </c>
      <c r="D2238" s="67" t="str">
        <f t="shared" si="209"/>
        <v/>
      </c>
      <c r="E2238" s="67" t="str">
        <f t="shared" si="207"/>
        <v/>
      </c>
      <c r="F2238" s="67" t="str">
        <f t="shared" si="208"/>
        <v/>
      </c>
      <c r="G2238" s="67" t="str">
        <f t="shared" si="210"/>
        <v/>
      </c>
      <c r="H2238" s="159" t="str">
        <f>IF(AND(M2238&gt;0,M2238&lt;=STATS!$C$22),1,"")</f>
        <v/>
      </c>
      <c r="J2238" s="29">
        <v>2237</v>
      </c>
      <c r="R2238" s="16"/>
      <c r="U2238" s="16"/>
      <c r="FD2238" s="156"/>
      <c r="FE2238" s="156"/>
      <c r="FF2238" s="156"/>
      <c r="FG2238" s="156"/>
      <c r="FH2238" s="156"/>
    </row>
    <row r="2239" spans="2:164" x14ac:dyDescent="0.25">
      <c r="B2239" s="67">
        <f t="shared" si="205"/>
        <v>0</v>
      </c>
      <c r="C2239" s="67" t="str">
        <f t="shared" si="206"/>
        <v/>
      </c>
      <c r="D2239" s="67" t="str">
        <f t="shared" si="209"/>
        <v/>
      </c>
      <c r="E2239" s="67" t="str">
        <f t="shared" si="207"/>
        <v/>
      </c>
      <c r="F2239" s="67" t="str">
        <f t="shared" si="208"/>
        <v/>
      </c>
      <c r="G2239" s="67" t="str">
        <f t="shared" si="210"/>
        <v/>
      </c>
      <c r="H2239" s="159" t="str">
        <f>IF(AND(M2239&gt;0,M2239&lt;=STATS!$C$22),1,"")</f>
        <v/>
      </c>
      <c r="J2239" s="29">
        <v>2238</v>
      </c>
      <c r="R2239" s="16"/>
      <c r="U2239" s="16"/>
      <c r="FD2239" s="156"/>
      <c r="FE2239" s="156"/>
      <c r="FF2239" s="156"/>
      <c r="FG2239" s="156"/>
      <c r="FH2239" s="156"/>
    </row>
    <row r="2240" spans="2:164" x14ac:dyDescent="0.25">
      <c r="B2240" s="67">
        <f t="shared" si="205"/>
        <v>0</v>
      </c>
      <c r="C2240" s="67" t="str">
        <f t="shared" si="206"/>
        <v/>
      </c>
      <c r="D2240" s="67" t="str">
        <f t="shared" si="209"/>
        <v/>
      </c>
      <c r="E2240" s="67" t="str">
        <f t="shared" si="207"/>
        <v/>
      </c>
      <c r="F2240" s="67" t="str">
        <f t="shared" si="208"/>
        <v/>
      </c>
      <c r="G2240" s="67" t="str">
        <f t="shared" si="210"/>
        <v/>
      </c>
      <c r="H2240" s="159" t="str">
        <f>IF(AND(M2240&gt;0,M2240&lt;=STATS!$C$22),1,"")</f>
        <v/>
      </c>
      <c r="J2240" s="29">
        <v>2239</v>
      </c>
      <c r="R2240" s="16"/>
      <c r="U2240" s="16"/>
      <c r="FD2240" s="156"/>
      <c r="FE2240" s="156"/>
      <c r="FF2240" s="156"/>
      <c r="FG2240" s="156"/>
      <c r="FH2240" s="156"/>
    </row>
    <row r="2241" spans="2:164" x14ac:dyDescent="0.25">
      <c r="B2241" s="67">
        <f t="shared" si="205"/>
        <v>0</v>
      </c>
      <c r="C2241" s="67" t="str">
        <f t="shared" si="206"/>
        <v/>
      </c>
      <c r="D2241" s="67" t="str">
        <f t="shared" si="209"/>
        <v/>
      </c>
      <c r="E2241" s="67" t="str">
        <f t="shared" si="207"/>
        <v/>
      </c>
      <c r="F2241" s="67" t="str">
        <f t="shared" si="208"/>
        <v/>
      </c>
      <c r="G2241" s="67" t="str">
        <f t="shared" si="210"/>
        <v/>
      </c>
      <c r="H2241" s="159" t="str">
        <f>IF(AND(M2241&gt;0,M2241&lt;=STATS!$C$22),1,"")</f>
        <v/>
      </c>
      <c r="J2241" s="29">
        <v>2240</v>
      </c>
      <c r="R2241" s="16"/>
      <c r="U2241" s="16"/>
      <c r="FD2241" s="156"/>
      <c r="FE2241" s="156"/>
      <c r="FF2241" s="156"/>
      <c r="FG2241" s="156"/>
      <c r="FH2241" s="156"/>
    </row>
    <row r="2242" spans="2:164" x14ac:dyDescent="0.25">
      <c r="B2242" s="67">
        <f t="shared" ref="B2242:B2305" si="211">COUNT(R2242:FC2242,FI2242:FQ2242)</f>
        <v>0</v>
      </c>
      <c r="C2242" s="67" t="str">
        <f t="shared" ref="C2242:C2305" si="212">IF(COUNT(R2242:FC2242,FI2242:FQ2242)&gt;0,COUNT(R2242:FC2242,FI2242:FQ2242),"")</f>
        <v/>
      </c>
      <c r="D2242" s="67" t="str">
        <f t="shared" si="209"/>
        <v/>
      </c>
      <c r="E2242" s="67" t="str">
        <f t="shared" ref="E2242:E2305" si="213">IF(H2242=1,COUNT(R2242:FC2242,FI2242:FQ2242),"")</f>
        <v/>
      </c>
      <c r="F2242" s="67" t="str">
        <f t="shared" ref="F2242:F2305" si="214">IF(H2242=1,COUNT(X2242:BN2242,BP2242:BX2242,BZ2242:CF2242,CH2242:FC2242,FI2242:FQ2242),"")</f>
        <v/>
      </c>
      <c r="G2242" s="67" t="str">
        <f t="shared" si="210"/>
        <v/>
      </c>
      <c r="H2242" s="159" t="str">
        <f>IF(AND(M2242&gt;0,M2242&lt;=STATS!$C$22),1,"")</f>
        <v/>
      </c>
      <c r="J2242" s="29">
        <v>2241</v>
      </c>
      <c r="R2242" s="16"/>
      <c r="U2242" s="16"/>
      <c r="FD2242" s="156"/>
      <c r="FE2242" s="156"/>
      <c r="FF2242" s="156"/>
      <c r="FG2242" s="156"/>
      <c r="FH2242" s="156"/>
    </row>
    <row r="2243" spans="2:164" x14ac:dyDescent="0.25">
      <c r="B2243" s="67">
        <f t="shared" si="211"/>
        <v>0</v>
      </c>
      <c r="C2243" s="67" t="str">
        <f t="shared" si="212"/>
        <v/>
      </c>
      <c r="D2243" s="67" t="str">
        <f t="shared" ref="D2243:D2306" si="215">IF(COUNT(R2243:FC2243,FI2243:FQ2243)&gt;0,COUNT(X2243:BN2243,BP2243:BX2243,BZ2243:CF2243,CH2243:FC2243,FI2243:FQ2243),"")</f>
        <v/>
      </c>
      <c r="E2243" s="67" t="str">
        <f t="shared" si="213"/>
        <v/>
      </c>
      <c r="F2243" s="67" t="str">
        <f t="shared" si="214"/>
        <v/>
      </c>
      <c r="G2243" s="67" t="str">
        <f t="shared" si="210"/>
        <v/>
      </c>
      <c r="H2243" s="159" t="str">
        <f>IF(AND(M2243&gt;0,M2243&lt;=STATS!$C$22),1,"")</f>
        <v/>
      </c>
      <c r="J2243" s="29">
        <v>2242</v>
      </c>
      <c r="R2243" s="16"/>
      <c r="U2243" s="16"/>
      <c r="FD2243" s="156"/>
      <c r="FE2243" s="156"/>
      <c r="FF2243" s="156"/>
      <c r="FG2243" s="156"/>
      <c r="FH2243" s="156"/>
    </row>
    <row r="2244" spans="2:164" x14ac:dyDescent="0.25">
      <c r="B2244" s="67">
        <f t="shared" si="211"/>
        <v>0</v>
      </c>
      <c r="C2244" s="67" t="str">
        <f t="shared" si="212"/>
        <v/>
      </c>
      <c r="D2244" s="67" t="str">
        <f t="shared" si="215"/>
        <v/>
      </c>
      <c r="E2244" s="67" t="str">
        <f t="shared" si="213"/>
        <v/>
      </c>
      <c r="F2244" s="67" t="str">
        <f t="shared" si="214"/>
        <v/>
      </c>
      <c r="G2244" s="67" t="str">
        <f t="shared" si="210"/>
        <v/>
      </c>
      <c r="H2244" s="159" t="str">
        <f>IF(AND(M2244&gt;0,M2244&lt;=STATS!$C$22),1,"")</f>
        <v/>
      </c>
      <c r="J2244" s="29">
        <v>2243</v>
      </c>
      <c r="R2244" s="16"/>
      <c r="U2244" s="16"/>
      <c r="FD2244" s="156"/>
      <c r="FE2244" s="156"/>
      <c r="FF2244" s="156"/>
      <c r="FG2244" s="156"/>
      <c r="FH2244" s="156"/>
    </row>
    <row r="2245" spans="2:164" x14ac:dyDescent="0.25">
      <c r="B2245" s="67">
        <f t="shared" si="211"/>
        <v>0</v>
      </c>
      <c r="C2245" s="67" t="str">
        <f t="shared" si="212"/>
        <v/>
      </c>
      <c r="D2245" s="67" t="str">
        <f t="shared" si="215"/>
        <v/>
      </c>
      <c r="E2245" s="67" t="str">
        <f t="shared" si="213"/>
        <v/>
      </c>
      <c r="F2245" s="67" t="str">
        <f t="shared" si="214"/>
        <v/>
      </c>
      <c r="G2245" s="67" t="str">
        <f t="shared" si="210"/>
        <v/>
      </c>
      <c r="H2245" s="159" t="str">
        <f>IF(AND(M2245&gt;0,M2245&lt;=STATS!$C$22),1,"")</f>
        <v/>
      </c>
      <c r="J2245" s="29">
        <v>2244</v>
      </c>
      <c r="R2245" s="16"/>
      <c r="U2245" s="16"/>
      <c r="FD2245" s="156"/>
      <c r="FE2245" s="156"/>
      <c r="FF2245" s="156"/>
      <c r="FG2245" s="156"/>
      <c r="FH2245" s="156"/>
    </row>
    <row r="2246" spans="2:164" x14ac:dyDescent="0.25">
      <c r="B2246" s="67">
        <f t="shared" si="211"/>
        <v>0</v>
      </c>
      <c r="C2246" s="67" t="str">
        <f t="shared" si="212"/>
        <v/>
      </c>
      <c r="D2246" s="67" t="str">
        <f t="shared" si="215"/>
        <v/>
      </c>
      <c r="E2246" s="67" t="str">
        <f t="shared" si="213"/>
        <v/>
      </c>
      <c r="F2246" s="67" t="str">
        <f t="shared" si="214"/>
        <v/>
      </c>
      <c r="G2246" s="67" t="str">
        <f t="shared" si="210"/>
        <v/>
      </c>
      <c r="H2246" s="159" t="str">
        <f>IF(AND(M2246&gt;0,M2246&lt;=STATS!$C$22),1,"")</f>
        <v/>
      </c>
      <c r="J2246" s="29">
        <v>2245</v>
      </c>
      <c r="R2246" s="16"/>
      <c r="U2246" s="16"/>
      <c r="FD2246" s="156"/>
      <c r="FE2246" s="156"/>
      <c r="FF2246" s="156"/>
      <c r="FG2246" s="156"/>
      <c r="FH2246" s="156"/>
    </row>
    <row r="2247" spans="2:164" x14ac:dyDescent="0.25">
      <c r="B2247" s="67">
        <f t="shared" si="211"/>
        <v>0</v>
      </c>
      <c r="C2247" s="67" t="str">
        <f t="shared" si="212"/>
        <v/>
      </c>
      <c r="D2247" s="67" t="str">
        <f t="shared" si="215"/>
        <v/>
      </c>
      <c r="E2247" s="67" t="str">
        <f t="shared" si="213"/>
        <v/>
      </c>
      <c r="F2247" s="67" t="str">
        <f t="shared" si="214"/>
        <v/>
      </c>
      <c r="G2247" s="67" t="str">
        <f t="shared" si="210"/>
        <v/>
      </c>
      <c r="H2247" s="159" t="str">
        <f>IF(AND(M2247&gt;0,M2247&lt;=STATS!$C$22),1,"")</f>
        <v/>
      </c>
      <c r="J2247" s="29">
        <v>2246</v>
      </c>
      <c r="R2247" s="16"/>
      <c r="U2247" s="16"/>
      <c r="FD2247" s="156"/>
      <c r="FE2247" s="156"/>
      <c r="FF2247" s="156"/>
      <c r="FG2247" s="156"/>
      <c r="FH2247" s="156"/>
    </row>
    <row r="2248" spans="2:164" x14ac:dyDescent="0.25">
      <c r="B2248" s="67">
        <f t="shared" si="211"/>
        <v>0</v>
      </c>
      <c r="C2248" s="67" t="str">
        <f t="shared" si="212"/>
        <v/>
      </c>
      <c r="D2248" s="67" t="str">
        <f t="shared" si="215"/>
        <v/>
      </c>
      <c r="E2248" s="67" t="str">
        <f t="shared" si="213"/>
        <v/>
      </c>
      <c r="F2248" s="67" t="str">
        <f t="shared" si="214"/>
        <v/>
      </c>
      <c r="G2248" s="67" t="str">
        <f t="shared" si="210"/>
        <v/>
      </c>
      <c r="H2248" s="159" t="str">
        <f>IF(AND(M2248&gt;0,M2248&lt;=STATS!$C$22),1,"")</f>
        <v/>
      </c>
      <c r="J2248" s="29">
        <v>2247</v>
      </c>
      <c r="R2248" s="16"/>
      <c r="U2248" s="16"/>
      <c r="FD2248" s="156"/>
      <c r="FE2248" s="156"/>
      <c r="FF2248" s="156"/>
      <c r="FG2248" s="156"/>
      <c r="FH2248" s="156"/>
    </row>
    <row r="2249" spans="2:164" x14ac:dyDescent="0.25">
      <c r="B2249" s="67">
        <f t="shared" si="211"/>
        <v>0</v>
      </c>
      <c r="C2249" s="67" t="str">
        <f t="shared" si="212"/>
        <v/>
      </c>
      <c r="D2249" s="67" t="str">
        <f t="shared" si="215"/>
        <v/>
      </c>
      <c r="E2249" s="67" t="str">
        <f t="shared" si="213"/>
        <v/>
      </c>
      <c r="F2249" s="67" t="str">
        <f t="shared" si="214"/>
        <v/>
      </c>
      <c r="G2249" s="67" t="str">
        <f t="shared" si="210"/>
        <v/>
      </c>
      <c r="H2249" s="159" t="str">
        <f>IF(AND(M2249&gt;0,M2249&lt;=STATS!$C$22),1,"")</f>
        <v/>
      </c>
      <c r="J2249" s="29">
        <v>2248</v>
      </c>
      <c r="R2249" s="16"/>
      <c r="U2249" s="16"/>
      <c r="FD2249" s="156"/>
      <c r="FE2249" s="156"/>
      <c r="FF2249" s="156"/>
      <c r="FG2249" s="156"/>
      <c r="FH2249" s="156"/>
    </row>
    <row r="2250" spans="2:164" x14ac:dyDescent="0.25">
      <c r="B2250" s="67">
        <f t="shared" si="211"/>
        <v>0</v>
      </c>
      <c r="C2250" s="67" t="str">
        <f t="shared" si="212"/>
        <v/>
      </c>
      <c r="D2250" s="67" t="str">
        <f t="shared" si="215"/>
        <v/>
      </c>
      <c r="E2250" s="67" t="str">
        <f t="shared" si="213"/>
        <v/>
      </c>
      <c r="F2250" s="67" t="str">
        <f t="shared" si="214"/>
        <v/>
      </c>
      <c r="G2250" s="67" t="str">
        <f t="shared" si="210"/>
        <v/>
      </c>
      <c r="H2250" s="159" t="str">
        <f>IF(AND(M2250&gt;0,M2250&lt;=STATS!$C$22),1,"")</f>
        <v/>
      </c>
      <c r="J2250" s="29">
        <v>2249</v>
      </c>
      <c r="R2250" s="16"/>
      <c r="U2250" s="16"/>
      <c r="FD2250" s="156"/>
      <c r="FE2250" s="156"/>
      <c r="FF2250" s="156"/>
      <c r="FG2250" s="156"/>
      <c r="FH2250" s="156"/>
    </row>
    <row r="2251" spans="2:164" x14ac:dyDescent="0.25">
      <c r="B2251" s="67">
        <f t="shared" si="211"/>
        <v>0</v>
      </c>
      <c r="C2251" s="67" t="str">
        <f t="shared" si="212"/>
        <v/>
      </c>
      <c r="D2251" s="67" t="str">
        <f t="shared" si="215"/>
        <v/>
      </c>
      <c r="E2251" s="67" t="str">
        <f t="shared" si="213"/>
        <v/>
      </c>
      <c r="F2251" s="67" t="str">
        <f t="shared" si="214"/>
        <v/>
      </c>
      <c r="G2251" s="67" t="str">
        <f t="shared" si="210"/>
        <v/>
      </c>
      <c r="H2251" s="159" t="str">
        <f>IF(AND(M2251&gt;0,M2251&lt;=STATS!$C$22),1,"")</f>
        <v/>
      </c>
      <c r="J2251" s="29">
        <v>2250</v>
      </c>
      <c r="R2251" s="16"/>
      <c r="U2251" s="16"/>
      <c r="FD2251" s="156"/>
      <c r="FE2251" s="156"/>
      <c r="FF2251" s="156"/>
      <c r="FG2251" s="156"/>
      <c r="FH2251" s="156"/>
    </row>
    <row r="2252" spans="2:164" x14ac:dyDescent="0.25">
      <c r="B2252" s="67">
        <f t="shared" si="211"/>
        <v>0</v>
      </c>
      <c r="C2252" s="67" t="str">
        <f t="shared" si="212"/>
        <v/>
      </c>
      <c r="D2252" s="67" t="str">
        <f t="shared" si="215"/>
        <v/>
      </c>
      <c r="E2252" s="67" t="str">
        <f t="shared" si="213"/>
        <v/>
      </c>
      <c r="F2252" s="67" t="str">
        <f t="shared" si="214"/>
        <v/>
      </c>
      <c r="G2252" s="67" t="str">
        <f t="shared" si="210"/>
        <v/>
      </c>
      <c r="H2252" s="159" t="str">
        <f>IF(AND(M2252&gt;0,M2252&lt;=STATS!$C$22),1,"")</f>
        <v/>
      </c>
      <c r="J2252" s="29">
        <v>2251</v>
      </c>
      <c r="R2252" s="16"/>
      <c r="U2252" s="16"/>
      <c r="FD2252" s="156"/>
      <c r="FE2252" s="156"/>
      <c r="FF2252" s="156"/>
      <c r="FG2252" s="156"/>
      <c r="FH2252" s="156"/>
    </row>
    <row r="2253" spans="2:164" x14ac:dyDescent="0.25">
      <c r="B2253" s="67">
        <f t="shared" si="211"/>
        <v>0</v>
      </c>
      <c r="C2253" s="67" t="str">
        <f t="shared" si="212"/>
        <v/>
      </c>
      <c r="D2253" s="67" t="str">
        <f t="shared" si="215"/>
        <v/>
      </c>
      <c r="E2253" s="67" t="str">
        <f t="shared" si="213"/>
        <v/>
      </c>
      <c r="F2253" s="67" t="str">
        <f t="shared" si="214"/>
        <v/>
      </c>
      <c r="G2253" s="67" t="str">
        <f t="shared" si="210"/>
        <v/>
      </c>
      <c r="H2253" s="159" t="str">
        <f>IF(AND(M2253&gt;0,M2253&lt;=STATS!$C$22),1,"")</f>
        <v/>
      </c>
      <c r="J2253" s="29">
        <v>2252</v>
      </c>
      <c r="R2253" s="16"/>
      <c r="U2253" s="16"/>
      <c r="FD2253" s="156"/>
      <c r="FE2253" s="156"/>
      <c r="FF2253" s="156"/>
      <c r="FG2253" s="156"/>
      <c r="FH2253" s="156"/>
    </row>
    <row r="2254" spans="2:164" x14ac:dyDescent="0.25">
      <c r="B2254" s="67">
        <f t="shared" si="211"/>
        <v>0</v>
      </c>
      <c r="C2254" s="67" t="str">
        <f t="shared" si="212"/>
        <v/>
      </c>
      <c r="D2254" s="67" t="str">
        <f t="shared" si="215"/>
        <v/>
      </c>
      <c r="E2254" s="67" t="str">
        <f t="shared" si="213"/>
        <v/>
      </c>
      <c r="F2254" s="67" t="str">
        <f t="shared" si="214"/>
        <v/>
      </c>
      <c r="G2254" s="67" t="str">
        <f t="shared" si="210"/>
        <v/>
      </c>
      <c r="H2254" s="159" t="str">
        <f>IF(AND(M2254&gt;0,M2254&lt;=STATS!$C$22),1,"")</f>
        <v/>
      </c>
      <c r="J2254" s="29">
        <v>2253</v>
      </c>
      <c r="R2254" s="16"/>
      <c r="U2254" s="16"/>
      <c r="FD2254" s="156"/>
      <c r="FE2254" s="156"/>
      <c r="FF2254" s="156"/>
      <c r="FG2254" s="156"/>
      <c r="FH2254" s="156"/>
    </row>
    <row r="2255" spans="2:164" x14ac:dyDescent="0.25">
      <c r="B2255" s="67">
        <f t="shared" si="211"/>
        <v>0</v>
      </c>
      <c r="C2255" s="67" t="str">
        <f t="shared" si="212"/>
        <v/>
      </c>
      <c r="D2255" s="67" t="str">
        <f t="shared" si="215"/>
        <v/>
      </c>
      <c r="E2255" s="67" t="str">
        <f t="shared" si="213"/>
        <v/>
      </c>
      <c r="F2255" s="67" t="str">
        <f t="shared" si="214"/>
        <v/>
      </c>
      <c r="G2255" s="67" t="str">
        <f t="shared" si="210"/>
        <v/>
      </c>
      <c r="H2255" s="159" t="str">
        <f>IF(AND(M2255&gt;0,M2255&lt;=STATS!$C$22),1,"")</f>
        <v/>
      </c>
      <c r="J2255" s="29">
        <v>2254</v>
      </c>
      <c r="R2255" s="16"/>
      <c r="U2255" s="16"/>
      <c r="FD2255" s="156"/>
      <c r="FE2255" s="156"/>
      <c r="FF2255" s="156"/>
      <c r="FG2255" s="156"/>
      <c r="FH2255" s="156"/>
    </row>
    <row r="2256" spans="2:164" x14ac:dyDescent="0.25">
      <c r="B2256" s="67">
        <f t="shared" si="211"/>
        <v>0</v>
      </c>
      <c r="C2256" s="67" t="str">
        <f t="shared" si="212"/>
        <v/>
      </c>
      <c r="D2256" s="67" t="str">
        <f t="shared" si="215"/>
        <v/>
      </c>
      <c r="E2256" s="67" t="str">
        <f t="shared" si="213"/>
        <v/>
      </c>
      <c r="F2256" s="67" t="str">
        <f t="shared" si="214"/>
        <v/>
      </c>
      <c r="G2256" s="67" t="str">
        <f t="shared" si="210"/>
        <v/>
      </c>
      <c r="H2256" s="159" t="str">
        <f>IF(AND(M2256&gt;0,M2256&lt;=STATS!$C$22),1,"")</f>
        <v/>
      </c>
      <c r="J2256" s="29">
        <v>2255</v>
      </c>
      <c r="R2256" s="16"/>
      <c r="U2256" s="16"/>
      <c r="FD2256" s="156"/>
      <c r="FE2256" s="156"/>
      <c r="FF2256" s="156"/>
      <c r="FG2256" s="156"/>
      <c r="FH2256" s="156"/>
    </row>
    <row r="2257" spans="2:164" x14ac:dyDescent="0.25">
      <c r="B2257" s="67">
        <f t="shared" si="211"/>
        <v>0</v>
      </c>
      <c r="C2257" s="67" t="str">
        <f t="shared" si="212"/>
        <v/>
      </c>
      <c r="D2257" s="67" t="str">
        <f t="shared" si="215"/>
        <v/>
      </c>
      <c r="E2257" s="67" t="str">
        <f t="shared" si="213"/>
        <v/>
      </c>
      <c r="F2257" s="67" t="str">
        <f t="shared" si="214"/>
        <v/>
      </c>
      <c r="G2257" s="67" t="str">
        <f t="shared" si="210"/>
        <v/>
      </c>
      <c r="H2257" s="159" t="str">
        <f>IF(AND(M2257&gt;0,M2257&lt;=STATS!$C$22),1,"")</f>
        <v/>
      </c>
      <c r="J2257" s="29">
        <v>2256</v>
      </c>
      <c r="R2257" s="16"/>
      <c r="U2257" s="16"/>
      <c r="FD2257" s="156"/>
      <c r="FE2257" s="156"/>
      <c r="FF2257" s="156"/>
      <c r="FG2257" s="156"/>
      <c r="FH2257" s="156"/>
    </row>
    <row r="2258" spans="2:164" x14ac:dyDescent="0.25">
      <c r="B2258" s="67">
        <f t="shared" si="211"/>
        <v>0</v>
      </c>
      <c r="C2258" s="67" t="str">
        <f t="shared" si="212"/>
        <v/>
      </c>
      <c r="D2258" s="67" t="str">
        <f t="shared" si="215"/>
        <v/>
      </c>
      <c r="E2258" s="67" t="str">
        <f t="shared" si="213"/>
        <v/>
      </c>
      <c r="F2258" s="67" t="str">
        <f t="shared" si="214"/>
        <v/>
      </c>
      <c r="G2258" s="67" t="str">
        <f t="shared" si="210"/>
        <v/>
      </c>
      <c r="H2258" s="159" t="str">
        <f>IF(AND(M2258&gt;0,M2258&lt;=STATS!$C$22),1,"")</f>
        <v/>
      </c>
      <c r="J2258" s="29">
        <v>2257</v>
      </c>
      <c r="R2258" s="16"/>
      <c r="U2258" s="16"/>
      <c r="FD2258" s="156"/>
      <c r="FE2258" s="156"/>
      <c r="FF2258" s="156"/>
      <c r="FG2258" s="156"/>
      <c r="FH2258" s="156"/>
    </row>
    <row r="2259" spans="2:164" x14ac:dyDescent="0.25">
      <c r="B2259" s="67">
        <f t="shared" si="211"/>
        <v>0</v>
      </c>
      <c r="C2259" s="67" t="str">
        <f t="shared" si="212"/>
        <v/>
      </c>
      <c r="D2259" s="67" t="str">
        <f t="shared" si="215"/>
        <v/>
      </c>
      <c r="E2259" s="67" t="str">
        <f t="shared" si="213"/>
        <v/>
      </c>
      <c r="F2259" s="67" t="str">
        <f t="shared" si="214"/>
        <v/>
      </c>
      <c r="G2259" s="67" t="str">
        <f t="shared" si="210"/>
        <v/>
      </c>
      <c r="H2259" s="159" t="str">
        <f>IF(AND(M2259&gt;0,M2259&lt;=STATS!$C$22),1,"")</f>
        <v/>
      </c>
      <c r="J2259" s="29">
        <v>2258</v>
      </c>
      <c r="R2259" s="16"/>
      <c r="U2259" s="16"/>
      <c r="FD2259" s="156"/>
      <c r="FE2259" s="156"/>
      <c r="FF2259" s="156"/>
      <c r="FG2259" s="156"/>
      <c r="FH2259" s="156"/>
    </row>
    <row r="2260" spans="2:164" x14ac:dyDescent="0.25">
      <c r="B2260" s="67">
        <f t="shared" si="211"/>
        <v>0</v>
      </c>
      <c r="C2260" s="67" t="str">
        <f t="shared" si="212"/>
        <v/>
      </c>
      <c r="D2260" s="67" t="str">
        <f t="shared" si="215"/>
        <v/>
      </c>
      <c r="E2260" s="67" t="str">
        <f t="shared" si="213"/>
        <v/>
      </c>
      <c r="F2260" s="67" t="str">
        <f t="shared" si="214"/>
        <v/>
      </c>
      <c r="G2260" s="67" t="str">
        <f t="shared" si="210"/>
        <v/>
      </c>
      <c r="H2260" s="159" t="str">
        <f>IF(AND(M2260&gt;0,M2260&lt;=STATS!$C$22),1,"")</f>
        <v/>
      </c>
      <c r="J2260" s="29">
        <v>2259</v>
      </c>
      <c r="R2260" s="16"/>
      <c r="U2260" s="16"/>
      <c r="FD2260" s="156"/>
      <c r="FE2260" s="156"/>
      <c r="FF2260" s="156"/>
      <c r="FG2260" s="156"/>
      <c r="FH2260" s="156"/>
    </row>
    <row r="2261" spans="2:164" x14ac:dyDescent="0.25">
      <c r="B2261" s="67">
        <f t="shared" si="211"/>
        <v>0</v>
      </c>
      <c r="C2261" s="67" t="str">
        <f t="shared" si="212"/>
        <v/>
      </c>
      <c r="D2261" s="67" t="str">
        <f t="shared" si="215"/>
        <v/>
      </c>
      <c r="E2261" s="67" t="str">
        <f t="shared" si="213"/>
        <v/>
      </c>
      <c r="F2261" s="67" t="str">
        <f t="shared" si="214"/>
        <v/>
      </c>
      <c r="G2261" s="67" t="str">
        <f t="shared" si="210"/>
        <v/>
      </c>
      <c r="H2261" s="159" t="str">
        <f>IF(AND(M2261&gt;0,M2261&lt;=STATS!$C$22),1,"")</f>
        <v/>
      </c>
      <c r="J2261" s="29">
        <v>2260</v>
      </c>
      <c r="R2261" s="16"/>
      <c r="U2261" s="16"/>
      <c r="FD2261" s="156"/>
      <c r="FE2261" s="156"/>
      <c r="FF2261" s="156"/>
      <c r="FG2261" s="156"/>
      <c r="FH2261" s="156"/>
    </row>
    <row r="2262" spans="2:164" x14ac:dyDescent="0.25">
      <c r="B2262" s="67">
        <f t="shared" si="211"/>
        <v>0</v>
      </c>
      <c r="C2262" s="67" t="str">
        <f t="shared" si="212"/>
        <v/>
      </c>
      <c r="D2262" s="67" t="str">
        <f t="shared" si="215"/>
        <v/>
      </c>
      <c r="E2262" s="67" t="str">
        <f t="shared" si="213"/>
        <v/>
      </c>
      <c r="F2262" s="67" t="str">
        <f t="shared" si="214"/>
        <v/>
      </c>
      <c r="G2262" s="67" t="str">
        <f t="shared" si="210"/>
        <v/>
      </c>
      <c r="H2262" s="159" t="str">
        <f>IF(AND(M2262&gt;0,M2262&lt;=STATS!$C$22),1,"")</f>
        <v/>
      </c>
      <c r="J2262" s="29">
        <v>2261</v>
      </c>
      <c r="R2262" s="16"/>
      <c r="U2262" s="16"/>
      <c r="FD2262" s="156"/>
      <c r="FE2262" s="156"/>
      <c r="FF2262" s="156"/>
      <c r="FG2262" s="156"/>
      <c r="FH2262" s="156"/>
    </row>
    <row r="2263" spans="2:164" x14ac:dyDescent="0.25">
      <c r="B2263" s="67">
        <f t="shared" si="211"/>
        <v>0</v>
      </c>
      <c r="C2263" s="67" t="str">
        <f t="shared" si="212"/>
        <v/>
      </c>
      <c r="D2263" s="67" t="str">
        <f t="shared" si="215"/>
        <v/>
      </c>
      <c r="E2263" s="67" t="str">
        <f t="shared" si="213"/>
        <v/>
      </c>
      <c r="F2263" s="67" t="str">
        <f t="shared" si="214"/>
        <v/>
      </c>
      <c r="G2263" s="67" t="str">
        <f t="shared" si="210"/>
        <v/>
      </c>
      <c r="H2263" s="159" t="str">
        <f>IF(AND(M2263&gt;0,M2263&lt;=STATS!$C$22),1,"")</f>
        <v/>
      </c>
      <c r="J2263" s="29">
        <v>2262</v>
      </c>
      <c r="R2263" s="16"/>
      <c r="U2263" s="16"/>
      <c r="FD2263" s="156"/>
      <c r="FE2263" s="156"/>
      <c r="FF2263" s="156"/>
      <c r="FG2263" s="156"/>
      <c r="FH2263" s="156"/>
    </row>
    <row r="2264" spans="2:164" x14ac:dyDescent="0.25">
      <c r="B2264" s="67">
        <f t="shared" si="211"/>
        <v>0</v>
      </c>
      <c r="C2264" s="67" t="str">
        <f t="shared" si="212"/>
        <v/>
      </c>
      <c r="D2264" s="67" t="str">
        <f t="shared" si="215"/>
        <v/>
      </c>
      <c r="E2264" s="67" t="str">
        <f t="shared" si="213"/>
        <v/>
      </c>
      <c r="F2264" s="67" t="str">
        <f t="shared" si="214"/>
        <v/>
      </c>
      <c r="G2264" s="67" t="str">
        <f t="shared" si="210"/>
        <v/>
      </c>
      <c r="H2264" s="159" t="str">
        <f>IF(AND(M2264&gt;0,M2264&lt;=STATS!$C$22),1,"")</f>
        <v/>
      </c>
      <c r="J2264" s="29">
        <v>2263</v>
      </c>
      <c r="R2264" s="16"/>
      <c r="U2264" s="16"/>
      <c r="FD2264" s="156"/>
      <c r="FE2264" s="156"/>
      <c r="FF2264" s="156"/>
      <c r="FG2264" s="156"/>
      <c r="FH2264" s="156"/>
    </row>
    <row r="2265" spans="2:164" x14ac:dyDescent="0.25">
      <c r="B2265" s="67">
        <f t="shared" si="211"/>
        <v>0</v>
      </c>
      <c r="C2265" s="67" t="str">
        <f t="shared" si="212"/>
        <v/>
      </c>
      <c r="D2265" s="67" t="str">
        <f t="shared" si="215"/>
        <v/>
      </c>
      <c r="E2265" s="67" t="str">
        <f t="shared" si="213"/>
        <v/>
      </c>
      <c r="F2265" s="67" t="str">
        <f t="shared" si="214"/>
        <v/>
      </c>
      <c r="G2265" s="67" t="str">
        <f t="shared" si="210"/>
        <v/>
      </c>
      <c r="H2265" s="159" t="str">
        <f>IF(AND(M2265&gt;0,M2265&lt;=STATS!$C$22),1,"")</f>
        <v/>
      </c>
      <c r="J2265" s="29">
        <v>2264</v>
      </c>
      <c r="R2265" s="16"/>
      <c r="U2265" s="16"/>
      <c r="FD2265" s="156"/>
      <c r="FE2265" s="156"/>
      <c r="FF2265" s="156"/>
      <c r="FG2265" s="156"/>
      <c r="FH2265" s="156"/>
    </row>
    <row r="2266" spans="2:164" x14ac:dyDescent="0.25">
      <c r="B2266" s="67">
        <f t="shared" si="211"/>
        <v>0</v>
      </c>
      <c r="C2266" s="67" t="str">
        <f t="shared" si="212"/>
        <v/>
      </c>
      <c r="D2266" s="67" t="str">
        <f t="shared" si="215"/>
        <v/>
      </c>
      <c r="E2266" s="67" t="str">
        <f t="shared" si="213"/>
        <v/>
      </c>
      <c r="F2266" s="67" t="str">
        <f t="shared" si="214"/>
        <v/>
      </c>
      <c r="G2266" s="67" t="str">
        <f t="shared" ref="G2266:G2329" si="216">IF($B2266&gt;=1,$M2266,"")</f>
        <v/>
      </c>
      <c r="H2266" s="159" t="str">
        <f>IF(AND(M2266&gt;0,M2266&lt;=STATS!$C$22),1,"")</f>
        <v/>
      </c>
      <c r="J2266" s="29">
        <v>2265</v>
      </c>
      <c r="R2266" s="16"/>
      <c r="U2266" s="16"/>
      <c r="FD2266" s="156"/>
      <c r="FE2266" s="156"/>
      <c r="FF2266" s="156"/>
      <c r="FG2266" s="156"/>
      <c r="FH2266" s="156"/>
    </row>
    <row r="2267" spans="2:164" x14ac:dyDescent="0.25">
      <c r="B2267" s="67">
        <f t="shared" si="211"/>
        <v>0</v>
      </c>
      <c r="C2267" s="67" t="str">
        <f t="shared" si="212"/>
        <v/>
      </c>
      <c r="D2267" s="67" t="str">
        <f t="shared" si="215"/>
        <v/>
      </c>
      <c r="E2267" s="67" t="str">
        <f t="shared" si="213"/>
        <v/>
      </c>
      <c r="F2267" s="67" t="str">
        <f t="shared" si="214"/>
        <v/>
      </c>
      <c r="G2267" s="67" t="str">
        <f t="shared" si="216"/>
        <v/>
      </c>
      <c r="H2267" s="159" t="str">
        <f>IF(AND(M2267&gt;0,M2267&lt;=STATS!$C$22),1,"")</f>
        <v/>
      </c>
      <c r="J2267" s="29">
        <v>2266</v>
      </c>
      <c r="R2267" s="16"/>
      <c r="U2267" s="16"/>
      <c r="FD2267" s="156"/>
      <c r="FE2267" s="156"/>
      <c r="FF2267" s="156"/>
      <c r="FG2267" s="156"/>
      <c r="FH2267" s="156"/>
    </row>
    <row r="2268" spans="2:164" x14ac:dyDescent="0.25">
      <c r="B2268" s="67">
        <f t="shared" si="211"/>
        <v>0</v>
      </c>
      <c r="C2268" s="67" t="str">
        <f t="shared" si="212"/>
        <v/>
      </c>
      <c r="D2268" s="67" t="str">
        <f t="shared" si="215"/>
        <v/>
      </c>
      <c r="E2268" s="67" t="str">
        <f t="shared" si="213"/>
        <v/>
      </c>
      <c r="F2268" s="67" t="str">
        <f t="shared" si="214"/>
        <v/>
      </c>
      <c r="G2268" s="67" t="str">
        <f t="shared" si="216"/>
        <v/>
      </c>
      <c r="H2268" s="159" t="str">
        <f>IF(AND(M2268&gt;0,M2268&lt;=STATS!$C$22),1,"")</f>
        <v/>
      </c>
      <c r="J2268" s="29">
        <v>2267</v>
      </c>
      <c r="R2268" s="16"/>
      <c r="U2268" s="16"/>
      <c r="FD2268" s="156"/>
      <c r="FE2268" s="156"/>
      <c r="FF2268" s="156"/>
      <c r="FG2268" s="156"/>
      <c r="FH2268" s="156"/>
    </row>
    <row r="2269" spans="2:164" x14ac:dyDescent="0.25">
      <c r="B2269" s="67">
        <f t="shared" si="211"/>
        <v>0</v>
      </c>
      <c r="C2269" s="67" t="str">
        <f t="shared" si="212"/>
        <v/>
      </c>
      <c r="D2269" s="67" t="str">
        <f t="shared" si="215"/>
        <v/>
      </c>
      <c r="E2269" s="67" t="str">
        <f t="shared" si="213"/>
        <v/>
      </c>
      <c r="F2269" s="67" t="str">
        <f t="shared" si="214"/>
        <v/>
      </c>
      <c r="G2269" s="67" t="str">
        <f t="shared" si="216"/>
        <v/>
      </c>
      <c r="H2269" s="159" t="str">
        <f>IF(AND(M2269&gt;0,M2269&lt;=STATS!$C$22),1,"")</f>
        <v/>
      </c>
      <c r="J2269" s="29">
        <v>2268</v>
      </c>
      <c r="R2269" s="16"/>
      <c r="U2269" s="16"/>
      <c r="FD2269" s="156"/>
      <c r="FE2269" s="156"/>
      <c r="FF2269" s="156"/>
      <c r="FG2269" s="156"/>
      <c r="FH2269" s="156"/>
    </row>
    <row r="2270" spans="2:164" x14ac:dyDescent="0.25">
      <c r="B2270" s="67">
        <f t="shared" si="211"/>
        <v>0</v>
      </c>
      <c r="C2270" s="67" t="str">
        <f t="shared" si="212"/>
        <v/>
      </c>
      <c r="D2270" s="67" t="str">
        <f t="shared" si="215"/>
        <v/>
      </c>
      <c r="E2270" s="67" t="str">
        <f t="shared" si="213"/>
        <v/>
      </c>
      <c r="F2270" s="67" t="str">
        <f t="shared" si="214"/>
        <v/>
      </c>
      <c r="G2270" s="67" t="str">
        <f t="shared" si="216"/>
        <v/>
      </c>
      <c r="H2270" s="159" t="str">
        <f>IF(AND(M2270&gt;0,M2270&lt;=STATS!$C$22),1,"")</f>
        <v/>
      </c>
      <c r="J2270" s="29">
        <v>2269</v>
      </c>
      <c r="R2270" s="16"/>
      <c r="U2270" s="16"/>
      <c r="FD2270" s="156"/>
      <c r="FE2270" s="156"/>
      <c r="FF2270" s="156"/>
      <c r="FG2270" s="156"/>
      <c r="FH2270" s="156"/>
    </row>
    <row r="2271" spans="2:164" x14ac:dyDescent="0.25">
      <c r="B2271" s="67">
        <f t="shared" si="211"/>
        <v>0</v>
      </c>
      <c r="C2271" s="67" t="str">
        <f t="shared" si="212"/>
        <v/>
      </c>
      <c r="D2271" s="67" t="str">
        <f t="shared" si="215"/>
        <v/>
      </c>
      <c r="E2271" s="67" t="str">
        <f t="shared" si="213"/>
        <v/>
      </c>
      <c r="F2271" s="67" t="str">
        <f t="shared" si="214"/>
        <v/>
      </c>
      <c r="G2271" s="67" t="str">
        <f t="shared" si="216"/>
        <v/>
      </c>
      <c r="H2271" s="159" t="str">
        <f>IF(AND(M2271&gt;0,M2271&lt;=STATS!$C$22),1,"")</f>
        <v/>
      </c>
      <c r="J2271" s="29">
        <v>2270</v>
      </c>
      <c r="R2271" s="16"/>
      <c r="U2271" s="16"/>
      <c r="FD2271" s="156"/>
      <c r="FE2271" s="156"/>
      <c r="FF2271" s="156"/>
      <c r="FG2271" s="156"/>
      <c r="FH2271" s="156"/>
    </row>
    <row r="2272" spans="2:164" x14ac:dyDescent="0.25">
      <c r="B2272" s="67">
        <f t="shared" si="211"/>
        <v>0</v>
      </c>
      <c r="C2272" s="67" t="str">
        <f t="shared" si="212"/>
        <v/>
      </c>
      <c r="D2272" s="67" t="str">
        <f t="shared" si="215"/>
        <v/>
      </c>
      <c r="E2272" s="67" t="str">
        <f t="shared" si="213"/>
        <v/>
      </c>
      <c r="F2272" s="67" t="str">
        <f t="shared" si="214"/>
        <v/>
      </c>
      <c r="G2272" s="67" t="str">
        <f t="shared" si="216"/>
        <v/>
      </c>
      <c r="H2272" s="159" t="str">
        <f>IF(AND(M2272&gt;0,M2272&lt;=STATS!$C$22),1,"")</f>
        <v/>
      </c>
      <c r="J2272" s="29">
        <v>2271</v>
      </c>
      <c r="R2272" s="16"/>
      <c r="U2272" s="16"/>
      <c r="FD2272" s="156"/>
      <c r="FE2272" s="156"/>
      <c r="FF2272" s="156"/>
      <c r="FG2272" s="156"/>
      <c r="FH2272" s="156"/>
    </row>
    <row r="2273" spans="2:164" x14ac:dyDescent="0.25">
      <c r="B2273" s="67">
        <f t="shared" si="211"/>
        <v>0</v>
      </c>
      <c r="C2273" s="67" t="str">
        <f t="shared" si="212"/>
        <v/>
      </c>
      <c r="D2273" s="67" t="str">
        <f t="shared" si="215"/>
        <v/>
      </c>
      <c r="E2273" s="67" t="str">
        <f t="shared" si="213"/>
        <v/>
      </c>
      <c r="F2273" s="67" t="str">
        <f t="shared" si="214"/>
        <v/>
      </c>
      <c r="G2273" s="67" t="str">
        <f t="shared" si="216"/>
        <v/>
      </c>
      <c r="H2273" s="159" t="str">
        <f>IF(AND(M2273&gt;0,M2273&lt;=STATS!$C$22),1,"")</f>
        <v/>
      </c>
      <c r="J2273" s="29">
        <v>2272</v>
      </c>
      <c r="R2273" s="16"/>
      <c r="U2273" s="16"/>
      <c r="FD2273" s="156"/>
      <c r="FE2273" s="156"/>
      <c r="FF2273" s="156"/>
      <c r="FG2273" s="156"/>
      <c r="FH2273" s="156"/>
    </row>
    <row r="2274" spans="2:164" x14ac:dyDescent="0.25">
      <c r="B2274" s="67">
        <f t="shared" si="211"/>
        <v>0</v>
      </c>
      <c r="C2274" s="67" t="str">
        <f t="shared" si="212"/>
        <v/>
      </c>
      <c r="D2274" s="67" t="str">
        <f t="shared" si="215"/>
        <v/>
      </c>
      <c r="E2274" s="67" t="str">
        <f t="shared" si="213"/>
        <v/>
      </c>
      <c r="F2274" s="67" t="str">
        <f t="shared" si="214"/>
        <v/>
      </c>
      <c r="G2274" s="67" t="str">
        <f t="shared" si="216"/>
        <v/>
      </c>
      <c r="H2274" s="159" t="str">
        <f>IF(AND(M2274&gt;0,M2274&lt;=STATS!$C$22),1,"")</f>
        <v/>
      </c>
      <c r="J2274" s="29">
        <v>2273</v>
      </c>
      <c r="R2274" s="16"/>
      <c r="U2274" s="16"/>
      <c r="FD2274" s="156"/>
      <c r="FE2274" s="156"/>
      <c r="FF2274" s="156"/>
      <c r="FG2274" s="156"/>
      <c r="FH2274" s="156"/>
    </row>
    <row r="2275" spans="2:164" x14ac:dyDescent="0.25">
      <c r="B2275" s="67">
        <f t="shared" si="211"/>
        <v>0</v>
      </c>
      <c r="C2275" s="67" t="str">
        <f t="shared" si="212"/>
        <v/>
      </c>
      <c r="D2275" s="67" t="str">
        <f t="shared" si="215"/>
        <v/>
      </c>
      <c r="E2275" s="67" t="str">
        <f t="shared" si="213"/>
        <v/>
      </c>
      <c r="F2275" s="67" t="str">
        <f t="shared" si="214"/>
        <v/>
      </c>
      <c r="G2275" s="67" t="str">
        <f t="shared" si="216"/>
        <v/>
      </c>
      <c r="H2275" s="159" t="str">
        <f>IF(AND(M2275&gt;0,M2275&lt;=STATS!$C$22),1,"")</f>
        <v/>
      </c>
      <c r="J2275" s="29">
        <v>2274</v>
      </c>
      <c r="R2275" s="16"/>
      <c r="U2275" s="16"/>
      <c r="FD2275" s="156"/>
      <c r="FE2275" s="156"/>
      <c r="FF2275" s="156"/>
      <c r="FG2275" s="156"/>
      <c r="FH2275" s="156"/>
    </row>
    <row r="2276" spans="2:164" x14ac:dyDescent="0.25">
      <c r="B2276" s="67">
        <f t="shared" si="211"/>
        <v>0</v>
      </c>
      <c r="C2276" s="67" t="str">
        <f t="shared" si="212"/>
        <v/>
      </c>
      <c r="D2276" s="67" t="str">
        <f t="shared" si="215"/>
        <v/>
      </c>
      <c r="E2276" s="67" t="str">
        <f t="shared" si="213"/>
        <v/>
      </c>
      <c r="F2276" s="67" t="str">
        <f t="shared" si="214"/>
        <v/>
      </c>
      <c r="G2276" s="67" t="str">
        <f t="shared" si="216"/>
        <v/>
      </c>
      <c r="H2276" s="159" t="str">
        <f>IF(AND(M2276&gt;0,M2276&lt;=STATS!$C$22),1,"")</f>
        <v/>
      </c>
      <c r="J2276" s="29">
        <v>2275</v>
      </c>
      <c r="R2276" s="16"/>
      <c r="U2276" s="16"/>
      <c r="FD2276" s="156"/>
      <c r="FE2276" s="156"/>
      <c r="FF2276" s="156"/>
      <c r="FG2276" s="156"/>
      <c r="FH2276" s="156"/>
    </row>
    <row r="2277" spans="2:164" x14ac:dyDescent="0.25">
      <c r="B2277" s="67">
        <f t="shared" si="211"/>
        <v>0</v>
      </c>
      <c r="C2277" s="67" t="str">
        <f t="shared" si="212"/>
        <v/>
      </c>
      <c r="D2277" s="67" t="str">
        <f t="shared" si="215"/>
        <v/>
      </c>
      <c r="E2277" s="67" t="str">
        <f t="shared" si="213"/>
        <v/>
      </c>
      <c r="F2277" s="67" t="str">
        <f t="shared" si="214"/>
        <v/>
      </c>
      <c r="G2277" s="67" t="str">
        <f t="shared" si="216"/>
        <v/>
      </c>
      <c r="H2277" s="159" t="str">
        <f>IF(AND(M2277&gt;0,M2277&lt;=STATS!$C$22),1,"")</f>
        <v/>
      </c>
      <c r="J2277" s="29">
        <v>2276</v>
      </c>
      <c r="R2277" s="16"/>
      <c r="U2277" s="16"/>
      <c r="FD2277" s="156"/>
      <c r="FE2277" s="156"/>
      <c r="FF2277" s="156"/>
      <c r="FG2277" s="156"/>
      <c r="FH2277" s="156"/>
    </row>
    <row r="2278" spans="2:164" x14ac:dyDescent="0.25">
      <c r="B2278" s="67">
        <f t="shared" si="211"/>
        <v>0</v>
      </c>
      <c r="C2278" s="67" t="str">
        <f t="shared" si="212"/>
        <v/>
      </c>
      <c r="D2278" s="67" t="str">
        <f t="shared" si="215"/>
        <v/>
      </c>
      <c r="E2278" s="67" t="str">
        <f t="shared" si="213"/>
        <v/>
      </c>
      <c r="F2278" s="67" t="str">
        <f t="shared" si="214"/>
        <v/>
      </c>
      <c r="G2278" s="67" t="str">
        <f t="shared" si="216"/>
        <v/>
      </c>
      <c r="H2278" s="159" t="str">
        <f>IF(AND(M2278&gt;0,M2278&lt;=STATS!$C$22),1,"")</f>
        <v/>
      </c>
      <c r="J2278" s="29">
        <v>2277</v>
      </c>
      <c r="R2278" s="16"/>
      <c r="U2278" s="16"/>
      <c r="FD2278" s="156"/>
      <c r="FE2278" s="156"/>
      <c r="FF2278" s="156"/>
      <c r="FG2278" s="156"/>
      <c r="FH2278" s="156"/>
    </row>
    <row r="2279" spans="2:164" x14ac:dyDescent="0.25">
      <c r="B2279" s="67">
        <f t="shared" si="211"/>
        <v>0</v>
      </c>
      <c r="C2279" s="67" t="str">
        <f t="shared" si="212"/>
        <v/>
      </c>
      <c r="D2279" s="67" t="str">
        <f t="shared" si="215"/>
        <v/>
      </c>
      <c r="E2279" s="67" t="str">
        <f t="shared" si="213"/>
        <v/>
      </c>
      <c r="F2279" s="67" t="str">
        <f t="shared" si="214"/>
        <v/>
      </c>
      <c r="G2279" s="67" t="str">
        <f t="shared" si="216"/>
        <v/>
      </c>
      <c r="H2279" s="159" t="str">
        <f>IF(AND(M2279&gt;0,M2279&lt;=STATS!$C$22),1,"")</f>
        <v/>
      </c>
      <c r="J2279" s="29">
        <v>2278</v>
      </c>
      <c r="R2279" s="16"/>
      <c r="U2279" s="16"/>
      <c r="FD2279" s="156"/>
      <c r="FE2279" s="156"/>
      <c r="FF2279" s="156"/>
      <c r="FG2279" s="156"/>
      <c r="FH2279" s="156"/>
    </row>
    <row r="2280" spans="2:164" x14ac:dyDescent="0.25">
      <c r="B2280" s="67">
        <f t="shared" si="211"/>
        <v>0</v>
      </c>
      <c r="C2280" s="67" t="str">
        <f t="shared" si="212"/>
        <v/>
      </c>
      <c r="D2280" s="67" t="str">
        <f t="shared" si="215"/>
        <v/>
      </c>
      <c r="E2280" s="67" t="str">
        <f t="shared" si="213"/>
        <v/>
      </c>
      <c r="F2280" s="67" t="str">
        <f t="shared" si="214"/>
        <v/>
      </c>
      <c r="G2280" s="67" t="str">
        <f t="shared" si="216"/>
        <v/>
      </c>
      <c r="H2280" s="159" t="str">
        <f>IF(AND(M2280&gt;0,M2280&lt;=STATS!$C$22),1,"")</f>
        <v/>
      </c>
      <c r="J2280" s="29">
        <v>2279</v>
      </c>
      <c r="R2280" s="16"/>
      <c r="U2280" s="16"/>
      <c r="FD2280" s="156"/>
      <c r="FE2280" s="156"/>
      <c r="FF2280" s="156"/>
      <c r="FG2280" s="156"/>
      <c r="FH2280" s="156"/>
    </row>
    <row r="2281" spans="2:164" x14ac:dyDescent="0.25">
      <c r="B2281" s="67">
        <f t="shared" si="211"/>
        <v>0</v>
      </c>
      <c r="C2281" s="67" t="str">
        <f t="shared" si="212"/>
        <v/>
      </c>
      <c r="D2281" s="67" t="str">
        <f t="shared" si="215"/>
        <v/>
      </c>
      <c r="E2281" s="67" t="str">
        <f t="shared" si="213"/>
        <v/>
      </c>
      <c r="F2281" s="67" t="str">
        <f t="shared" si="214"/>
        <v/>
      </c>
      <c r="G2281" s="67" t="str">
        <f t="shared" si="216"/>
        <v/>
      </c>
      <c r="H2281" s="159" t="str">
        <f>IF(AND(M2281&gt;0,M2281&lt;=STATS!$C$22),1,"")</f>
        <v/>
      </c>
      <c r="J2281" s="29">
        <v>2280</v>
      </c>
      <c r="R2281" s="16"/>
      <c r="U2281" s="16"/>
      <c r="FD2281" s="156"/>
      <c r="FE2281" s="156"/>
      <c r="FF2281" s="156"/>
      <c r="FG2281" s="156"/>
      <c r="FH2281" s="156"/>
    </row>
    <row r="2282" spans="2:164" x14ac:dyDescent="0.25">
      <c r="B2282" s="67">
        <f t="shared" si="211"/>
        <v>0</v>
      </c>
      <c r="C2282" s="67" t="str">
        <f t="shared" si="212"/>
        <v/>
      </c>
      <c r="D2282" s="67" t="str">
        <f t="shared" si="215"/>
        <v/>
      </c>
      <c r="E2282" s="67" t="str">
        <f t="shared" si="213"/>
        <v/>
      </c>
      <c r="F2282" s="67" t="str">
        <f t="shared" si="214"/>
        <v/>
      </c>
      <c r="G2282" s="67" t="str">
        <f t="shared" si="216"/>
        <v/>
      </c>
      <c r="H2282" s="159" t="str">
        <f>IF(AND(M2282&gt;0,M2282&lt;=STATS!$C$22),1,"")</f>
        <v/>
      </c>
      <c r="J2282" s="29">
        <v>2281</v>
      </c>
      <c r="R2282" s="16"/>
      <c r="U2282" s="16"/>
      <c r="FD2282" s="156"/>
      <c r="FE2282" s="156"/>
      <c r="FF2282" s="156"/>
      <c r="FG2282" s="156"/>
      <c r="FH2282" s="156"/>
    </row>
    <row r="2283" spans="2:164" x14ac:dyDescent="0.25">
      <c r="B2283" s="67">
        <f t="shared" si="211"/>
        <v>0</v>
      </c>
      <c r="C2283" s="67" t="str">
        <f t="shared" si="212"/>
        <v/>
      </c>
      <c r="D2283" s="67" t="str">
        <f t="shared" si="215"/>
        <v/>
      </c>
      <c r="E2283" s="67" t="str">
        <f t="shared" si="213"/>
        <v/>
      </c>
      <c r="F2283" s="67" t="str">
        <f t="shared" si="214"/>
        <v/>
      </c>
      <c r="G2283" s="67" t="str">
        <f t="shared" si="216"/>
        <v/>
      </c>
      <c r="H2283" s="159" t="str">
        <f>IF(AND(M2283&gt;0,M2283&lt;=STATS!$C$22),1,"")</f>
        <v/>
      </c>
      <c r="J2283" s="29">
        <v>2282</v>
      </c>
      <c r="R2283" s="16"/>
      <c r="U2283" s="16"/>
      <c r="FD2283" s="156"/>
      <c r="FE2283" s="156"/>
      <c r="FF2283" s="156"/>
      <c r="FG2283" s="156"/>
      <c r="FH2283" s="156"/>
    </row>
    <row r="2284" spans="2:164" x14ac:dyDescent="0.25">
      <c r="B2284" s="67">
        <f t="shared" si="211"/>
        <v>0</v>
      </c>
      <c r="C2284" s="67" t="str">
        <f t="shared" si="212"/>
        <v/>
      </c>
      <c r="D2284" s="67" t="str">
        <f t="shared" si="215"/>
        <v/>
      </c>
      <c r="E2284" s="67" t="str">
        <f t="shared" si="213"/>
        <v/>
      </c>
      <c r="F2284" s="67" t="str">
        <f t="shared" si="214"/>
        <v/>
      </c>
      <c r="G2284" s="67" t="str">
        <f t="shared" si="216"/>
        <v/>
      </c>
      <c r="H2284" s="159" t="str">
        <f>IF(AND(M2284&gt;0,M2284&lt;=STATS!$C$22),1,"")</f>
        <v/>
      </c>
      <c r="J2284" s="29">
        <v>2283</v>
      </c>
      <c r="R2284" s="16"/>
      <c r="U2284" s="16"/>
      <c r="FD2284" s="156"/>
      <c r="FE2284" s="156"/>
      <c r="FF2284" s="156"/>
      <c r="FG2284" s="156"/>
      <c r="FH2284" s="156"/>
    </row>
    <row r="2285" spans="2:164" x14ac:dyDescent="0.25">
      <c r="B2285" s="67">
        <f t="shared" si="211"/>
        <v>0</v>
      </c>
      <c r="C2285" s="67" t="str">
        <f t="shared" si="212"/>
        <v/>
      </c>
      <c r="D2285" s="67" t="str">
        <f t="shared" si="215"/>
        <v/>
      </c>
      <c r="E2285" s="67" t="str">
        <f t="shared" si="213"/>
        <v/>
      </c>
      <c r="F2285" s="67" t="str">
        <f t="shared" si="214"/>
        <v/>
      </c>
      <c r="G2285" s="67" t="str">
        <f t="shared" si="216"/>
        <v/>
      </c>
      <c r="H2285" s="159" t="str">
        <f>IF(AND(M2285&gt;0,M2285&lt;=STATS!$C$22),1,"")</f>
        <v/>
      </c>
      <c r="J2285" s="29">
        <v>2284</v>
      </c>
      <c r="R2285" s="16"/>
      <c r="U2285" s="16"/>
      <c r="FD2285" s="156"/>
      <c r="FE2285" s="156"/>
      <c r="FF2285" s="156"/>
      <c r="FG2285" s="156"/>
      <c r="FH2285" s="156"/>
    </row>
    <row r="2286" spans="2:164" x14ac:dyDescent="0.25">
      <c r="B2286" s="67">
        <f t="shared" si="211"/>
        <v>0</v>
      </c>
      <c r="C2286" s="67" t="str">
        <f t="shared" si="212"/>
        <v/>
      </c>
      <c r="D2286" s="67" t="str">
        <f t="shared" si="215"/>
        <v/>
      </c>
      <c r="E2286" s="67" t="str">
        <f t="shared" si="213"/>
        <v/>
      </c>
      <c r="F2286" s="67" t="str">
        <f t="shared" si="214"/>
        <v/>
      </c>
      <c r="G2286" s="67" t="str">
        <f t="shared" si="216"/>
        <v/>
      </c>
      <c r="H2286" s="159" t="str">
        <f>IF(AND(M2286&gt;0,M2286&lt;=STATS!$C$22),1,"")</f>
        <v/>
      </c>
      <c r="J2286" s="29">
        <v>2285</v>
      </c>
      <c r="R2286" s="16"/>
      <c r="U2286" s="16"/>
      <c r="FD2286" s="156"/>
      <c r="FE2286" s="156"/>
      <c r="FF2286" s="156"/>
      <c r="FG2286" s="156"/>
      <c r="FH2286" s="156"/>
    </row>
    <row r="2287" spans="2:164" x14ac:dyDescent="0.25">
      <c r="B2287" s="67">
        <f t="shared" si="211"/>
        <v>0</v>
      </c>
      <c r="C2287" s="67" t="str">
        <f t="shared" si="212"/>
        <v/>
      </c>
      <c r="D2287" s="67" t="str">
        <f t="shared" si="215"/>
        <v/>
      </c>
      <c r="E2287" s="67" t="str">
        <f t="shared" si="213"/>
        <v/>
      </c>
      <c r="F2287" s="67" t="str">
        <f t="shared" si="214"/>
        <v/>
      </c>
      <c r="G2287" s="67" t="str">
        <f t="shared" si="216"/>
        <v/>
      </c>
      <c r="H2287" s="159" t="str">
        <f>IF(AND(M2287&gt;0,M2287&lt;=STATS!$C$22),1,"")</f>
        <v/>
      </c>
      <c r="J2287" s="29">
        <v>2286</v>
      </c>
      <c r="R2287" s="16"/>
      <c r="U2287" s="16"/>
      <c r="FD2287" s="156"/>
      <c r="FE2287" s="156"/>
      <c r="FF2287" s="156"/>
      <c r="FG2287" s="156"/>
      <c r="FH2287" s="156"/>
    </row>
    <row r="2288" spans="2:164" x14ac:dyDescent="0.25">
      <c r="B2288" s="67">
        <f t="shared" si="211"/>
        <v>0</v>
      </c>
      <c r="C2288" s="67" t="str">
        <f t="shared" si="212"/>
        <v/>
      </c>
      <c r="D2288" s="67" t="str">
        <f t="shared" si="215"/>
        <v/>
      </c>
      <c r="E2288" s="67" t="str">
        <f t="shared" si="213"/>
        <v/>
      </c>
      <c r="F2288" s="67" t="str">
        <f t="shared" si="214"/>
        <v/>
      </c>
      <c r="G2288" s="67" t="str">
        <f t="shared" si="216"/>
        <v/>
      </c>
      <c r="H2288" s="159" t="str">
        <f>IF(AND(M2288&gt;0,M2288&lt;=STATS!$C$22),1,"")</f>
        <v/>
      </c>
      <c r="J2288" s="29">
        <v>2287</v>
      </c>
      <c r="R2288" s="16"/>
      <c r="U2288" s="16"/>
      <c r="FD2288" s="156"/>
      <c r="FE2288" s="156"/>
      <c r="FF2288" s="156"/>
      <c r="FG2288" s="156"/>
      <c r="FH2288" s="156"/>
    </row>
    <row r="2289" spans="2:164" x14ac:dyDescent="0.25">
      <c r="B2289" s="67">
        <f t="shared" si="211"/>
        <v>0</v>
      </c>
      <c r="C2289" s="67" t="str">
        <f t="shared" si="212"/>
        <v/>
      </c>
      <c r="D2289" s="67" t="str">
        <f t="shared" si="215"/>
        <v/>
      </c>
      <c r="E2289" s="67" t="str">
        <f t="shared" si="213"/>
        <v/>
      </c>
      <c r="F2289" s="67" t="str">
        <f t="shared" si="214"/>
        <v/>
      </c>
      <c r="G2289" s="67" t="str">
        <f t="shared" si="216"/>
        <v/>
      </c>
      <c r="H2289" s="159" t="str">
        <f>IF(AND(M2289&gt;0,M2289&lt;=STATS!$C$22),1,"")</f>
        <v/>
      </c>
      <c r="J2289" s="29">
        <v>2288</v>
      </c>
      <c r="R2289" s="16"/>
      <c r="U2289" s="16"/>
      <c r="FD2289" s="156"/>
      <c r="FE2289" s="156"/>
      <c r="FF2289" s="156"/>
      <c r="FG2289" s="156"/>
      <c r="FH2289" s="156"/>
    </row>
    <row r="2290" spans="2:164" x14ac:dyDescent="0.25">
      <c r="B2290" s="67">
        <f t="shared" si="211"/>
        <v>0</v>
      </c>
      <c r="C2290" s="67" t="str">
        <f t="shared" si="212"/>
        <v/>
      </c>
      <c r="D2290" s="67" t="str">
        <f t="shared" si="215"/>
        <v/>
      </c>
      <c r="E2290" s="67" t="str">
        <f t="shared" si="213"/>
        <v/>
      </c>
      <c r="F2290" s="67" t="str">
        <f t="shared" si="214"/>
        <v/>
      </c>
      <c r="G2290" s="67" t="str">
        <f t="shared" si="216"/>
        <v/>
      </c>
      <c r="H2290" s="159" t="str">
        <f>IF(AND(M2290&gt;0,M2290&lt;=STATS!$C$22),1,"")</f>
        <v/>
      </c>
      <c r="J2290" s="29">
        <v>2289</v>
      </c>
      <c r="R2290" s="16"/>
      <c r="U2290" s="16"/>
      <c r="FD2290" s="156"/>
      <c r="FE2290" s="156"/>
      <c r="FF2290" s="156"/>
      <c r="FG2290" s="156"/>
      <c r="FH2290" s="156"/>
    </row>
    <row r="2291" spans="2:164" x14ac:dyDescent="0.25">
      <c r="B2291" s="67">
        <f t="shared" si="211"/>
        <v>0</v>
      </c>
      <c r="C2291" s="67" t="str">
        <f t="shared" si="212"/>
        <v/>
      </c>
      <c r="D2291" s="67" t="str">
        <f t="shared" si="215"/>
        <v/>
      </c>
      <c r="E2291" s="67" t="str">
        <f t="shared" si="213"/>
        <v/>
      </c>
      <c r="F2291" s="67" t="str">
        <f t="shared" si="214"/>
        <v/>
      </c>
      <c r="G2291" s="67" t="str">
        <f t="shared" si="216"/>
        <v/>
      </c>
      <c r="H2291" s="159" t="str">
        <f>IF(AND(M2291&gt;0,M2291&lt;=STATS!$C$22),1,"")</f>
        <v/>
      </c>
      <c r="J2291" s="29">
        <v>2290</v>
      </c>
      <c r="R2291" s="16"/>
      <c r="U2291" s="16"/>
      <c r="FD2291" s="156"/>
      <c r="FE2291" s="156"/>
      <c r="FF2291" s="156"/>
      <c r="FG2291" s="156"/>
      <c r="FH2291" s="156"/>
    </row>
    <row r="2292" spans="2:164" x14ac:dyDescent="0.25">
      <c r="B2292" s="67">
        <f t="shared" si="211"/>
        <v>0</v>
      </c>
      <c r="C2292" s="67" t="str">
        <f t="shared" si="212"/>
        <v/>
      </c>
      <c r="D2292" s="67" t="str">
        <f t="shared" si="215"/>
        <v/>
      </c>
      <c r="E2292" s="67" t="str">
        <f t="shared" si="213"/>
        <v/>
      </c>
      <c r="F2292" s="67" t="str">
        <f t="shared" si="214"/>
        <v/>
      </c>
      <c r="G2292" s="67" t="str">
        <f t="shared" si="216"/>
        <v/>
      </c>
      <c r="H2292" s="159" t="str">
        <f>IF(AND(M2292&gt;0,M2292&lt;=STATS!$C$22),1,"")</f>
        <v/>
      </c>
      <c r="J2292" s="29">
        <v>2291</v>
      </c>
      <c r="R2292" s="16"/>
      <c r="U2292" s="16"/>
      <c r="FD2292" s="156"/>
      <c r="FE2292" s="156"/>
      <c r="FF2292" s="156"/>
      <c r="FG2292" s="156"/>
      <c r="FH2292" s="156"/>
    </row>
    <row r="2293" spans="2:164" x14ac:dyDescent="0.25">
      <c r="B2293" s="67">
        <f t="shared" si="211"/>
        <v>0</v>
      </c>
      <c r="C2293" s="67" t="str">
        <f t="shared" si="212"/>
        <v/>
      </c>
      <c r="D2293" s="67" t="str">
        <f t="shared" si="215"/>
        <v/>
      </c>
      <c r="E2293" s="67" t="str">
        <f t="shared" si="213"/>
        <v/>
      </c>
      <c r="F2293" s="67" t="str">
        <f t="shared" si="214"/>
        <v/>
      </c>
      <c r="G2293" s="67" t="str">
        <f t="shared" si="216"/>
        <v/>
      </c>
      <c r="H2293" s="159" t="str">
        <f>IF(AND(M2293&gt;0,M2293&lt;=STATS!$C$22),1,"")</f>
        <v/>
      </c>
      <c r="J2293" s="29">
        <v>2292</v>
      </c>
      <c r="R2293" s="16"/>
      <c r="U2293" s="16"/>
      <c r="FD2293" s="156"/>
      <c r="FE2293" s="156"/>
      <c r="FF2293" s="156"/>
      <c r="FG2293" s="156"/>
      <c r="FH2293" s="156"/>
    </row>
    <row r="2294" spans="2:164" x14ac:dyDescent="0.25">
      <c r="B2294" s="67">
        <f t="shared" si="211"/>
        <v>0</v>
      </c>
      <c r="C2294" s="67" t="str">
        <f t="shared" si="212"/>
        <v/>
      </c>
      <c r="D2294" s="67" t="str">
        <f t="shared" si="215"/>
        <v/>
      </c>
      <c r="E2294" s="67" t="str">
        <f t="shared" si="213"/>
        <v/>
      </c>
      <c r="F2294" s="67" t="str">
        <f t="shared" si="214"/>
        <v/>
      </c>
      <c r="G2294" s="67" t="str">
        <f t="shared" si="216"/>
        <v/>
      </c>
      <c r="H2294" s="159" t="str">
        <f>IF(AND(M2294&gt;0,M2294&lt;=STATS!$C$22),1,"")</f>
        <v/>
      </c>
      <c r="J2294" s="29">
        <v>2293</v>
      </c>
      <c r="R2294" s="16"/>
      <c r="U2294" s="16"/>
      <c r="FD2294" s="156"/>
      <c r="FE2294" s="156"/>
      <c r="FF2294" s="156"/>
      <c r="FG2294" s="156"/>
      <c r="FH2294" s="156"/>
    </row>
    <row r="2295" spans="2:164" x14ac:dyDescent="0.25">
      <c r="B2295" s="67">
        <f t="shared" si="211"/>
        <v>0</v>
      </c>
      <c r="C2295" s="67" t="str">
        <f t="shared" si="212"/>
        <v/>
      </c>
      <c r="D2295" s="67" t="str">
        <f t="shared" si="215"/>
        <v/>
      </c>
      <c r="E2295" s="67" t="str">
        <f t="shared" si="213"/>
        <v/>
      </c>
      <c r="F2295" s="67" t="str">
        <f t="shared" si="214"/>
        <v/>
      </c>
      <c r="G2295" s="67" t="str">
        <f t="shared" si="216"/>
        <v/>
      </c>
      <c r="H2295" s="159" t="str">
        <f>IF(AND(M2295&gt;0,M2295&lt;=STATS!$C$22),1,"")</f>
        <v/>
      </c>
      <c r="J2295" s="29">
        <v>2294</v>
      </c>
      <c r="R2295" s="16"/>
      <c r="U2295" s="16"/>
      <c r="FD2295" s="156"/>
      <c r="FE2295" s="156"/>
      <c r="FF2295" s="156"/>
      <c r="FG2295" s="156"/>
      <c r="FH2295" s="156"/>
    </row>
    <row r="2296" spans="2:164" x14ac:dyDescent="0.25">
      <c r="B2296" s="67">
        <f t="shared" si="211"/>
        <v>0</v>
      </c>
      <c r="C2296" s="67" t="str">
        <f t="shared" si="212"/>
        <v/>
      </c>
      <c r="D2296" s="67" t="str">
        <f t="shared" si="215"/>
        <v/>
      </c>
      <c r="E2296" s="67" t="str">
        <f t="shared" si="213"/>
        <v/>
      </c>
      <c r="F2296" s="67" t="str">
        <f t="shared" si="214"/>
        <v/>
      </c>
      <c r="G2296" s="67" t="str">
        <f t="shared" si="216"/>
        <v/>
      </c>
      <c r="H2296" s="159" t="str">
        <f>IF(AND(M2296&gt;0,M2296&lt;=STATS!$C$22),1,"")</f>
        <v/>
      </c>
      <c r="J2296" s="29">
        <v>2295</v>
      </c>
      <c r="R2296" s="16"/>
      <c r="U2296" s="16"/>
      <c r="FD2296" s="156"/>
      <c r="FE2296" s="156"/>
      <c r="FF2296" s="156"/>
      <c r="FG2296" s="156"/>
      <c r="FH2296" s="156"/>
    </row>
    <row r="2297" spans="2:164" x14ac:dyDescent="0.25">
      <c r="B2297" s="67">
        <f t="shared" si="211"/>
        <v>0</v>
      </c>
      <c r="C2297" s="67" t="str">
        <f t="shared" si="212"/>
        <v/>
      </c>
      <c r="D2297" s="67" t="str">
        <f t="shared" si="215"/>
        <v/>
      </c>
      <c r="E2297" s="67" t="str">
        <f t="shared" si="213"/>
        <v/>
      </c>
      <c r="F2297" s="67" t="str">
        <f t="shared" si="214"/>
        <v/>
      </c>
      <c r="G2297" s="67" t="str">
        <f t="shared" si="216"/>
        <v/>
      </c>
      <c r="H2297" s="159" t="str">
        <f>IF(AND(M2297&gt;0,M2297&lt;=STATS!$C$22),1,"")</f>
        <v/>
      </c>
      <c r="J2297" s="29">
        <v>2296</v>
      </c>
      <c r="R2297" s="16"/>
      <c r="U2297" s="16"/>
      <c r="FD2297" s="156"/>
      <c r="FE2297" s="156"/>
      <c r="FF2297" s="156"/>
      <c r="FG2297" s="156"/>
      <c r="FH2297" s="156"/>
    </row>
    <row r="2298" spans="2:164" x14ac:dyDescent="0.25">
      <c r="B2298" s="67">
        <f t="shared" si="211"/>
        <v>0</v>
      </c>
      <c r="C2298" s="67" t="str">
        <f t="shared" si="212"/>
        <v/>
      </c>
      <c r="D2298" s="67" t="str">
        <f t="shared" si="215"/>
        <v/>
      </c>
      <c r="E2298" s="67" t="str">
        <f t="shared" si="213"/>
        <v/>
      </c>
      <c r="F2298" s="67" t="str">
        <f t="shared" si="214"/>
        <v/>
      </c>
      <c r="G2298" s="67" t="str">
        <f t="shared" si="216"/>
        <v/>
      </c>
      <c r="H2298" s="159" t="str">
        <f>IF(AND(M2298&gt;0,M2298&lt;=STATS!$C$22),1,"")</f>
        <v/>
      </c>
      <c r="J2298" s="29">
        <v>2297</v>
      </c>
      <c r="R2298" s="16"/>
      <c r="U2298" s="16"/>
      <c r="FD2298" s="156"/>
      <c r="FE2298" s="156"/>
      <c r="FF2298" s="156"/>
      <c r="FG2298" s="156"/>
      <c r="FH2298" s="156"/>
    </row>
    <row r="2299" spans="2:164" x14ac:dyDescent="0.25">
      <c r="B2299" s="67">
        <f t="shared" si="211"/>
        <v>0</v>
      </c>
      <c r="C2299" s="67" t="str">
        <f t="shared" si="212"/>
        <v/>
      </c>
      <c r="D2299" s="67" t="str">
        <f t="shared" si="215"/>
        <v/>
      </c>
      <c r="E2299" s="67" t="str">
        <f t="shared" si="213"/>
        <v/>
      </c>
      <c r="F2299" s="67" t="str">
        <f t="shared" si="214"/>
        <v/>
      </c>
      <c r="G2299" s="67" t="str">
        <f t="shared" si="216"/>
        <v/>
      </c>
      <c r="H2299" s="159" t="str">
        <f>IF(AND(M2299&gt;0,M2299&lt;=STATS!$C$22),1,"")</f>
        <v/>
      </c>
      <c r="J2299" s="29">
        <v>2298</v>
      </c>
      <c r="R2299" s="16"/>
      <c r="U2299" s="16"/>
      <c r="FD2299" s="156"/>
      <c r="FE2299" s="156"/>
      <c r="FF2299" s="156"/>
      <c r="FG2299" s="156"/>
      <c r="FH2299" s="156"/>
    </row>
    <row r="2300" spans="2:164" x14ac:dyDescent="0.25">
      <c r="B2300" s="67">
        <f t="shared" si="211"/>
        <v>0</v>
      </c>
      <c r="C2300" s="67" t="str">
        <f t="shared" si="212"/>
        <v/>
      </c>
      <c r="D2300" s="67" t="str">
        <f t="shared" si="215"/>
        <v/>
      </c>
      <c r="E2300" s="67" t="str">
        <f t="shared" si="213"/>
        <v/>
      </c>
      <c r="F2300" s="67" t="str">
        <f t="shared" si="214"/>
        <v/>
      </c>
      <c r="G2300" s="67" t="str">
        <f t="shared" si="216"/>
        <v/>
      </c>
      <c r="H2300" s="159" t="str">
        <f>IF(AND(M2300&gt;0,M2300&lt;=STATS!$C$22),1,"")</f>
        <v/>
      </c>
      <c r="J2300" s="29">
        <v>2299</v>
      </c>
      <c r="R2300" s="16"/>
      <c r="U2300" s="16"/>
      <c r="FD2300" s="156"/>
      <c r="FE2300" s="156"/>
      <c r="FF2300" s="156"/>
      <c r="FG2300" s="156"/>
      <c r="FH2300" s="156"/>
    </row>
    <row r="2301" spans="2:164" x14ac:dyDescent="0.25">
      <c r="B2301" s="67">
        <f t="shared" si="211"/>
        <v>0</v>
      </c>
      <c r="C2301" s="67" t="str">
        <f t="shared" si="212"/>
        <v/>
      </c>
      <c r="D2301" s="67" t="str">
        <f t="shared" si="215"/>
        <v/>
      </c>
      <c r="E2301" s="67" t="str">
        <f t="shared" si="213"/>
        <v/>
      </c>
      <c r="F2301" s="67" t="str">
        <f t="shared" si="214"/>
        <v/>
      </c>
      <c r="G2301" s="67" t="str">
        <f t="shared" si="216"/>
        <v/>
      </c>
      <c r="H2301" s="159" t="str">
        <f>IF(AND(M2301&gt;0,M2301&lt;=STATS!$C$22),1,"")</f>
        <v/>
      </c>
      <c r="J2301" s="29">
        <v>2300</v>
      </c>
      <c r="R2301" s="16"/>
      <c r="U2301" s="16"/>
      <c r="FD2301" s="156"/>
      <c r="FE2301" s="156"/>
      <c r="FF2301" s="156"/>
      <c r="FG2301" s="156"/>
      <c r="FH2301" s="156"/>
    </row>
    <row r="2302" spans="2:164" x14ac:dyDescent="0.25">
      <c r="B2302" s="67">
        <f t="shared" si="211"/>
        <v>0</v>
      </c>
      <c r="C2302" s="67" t="str">
        <f t="shared" si="212"/>
        <v/>
      </c>
      <c r="D2302" s="67" t="str">
        <f t="shared" si="215"/>
        <v/>
      </c>
      <c r="E2302" s="67" t="str">
        <f t="shared" si="213"/>
        <v/>
      </c>
      <c r="F2302" s="67" t="str">
        <f t="shared" si="214"/>
        <v/>
      </c>
      <c r="G2302" s="67" t="str">
        <f t="shared" si="216"/>
        <v/>
      </c>
      <c r="H2302" s="159" t="str">
        <f>IF(AND(M2302&gt;0,M2302&lt;=STATS!$C$22),1,"")</f>
        <v/>
      </c>
      <c r="J2302" s="29">
        <v>2301</v>
      </c>
      <c r="R2302" s="16"/>
      <c r="U2302" s="16"/>
      <c r="FD2302" s="156"/>
      <c r="FE2302" s="156"/>
      <c r="FF2302" s="156"/>
      <c r="FG2302" s="156"/>
      <c r="FH2302" s="156"/>
    </row>
    <row r="2303" spans="2:164" x14ac:dyDescent="0.25">
      <c r="B2303" s="67">
        <f t="shared" si="211"/>
        <v>0</v>
      </c>
      <c r="C2303" s="67" t="str">
        <f t="shared" si="212"/>
        <v/>
      </c>
      <c r="D2303" s="67" t="str">
        <f t="shared" si="215"/>
        <v/>
      </c>
      <c r="E2303" s="67" t="str">
        <f t="shared" si="213"/>
        <v/>
      </c>
      <c r="F2303" s="67" t="str">
        <f t="shared" si="214"/>
        <v/>
      </c>
      <c r="G2303" s="67" t="str">
        <f t="shared" si="216"/>
        <v/>
      </c>
      <c r="H2303" s="159" t="str">
        <f>IF(AND(M2303&gt;0,M2303&lt;=STATS!$C$22),1,"")</f>
        <v/>
      </c>
      <c r="J2303" s="29">
        <v>2302</v>
      </c>
      <c r="R2303" s="16"/>
      <c r="U2303" s="16"/>
      <c r="FD2303" s="156"/>
      <c r="FE2303" s="156"/>
      <c r="FF2303" s="156"/>
      <c r="FG2303" s="156"/>
      <c r="FH2303" s="156"/>
    </row>
    <row r="2304" spans="2:164" x14ac:dyDescent="0.25">
      <c r="B2304" s="67">
        <f t="shared" si="211"/>
        <v>0</v>
      </c>
      <c r="C2304" s="67" t="str">
        <f t="shared" si="212"/>
        <v/>
      </c>
      <c r="D2304" s="67" t="str">
        <f t="shared" si="215"/>
        <v/>
      </c>
      <c r="E2304" s="67" t="str">
        <f t="shared" si="213"/>
        <v/>
      </c>
      <c r="F2304" s="67" t="str">
        <f t="shared" si="214"/>
        <v/>
      </c>
      <c r="G2304" s="67" t="str">
        <f t="shared" si="216"/>
        <v/>
      </c>
      <c r="H2304" s="159" t="str">
        <f>IF(AND(M2304&gt;0,M2304&lt;=STATS!$C$22),1,"")</f>
        <v/>
      </c>
      <c r="J2304" s="29">
        <v>2303</v>
      </c>
      <c r="R2304" s="16"/>
      <c r="U2304" s="16"/>
      <c r="FD2304" s="156"/>
      <c r="FE2304" s="156"/>
      <c r="FF2304" s="156"/>
      <c r="FG2304" s="156"/>
      <c r="FH2304" s="156"/>
    </row>
    <row r="2305" spans="2:164" x14ac:dyDescent="0.25">
      <c r="B2305" s="67">
        <f t="shared" si="211"/>
        <v>0</v>
      </c>
      <c r="C2305" s="67" t="str">
        <f t="shared" si="212"/>
        <v/>
      </c>
      <c r="D2305" s="67" t="str">
        <f t="shared" si="215"/>
        <v/>
      </c>
      <c r="E2305" s="67" t="str">
        <f t="shared" si="213"/>
        <v/>
      </c>
      <c r="F2305" s="67" t="str">
        <f t="shared" si="214"/>
        <v/>
      </c>
      <c r="G2305" s="67" t="str">
        <f t="shared" si="216"/>
        <v/>
      </c>
      <c r="H2305" s="159" t="str">
        <f>IF(AND(M2305&gt;0,M2305&lt;=STATS!$C$22),1,"")</f>
        <v/>
      </c>
      <c r="J2305" s="29">
        <v>2304</v>
      </c>
      <c r="R2305" s="16"/>
      <c r="U2305" s="16"/>
      <c r="FD2305" s="156"/>
      <c r="FE2305" s="156"/>
      <c r="FF2305" s="156"/>
      <c r="FG2305" s="156"/>
      <c r="FH2305" s="156"/>
    </row>
    <row r="2306" spans="2:164" x14ac:dyDescent="0.25">
      <c r="B2306" s="67">
        <f t="shared" ref="B2306:B2369" si="217">COUNT(R2306:FC2306,FI2306:FQ2306)</f>
        <v>0</v>
      </c>
      <c r="C2306" s="67" t="str">
        <f t="shared" ref="C2306:C2369" si="218">IF(COUNT(R2306:FC2306,FI2306:FQ2306)&gt;0,COUNT(R2306:FC2306,FI2306:FQ2306),"")</f>
        <v/>
      </c>
      <c r="D2306" s="67" t="str">
        <f t="shared" si="215"/>
        <v/>
      </c>
      <c r="E2306" s="67" t="str">
        <f t="shared" ref="E2306:E2369" si="219">IF(H2306=1,COUNT(R2306:FC2306,FI2306:FQ2306),"")</f>
        <v/>
      </c>
      <c r="F2306" s="67" t="str">
        <f t="shared" ref="F2306:F2369" si="220">IF(H2306=1,COUNT(X2306:BN2306,BP2306:BX2306,BZ2306:CF2306,CH2306:FC2306,FI2306:FQ2306),"")</f>
        <v/>
      </c>
      <c r="G2306" s="67" t="str">
        <f t="shared" si="216"/>
        <v/>
      </c>
      <c r="H2306" s="159" t="str">
        <f>IF(AND(M2306&gt;0,M2306&lt;=STATS!$C$22),1,"")</f>
        <v/>
      </c>
      <c r="J2306" s="29">
        <v>2305</v>
      </c>
      <c r="R2306" s="16"/>
      <c r="U2306" s="16"/>
      <c r="FD2306" s="156"/>
      <c r="FE2306" s="156"/>
      <c r="FF2306" s="156"/>
      <c r="FG2306" s="156"/>
      <c r="FH2306" s="156"/>
    </row>
    <row r="2307" spans="2:164" x14ac:dyDescent="0.25">
      <c r="B2307" s="67">
        <f t="shared" si="217"/>
        <v>0</v>
      </c>
      <c r="C2307" s="67" t="str">
        <f t="shared" si="218"/>
        <v/>
      </c>
      <c r="D2307" s="67" t="str">
        <f t="shared" ref="D2307:D2370" si="221">IF(COUNT(R2307:FC2307,FI2307:FQ2307)&gt;0,COUNT(X2307:BN2307,BP2307:BX2307,BZ2307:CF2307,CH2307:FC2307,FI2307:FQ2307),"")</f>
        <v/>
      </c>
      <c r="E2307" s="67" t="str">
        <f t="shared" si="219"/>
        <v/>
      </c>
      <c r="F2307" s="67" t="str">
        <f t="shared" si="220"/>
        <v/>
      </c>
      <c r="G2307" s="67" t="str">
        <f t="shared" si="216"/>
        <v/>
      </c>
      <c r="H2307" s="159" t="str">
        <f>IF(AND(M2307&gt;0,M2307&lt;=STATS!$C$22),1,"")</f>
        <v/>
      </c>
      <c r="J2307" s="29">
        <v>2306</v>
      </c>
      <c r="R2307" s="16"/>
      <c r="U2307" s="16"/>
      <c r="FD2307" s="156"/>
      <c r="FE2307" s="156"/>
      <c r="FF2307" s="156"/>
      <c r="FG2307" s="156"/>
      <c r="FH2307" s="156"/>
    </row>
    <row r="2308" spans="2:164" x14ac:dyDescent="0.25">
      <c r="B2308" s="67">
        <f t="shared" si="217"/>
        <v>0</v>
      </c>
      <c r="C2308" s="67" t="str">
        <f t="shared" si="218"/>
        <v/>
      </c>
      <c r="D2308" s="67" t="str">
        <f t="shared" si="221"/>
        <v/>
      </c>
      <c r="E2308" s="67" t="str">
        <f t="shared" si="219"/>
        <v/>
      </c>
      <c r="F2308" s="67" t="str">
        <f t="shared" si="220"/>
        <v/>
      </c>
      <c r="G2308" s="67" t="str">
        <f t="shared" si="216"/>
        <v/>
      </c>
      <c r="H2308" s="159" t="str">
        <f>IF(AND(M2308&gt;0,M2308&lt;=STATS!$C$22),1,"")</f>
        <v/>
      </c>
      <c r="J2308" s="29">
        <v>2307</v>
      </c>
      <c r="R2308" s="16"/>
      <c r="U2308" s="16"/>
      <c r="FD2308" s="156"/>
      <c r="FE2308" s="156"/>
      <c r="FF2308" s="156"/>
      <c r="FG2308" s="156"/>
      <c r="FH2308" s="156"/>
    </row>
    <row r="2309" spans="2:164" x14ac:dyDescent="0.25">
      <c r="B2309" s="67">
        <f t="shared" si="217"/>
        <v>0</v>
      </c>
      <c r="C2309" s="67" t="str">
        <f t="shared" si="218"/>
        <v/>
      </c>
      <c r="D2309" s="67" t="str">
        <f t="shared" si="221"/>
        <v/>
      </c>
      <c r="E2309" s="67" t="str">
        <f t="shared" si="219"/>
        <v/>
      </c>
      <c r="F2309" s="67" t="str">
        <f t="shared" si="220"/>
        <v/>
      </c>
      <c r="G2309" s="67" t="str">
        <f t="shared" si="216"/>
        <v/>
      </c>
      <c r="H2309" s="159" t="str">
        <f>IF(AND(M2309&gt;0,M2309&lt;=STATS!$C$22),1,"")</f>
        <v/>
      </c>
      <c r="J2309" s="29">
        <v>2308</v>
      </c>
      <c r="R2309" s="16"/>
      <c r="U2309" s="16"/>
      <c r="FD2309" s="156"/>
      <c r="FE2309" s="156"/>
      <c r="FF2309" s="156"/>
      <c r="FG2309" s="156"/>
      <c r="FH2309" s="156"/>
    </row>
    <row r="2310" spans="2:164" x14ac:dyDescent="0.25">
      <c r="B2310" s="67">
        <f t="shared" si="217"/>
        <v>0</v>
      </c>
      <c r="C2310" s="67" t="str">
        <f t="shared" si="218"/>
        <v/>
      </c>
      <c r="D2310" s="67" t="str">
        <f t="shared" si="221"/>
        <v/>
      </c>
      <c r="E2310" s="67" t="str">
        <f t="shared" si="219"/>
        <v/>
      </c>
      <c r="F2310" s="67" t="str">
        <f t="shared" si="220"/>
        <v/>
      </c>
      <c r="G2310" s="67" t="str">
        <f t="shared" si="216"/>
        <v/>
      </c>
      <c r="H2310" s="159" t="str">
        <f>IF(AND(M2310&gt;0,M2310&lt;=STATS!$C$22),1,"")</f>
        <v/>
      </c>
      <c r="J2310" s="29">
        <v>2309</v>
      </c>
      <c r="R2310" s="16"/>
      <c r="U2310" s="16"/>
      <c r="FD2310" s="156"/>
      <c r="FE2310" s="156"/>
      <c r="FF2310" s="156"/>
      <c r="FG2310" s="156"/>
      <c r="FH2310" s="156"/>
    </row>
    <row r="2311" spans="2:164" x14ac:dyDescent="0.25">
      <c r="B2311" s="67">
        <f t="shared" si="217"/>
        <v>0</v>
      </c>
      <c r="C2311" s="67" t="str">
        <f t="shared" si="218"/>
        <v/>
      </c>
      <c r="D2311" s="67" t="str">
        <f t="shared" si="221"/>
        <v/>
      </c>
      <c r="E2311" s="67" t="str">
        <f t="shared" si="219"/>
        <v/>
      </c>
      <c r="F2311" s="67" t="str">
        <f t="shared" si="220"/>
        <v/>
      </c>
      <c r="G2311" s="67" t="str">
        <f t="shared" si="216"/>
        <v/>
      </c>
      <c r="H2311" s="159" t="str">
        <f>IF(AND(M2311&gt;0,M2311&lt;=STATS!$C$22),1,"")</f>
        <v/>
      </c>
      <c r="J2311" s="29">
        <v>2310</v>
      </c>
      <c r="R2311" s="16"/>
      <c r="U2311" s="16"/>
      <c r="FD2311" s="156"/>
      <c r="FE2311" s="156"/>
      <c r="FF2311" s="156"/>
      <c r="FG2311" s="156"/>
      <c r="FH2311" s="156"/>
    </row>
    <row r="2312" spans="2:164" x14ac:dyDescent="0.25">
      <c r="B2312" s="67">
        <f t="shared" si="217"/>
        <v>0</v>
      </c>
      <c r="C2312" s="67" t="str">
        <f t="shared" si="218"/>
        <v/>
      </c>
      <c r="D2312" s="67" t="str">
        <f t="shared" si="221"/>
        <v/>
      </c>
      <c r="E2312" s="67" t="str">
        <f t="shared" si="219"/>
        <v/>
      </c>
      <c r="F2312" s="67" t="str">
        <f t="shared" si="220"/>
        <v/>
      </c>
      <c r="G2312" s="67" t="str">
        <f t="shared" si="216"/>
        <v/>
      </c>
      <c r="H2312" s="159" t="str">
        <f>IF(AND(M2312&gt;0,M2312&lt;=STATS!$C$22),1,"")</f>
        <v/>
      </c>
      <c r="J2312" s="29">
        <v>2311</v>
      </c>
      <c r="R2312" s="16"/>
      <c r="U2312" s="16"/>
      <c r="FD2312" s="156"/>
      <c r="FE2312" s="156"/>
      <c r="FF2312" s="156"/>
      <c r="FG2312" s="156"/>
      <c r="FH2312" s="156"/>
    </row>
    <row r="2313" spans="2:164" x14ac:dyDescent="0.25">
      <c r="B2313" s="67">
        <f t="shared" si="217"/>
        <v>0</v>
      </c>
      <c r="C2313" s="67" t="str">
        <f t="shared" si="218"/>
        <v/>
      </c>
      <c r="D2313" s="67" t="str">
        <f t="shared" si="221"/>
        <v/>
      </c>
      <c r="E2313" s="67" t="str">
        <f t="shared" si="219"/>
        <v/>
      </c>
      <c r="F2313" s="67" t="str">
        <f t="shared" si="220"/>
        <v/>
      </c>
      <c r="G2313" s="67" t="str">
        <f t="shared" si="216"/>
        <v/>
      </c>
      <c r="H2313" s="159" t="str">
        <f>IF(AND(M2313&gt;0,M2313&lt;=STATS!$C$22),1,"")</f>
        <v/>
      </c>
      <c r="J2313" s="29">
        <v>2312</v>
      </c>
      <c r="R2313" s="16"/>
      <c r="U2313" s="16"/>
      <c r="FD2313" s="156"/>
      <c r="FE2313" s="156"/>
      <c r="FF2313" s="156"/>
      <c r="FG2313" s="156"/>
      <c r="FH2313" s="156"/>
    </row>
    <row r="2314" spans="2:164" x14ac:dyDescent="0.25">
      <c r="B2314" s="67">
        <f t="shared" si="217"/>
        <v>0</v>
      </c>
      <c r="C2314" s="67" t="str">
        <f t="shared" si="218"/>
        <v/>
      </c>
      <c r="D2314" s="67" t="str">
        <f t="shared" si="221"/>
        <v/>
      </c>
      <c r="E2314" s="67" t="str">
        <f t="shared" si="219"/>
        <v/>
      </c>
      <c r="F2314" s="67" t="str">
        <f t="shared" si="220"/>
        <v/>
      </c>
      <c r="G2314" s="67" t="str">
        <f t="shared" si="216"/>
        <v/>
      </c>
      <c r="H2314" s="159" t="str">
        <f>IF(AND(M2314&gt;0,M2314&lt;=STATS!$C$22),1,"")</f>
        <v/>
      </c>
      <c r="J2314" s="29">
        <v>2313</v>
      </c>
      <c r="R2314" s="16"/>
      <c r="U2314" s="16"/>
      <c r="FD2314" s="156"/>
      <c r="FE2314" s="156"/>
      <c r="FF2314" s="156"/>
      <c r="FG2314" s="156"/>
      <c r="FH2314" s="156"/>
    </row>
    <row r="2315" spans="2:164" x14ac:dyDescent="0.25">
      <c r="B2315" s="67">
        <f t="shared" si="217"/>
        <v>0</v>
      </c>
      <c r="C2315" s="67" t="str">
        <f t="shared" si="218"/>
        <v/>
      </c>
      <c r="D2315" s="67" t="str">
        <f t="shared" si="221"/>
        <v/>
      </c>
      <c r="E2315" s="67" t="str">
        <f t="shared" si="219"/>
        <v/>
      </c>
      <c r="F2315" s="67" t="str">
        <f t="shared" si="220"/>
        <v/>
      </c>
      <c r="G2315" s="67" t="str">
        <f t="shared" si="216"/>
        <v/>
      </c>
      <c r="H2315" s="159" t="str">
        <f>IF(AND(M2315&gt;0,M2315&lt;=STATS!$C$22),1,"")</f>
        <v/>
      </c>
      <c r="J2315" s="29">
        <v>2314</v>
      </c>
      <c r="R2315" s="16"/>
      <c r="U2315" s="16"/>
      <c r="FD2315" s="156"/>
      <c r="FE2315" s="156"/>
      <c r="FF2315" s="156"/>
      <c r="FG2315" s="156"/>
      <c r="FH2315" s="156"/>
    </row>
    <row r="2316" spans="2:164" x14ac:dyDescent="0.25">
      <c r="B2316" s="67">
        <f t="shared" si="217"/>
        <v>0</v>
      </c>
      <c r="C2316" s="67" t="str">
        <f t="shared" si="218"/>
        <v/>
      </c>
      <c r="D2316" s="67" t="str">
        <f t="shared" si="221"/>
        <v/>
      </c>
      <c r="E2316" s="67" t="str">
        <f t="shared" si="219"/>
        <v/>
      </c>
      <c r="F2316" s="67" t="str">
        <f t="shared" si="220"/>
        <v/>
      </c>
      <c r="G2316" s="67" t="str">
        <f t="shared" si="216"/>
        <v/>
      </c>
      <c r="H2316" s="159" t="str">
        <f>IF(AND(M2316&gt;0,M2316&lt;=STATS!$C$22),1,"")</f>
        <v/>
      </c>
      <c r="J2316" s="29">
        <v>2315</v>
      </c>
      <c r="R2316" s="16"/>
      <c r="U2316" s="16"/>
      <c r="FD2316" s="156"/>
      <c r="FE2316" s="156"/>
      <c r="FF2316" s="156"/>
      <c r="FG2316" s="156"/>
      <c r="FH2316" s="156"/>
    </row>
    <row r="2317" spans="2:164" x14ac:dyDescent="0.25">
      <c r="B2317" s="67">
        <f t="shared" si="217"/>
        <v>0</v>
      </c>
      <c r="C2317" s="67" t="str">
        <f t="shared" si="218"/>
        <v/>
      </c>
      <c r="D2317" s="67" t="str">
        <f t="shared" si="221"/>
        <v/>
      </c>
      <c r="E2317" s="67" t="str">
        <f t="shared" si="219"/>
        <v/>
      </c>
      <c r="F2317" s="67" t="str">
        <f t="shared" si="220"/>
        <v/>
      </c>
      <c r="G2317" s="67" t="str">
        <f t="shared" si="216"/>
        <v/>
      </c>
      <c r="H2317" s="159" t="str">
        <f>IF(AND(M2317&gt;0,M2317&lt;=STATS!$C$22),1,"")</f>
        <v/>
      </c>
      <c r="J2317" s="29">
        <v>2316</v>
      </c>
      <c r="R2317" s="16"/>
      <c r="U2317" s="16"/>
      <c r="FD2317" s="156"/>
      <c r="FE2317" s="156"/>
      <c r="FF2317" s="156"/>
      <c r="FG2317" s="156"/>
      <c r="FH2317" s="156"/>
    </row>
    <row r="2318" spans="2:164" x14ac:dyDescent="0.25">
      <c r="B2318" s="67">
        <f t="shared" si="217"/>
        <v>0</v>
      </c>
      <c r="C2318" s="67" t="str">
        <f t="shared" si="218"/>
        <v/>
      </c>
      <c r="D2318" s="67" t="str">
        <f t="shared" si="221"/>
        <v/>
      </c>
      <c r="E2318" s="67" t="str">
        <f t="shared" si="219"/>
        <v/>
      </c>
      <c r="F2318" s="67" t="str">
        <f t="shared" si="220"/>
        <v/>
      </c>
      <c r="G2318" s="67" t="str">
        <f t="shared" si="216"/>
        <v/>
      </c>
      <c r="H2318" s="159" t="str">
        <f>IF(AND(M2318&gt;0,M2318&lt;=STATS!$C$22),1,"")</f>
        <v/>
      </c>
      <c r="J2318" s="29">
        <v>2317</v>
      </c>
      <c r="R2318" s="16"/>
      <c r="U2318" s="16"/>
      <c r="FD2318" s="156"/>
      <c r="FE2318" s="156"/>
      <c r="FF2318" s="156"/>
      <c r="FG2318" s="156"/>
      <c r="FH2318" s="156"/>
    </row>
    <row r="2319" spans="2:164" x14ac:dyDescent="0.25">
      <c r="B2319" s="67">
        <f t="shared" si="217"/>
        <v>0</v>
      </c>
      <c r="C2319" s="67" t="str">
        <f t="shared" si="218"/>
        <v/>
      </c>
      <c r="D2319" s="67" t="str">
        <f t="shared" si="221"/>
        <v/>
      </c>
      <c r="E2319" s="67" t="str">
        <f t="shared" si="219"/>
        <v/>
      </c>
      <c r="F2319" s="67" t="str">
        <f t="shared" si="220"/>
        <v/>
      </c>
      <c r="G2319" s="67" t="str">
        <f t="shared" si="216"/>
        <v/>
      </c>
      <c r="H2319" s="159" t="str">
        <f>IF(AND(M2319&gt;0,M2319&lt;=STATS!$C$22),1,"")</f>
        <v/>
      </c>
      <c r="J2319" s="29">
        <v>2318</v>
      </c>
      <c r="R2319" s="16"/>
      <c r="U2319" s="16"/>
      <c r="FD2319" s="156"/>
      <c r="FE2319" s="156"/>
      <c r="FF2319" s="156"/>
      <c r="FG2319" s="156"/>
      <c r="FH2319" s="156"/>
    </row>
    <row r="2320" spans="2:164" x14ac:dyDescent="0.25">
      <c r="B2320" s="67">
        <f t="shared" si="217"/>
        <v>0</v>
      </c>
      <c r="C2320" s="67" t="str">
        <f t="shared" si="218"/>
        <v/>
      </c>
      <c r="D2320" s="67" t="str">
        <f t="shared" si="221"/>
        <v/>
      </c>
      <c r="E2320" s="67" t="str">
        <f t="shared" si="219"/>
        <v/>
      </c>
      <c r="F2320" s="67" t="str">
        <f t="shared" si="220"/>
        <v/>
      </c>
      <c r="G2320" s="67" t="str">
        <f t="shared" si="216"/>
        <v/>
      </c>
      <c r="H2320" s="159" t="str">
        <f>IF(AND(M2320&gt;0,M2320&lt;=STATS!$C$22),1,"")</f>
        <v/>
      </c>
      <c r="J2320" s="29">
        <v>2319</v>
      </c>
      <c r="R2320" s="16"/>
      <c r="U2320" s="16"/>
      <c r="FD2320" s="156"/>
      <c r="FE2320" s="156"/>
      <c r="FF2320" s="156"/>
      <c r="FG2320" s="156"/>
      <c r="FH2320" s="156"/>
    </row>
    <row r="2321" spans="2:164" x14ac:dyDescent="0.25">
      <c r="B2321" s="67">
        <f t="shared" si="217"/>
        <v>0</v>
      </c>
      <c r="C2321" s="67" t="str">
        <f t="shared" si="218"/>
        <v/>
      </c>
      <c r="D2321" s="67" t="str">
        <f t="shared" si="221"/>
        <v/>
      </c>
      <c r="E2321" s="67" t="str">
        <f t="shared" si="219"/>
        <v/>
      </c>
      <c r="F2321" s="67" t="str">
        <f t="shared" si="220"/>
        <v/>
      </c>
      <c r="G2321" s="67" t="str">
        <f t="shared" si="216"/>
        <v/>
      </c>
      <c r="H2321" s="159" t="str">
        <f>IF(AND(M2321&gt;0,M2321&lt;=STATS!$C$22),1,"")</f>
        <v/>
      </c>
      <c r="J2321" s="29">
        <v>2320</v>
      </c>
      <c r="R2321" s="16"/>
      <c r="U2321" s="16"/>
      <c r="FD2321" s="156"/>
      <c r="FE2321" s="156"/>
      <c r="FF2321" s="156"/>
      <c r="FG2321" s="156"/>
      <c r="FH2321" s="156"/>
    </row>
    <row r="2322" spans="2:164" x14ac:dyDescent="0.25">
      <c r="B2322" s="67">
        <f t="shared" si="217"/>
        <v>0</v>
      </c>
      <c r="C2322" s="67" t="str">
        <f t="shared" si="218"/>
        <v/>
      </c>
      <c r="D2322" s="67" t="str">
        <f t="shared" si="221"/>
        <v/>
      </c>
      <c r="E2322" s="67" t="str">
        <f t="shared" si="219"/>
        <v/>
      </c>
      <c r="F2322" s="67" t="str">
        <f t="shared" si="220"/>
        <v/>
      </c>
      <c r="G2322" s="67" t="str">
        <f t="shared" si="216"/>
        <v/>
      </c>
      <c r="H2322" s="159" t="str">
        <f>IF(AND(M2322&gt;0,M2322&lt;=STATS!$C$22),1,"")</f>
        <v/>
      </c>
      <c r="J2322" s="29">
        <v>2321</v>
      </c>
      <c r="R2322" s="16"/>
      <c r="U2322" s="16"/>
      <c r="FD2322" s="156"/>
      <c r="FE2322" s="156"/>
      <c r="FF2322" s="156"/>
      <c r="FG2322" s="156"/>
      <c r="FH2322" s="156"/>
    </row>
    <row r="2323" spans="2:164" x14ac:dyDescent="0.25">
      <c r="B2323" s="67">
        <f t="shared" si="217"/>
        <v>0</v>
      </c>
      <c r="C2323" s="67" t="str">
        <f t="shared" si="218"/>
        <v/>
      </c>
      <c r="D2323" s="67" t="str">
        <f t="shared" si="221"/>
        <v/>
      </c>
      <c r="E2323" s="67" t="str">
        <f t="shared" si="219"/>
        <v/>
      </c>
      <c r="F2323" s="67" t="str">
        <f t="shared" si="220"/>
        <v/>
      </c>
      <c r="G2323" s="67" t="str">
        <f t="shared" si="216"/>
        <v/>
      </c>
      <c r="H2323" s="159" t="str">
        <f>IF(AND(M2323&gt;0,M2323&lt;=STATS!$C$22),1,"")</f>
        <v/>
      </c>
      <c r="J2323" s="29">
        <v>2322</v>
      </c>
      <c r="R2323" s="16"/>
      <c r="U2323" s="16"/>
      <c r="FD2323" s="156"/>
      <c r="FE2323" s="156"/>
      <c r="FF2323" s="156"/>
      <c r="FG2323" s="156"/>
      <c r="FH2323" s="156"/>
    </row>
    <row r="2324" spans="2:164" x14ac:dyDescent="0.25">
      <c r="B2324" s="67">
        <f t="shared" si="217"/>
        <v>0</v>
      </c>
      <c r="C2324" s="67" t="str">
        <f t="shared" si="218"/>
        <v/>
      </c>
      <c r="D2324" s="67" t="str">
        <f t="shared" si="221"/>
        <v/>
      </c>
      <c r="E2324" s="67" t="str">
        <f t="shared" si="219"/>
        <v/>
      </c>
      <c r="F2324" s="67" t="str">
        <f t="shared" si="220"/>
        <v/>
      </c>
      <c r="G2324" s="67" t="str">
        <f t="shared" si="216"/>
        <v/>
      </c>
      <c r="H2324" s="159" t="str">
        <f>IF(AND(M2324&gt;0,M2324&lt;=STATS!$C$22),1,"")</f>
        <v/>
      </c>
      <c r="J2324" s="29">
        <v>2323</v>
      </c>
      <c r="R2324" s="16"/>
      <c r="U2324" s="16"/>
      <c r="FD2324" s="156"/>
      <c r="FE2324" s="156"/>
      <c r="FF2324" s="156"/>
      <c r="FG2324" s="156"/>
      <c r="FH2324" s="156"/>
    </row>
    <row r="2325" spans="2:164" x14ac:dyDescent="0.25">
      <c r="B2325" s="67">
        <f t="shared" si="217"/>
        <v>0</v>
      </c>
      <c r="C2325" s="67" t="str">
        <f t="shared" si="218"/>
        <v/>
      </c>
      <c r="D2325" s="67" t="str">
        <f t="shared" si="221"/>
        <v/>
      </c>
      <c r="E2325" s="67" t="str">
        <f t="shared" si="219"/>
        <v/>
      </c>
      <c r="F2325" s="67" t="str">
        <f t="shared" si="220"/>
        <v/>
      </c>
      <c r="G2325" s="67" t="str">
        <f t="shared" si="216"/>
        <v/>
      </c>
      <c r="H2325" s="159" t="str">
        <f>IF(AND(M2325&gt;0,M2325&lt;=STATS!$C$22),1,"")</f>
        <v/>
      </c>
      <c r="J2325" s="29">
        <v>2324</v>
      </c>
      <c r="R2325" s="16"/>
      <c r="U2325" s="16"/>
      <c r="FD2325" s="156"/>
      <c r="FE2325" s="156"/>
      <c r="FF2325" s="156"/>
      <c r="FG2325" s="156"/>
      <c r="FH2325" s="156"/>
    </row>
    <row r="2326" spans="2:164" x14ac:dyDescent="0.25">
      <c r="B2326" s="67">
        <f t="shared" si="217"/>
        <v>0</v>
      </c>
      <c r="C2326" s="67" t="str">
        <f t="shared" si="218"/>
        <v/>
      </c>
      <c r="D2326" s="67" t="str">
        <f t="shared" si="221"/>
        <v/>
      </c>
      <c r="E2326" s="67" t="str">
        <f t="shared" si="219"/>
        <v/>
      </c>
      <c r="F2326" s="67" t="str">
        <f t="shared" si="220"/>
        <v/>
      </c>
      <c r="G2326" s="67" t="str">
        <f t="shared" si="216"/>
        <v/>
      </c>
      <c r="H2326" s="159" t="str">
        <f>IF(AND(M2326&gt;0,M2326&lt;=STATS!$C$22),1,"")</f>
        <v/>
      </c>
      <c r="J2326" s="29">
        <v>2325</v>
      </c>
      <c r="R2326" s="16"/>
      <c r="U2326" s="16"/>
      <c r="FD2326" s="156"/>
      <c r="FE2326" s="156"/>
      <c r="FF2326" s="156"/>
      <c r="FG2326" s="156"/>
      <c r="FH2326" s="156"/>
    </row>
    <row r="2327" spans="2:164" x14ac:dyDescent="0.25">
      <c r="B2327" s="67">
        <f t="shared" si="217"/>
        <v>0</v>
      </c>
      <c r="C2327" s="67" t="str">
        <f t="shared" si="218"/>
        <v/>
      </c>
      <c r="D2327" s="67" t="str">
        <f t="shared" si="221"/>
        <v/>
      </c>
      <c r="E2327" s="67" t="str">
        <f t="shared" si="219"/>
        <v/>
      </c>
      <c r="F2327" s="67" t="str">
        <f t="shared" si="220"/>
        <v/>
      </c>
      <c r="G2327" s="67" t="str">
        <f t="shared" si="216"/>
        <v/>
      </c>
      <c r="H2327" s="159" t="str">
        <f>IF(AND(M2327&gt;0,M2327&lt;=STATS!$C$22),1,"")</f>
        <v/>
      </c>
      <c r="J2327" s="29">
        <v>2326</v>
      </c>
      <c r="R2327" s="16"/>
      <c r="U2327" s="16"/>
      <c r="FD2327" s="156"/>
      <c r="FE2327" s="156"/>
      <c r="FF2327" s="156"/>
      <c r="FG2327" s="156"/>
      <c r="FH2327" s="156"/>
    </row>
    <row r="2328" spans="2:164" x14ac:dyDescent="0.25">
      <c r="B2328" s="67">
        <f t="shared" si="217"/>
        <v>0</v>
      </c>
      <c r="C2328" s="67" t="str">
        <f t="shared" si="218"/>
        <v/>
      </c>
      <c r="D2328" s="67" t="str">
        <f t="shared" si="221"/>
        <v/>
      </c>
      <c r="E2328" s="67" t="str">
        <f t="shared" si="219"/>
        <v/>
      </c>
      <c r="F2328" s="67" t="str">
        <f t="shared" si="220"/>
        <v/>
      </c>
      <c r="G2328" s="67" t="str">
        <f t="shared" si="216"/>
        <v/>
      </c>
      <c r="H2328" s="159" t="str">
        <f>IF(AND(M2328&gt;0,M2328&lt;=STATS!$C$22),1,"")</f>
        <v/>
      </c>
      <c r="J2328" s="29">
        <v>2327</v>
      </c>
      <c r="R2328" s="16"/>
      <c r="U2328" s="16"/>
      <c r="FD2328" s="156"/>
      <c r="FE2328" s="156"/>
      <c r="FF2328" s="156"/>
      <c r="FG2328" s="156"/>
      <c r="FH2328" s="156"/>
    </row>
    <row r="2329" spans="2:164" x14ac:dyDescent="0.25">
      <c r="B2329" s="67">
        <f t="shared" si="217"/>
        <v>0</v>
      </c>
      <c r="C2329" s="67" t="str">
        <f t="shared" si="218"/>
        <v/>
      </c>
      <c r="D2329" s="67" t="str">
        <f t="shared" si="221"/>
        <v/>
      </c>
      <c r="E2329" s="67" t="str">
        <f t="shared" si="219"/>
        <v/>
      </c>
      <c r="F2329" s="67" t="str">
        <f t="shared" si="220"/>
        <v/>
      </c>
      <c r="G2329" s="67" t="str">
        <f t="shared" si="216"/>
        <v/>
      </c>
      <c r="H2329" s="159" t="str">
        <f>IF(AND(M2329&gt;0,M2329&lt;=STATS!$C$22),1,"")</f>
        <v/>
      </c>
      <c r="J2329" s="29">
        <v>2328</v>
      </c>
      <c r="R2329" s="16"/>
      <c r="U2329" s="16"/>
      <c r="FD2329" s="156"/>
      <c r="FE2329" s="156"/>
      <c r="FF2329" s="156"/>
      <c r="FG2329" s="156"/>
      <c r="FH2329" s="156"/>
    </row>
    <row r="2330" spans="2:164" x14ac:dyDescent="0.25">
      <c r="B2330" s="67">
        <f t="shared" si="217"/>
        <v>0</v>
      </c>
      <c r="C2330" s="67" t="str">
        <f t="shared" si="218"/>
        <v/>
      </c>
      <c r="D2330" s="67" t="str">
        <f t="shared" si="221"/>
        <v/>
      </c>
      <c r="E2330" s="67" t="str">
        <f t="shared" si="219"/>
        <v/>
      </c>
      <c r="F2330" s="67" t="str">
        <f t="shared" si="220"/>
        <v/>
      </c>
      <c r="G2330" s="67" t="str">
        <f t="shared" ref="G2330:G2393" si="222">IF($B2330&gt;=1,$M2330,"")</f>
        <v/>
      </c>
      <c r="H2330" s="159" t="str">
        <f>IF(AND(M2330&gt;0,M2330&lt;=STATS!$C$22),1,"")</f>
        <v/>
      </c>
      <c r="J2330" s="29">
        <v>2329</v>
      </c>
      <c r="R2330" s="16"/>
      <c r="U2330" s="16"/>
      <c r="FD2330" s="156"/>
      <c r="FE2330" s="156"/>
      <c r="FF2330" s="156"/>
      <c r="FG2330" s="156"/>
      <c r="FH2330" s="156"/>
    </row>
    <row r="2331" spans="2:164" x14ac:dyDescent="0.25">
      <c r="B2331" s="67">
        <f t="shared" si="217"/>
        <v>0</v>
      </c>
      <c r="C2331" s="67" t="str">
        <f t="shared" si="218"/>
        <v/>
      </c>
      <c r="D2331" s="67" t="str">
        <f t="shared" si="221"/>
        <v/>
      </c>
      <c r="E2331" s="67" t="str">
        <f t="shared" si="219"/>
        <v/>
      </c>
      <c r="F2331" s="67" t="str">
        <f t="shared" si="220"/>
        <v/>
      </c>
      <c r="G2331" s="67" t="str">
        <f t="shared" si="222"/>
        <v/>
      </c>
      <c r="H2331" s="159" t="str">
        <f>IF(AND(M2331&gt;0,M2331&lt;=STATS!$C$22),1,"")</f>
        <v/>
      </c>
      <c r="J2331" s="29">
        <v>2330</v>
      </c>
      <c r="R2331" s="16"/>
      <c r="U2331" s="16"/>
      <c r="FD2331" s="156"/>
      <c r="FE2331" s="156"/>
      <c r="FF2331" s="156"/>
      <c r="FG2331" s="156"/>
      <c r="FH2331" s="156"/>
    </row>
    <row r="2332" spans="2:164" x14ac:dyDescent="0.25">
      <c r="B2332" s="67">
        <f t="shared" si="217"/>
        <v>0</v>
      </c>
      <c r="C2332" s="67" t="str">
        <f t="shared" si="218"/>
        <v/>
      </c>
      <c r="D2332" s="67" t="str">
        <f t="shared" si="221"/>
        <v/>
      </c>
      <c r="E2332" s="67" t="str">
        <f t="shared" si="219"/>
        <v/>
      </c>
      <c r="F2332" s="67" t="str">
        <f t="shared" si="220"/>
        <v/>
      </c>
      <c r="G2332" s="67" t="str">
        <f t="shared" si="222"/>
        <v/>
      </c>
      <c r="H2332" s="159" t="str">
        <f>IF(AND(M2332&gt;0,M2332&lt;=STATS!$C$22),1,"")</f>
        <v/>
      </c>
      <c r="J2332" s="29">
        <v>2331</v>
      </c>
      <c r="R2332" s="16"/>
      <c r="U2332" s="16"/>
      <c r="FD2332" s="156"/>
      <c r="FE2332" s="156"/>
      <c r="FF2332" s="156"/>
      <c r="FG2332" s="156"/>
      <c r="FH2332" s="156"/>
    </row>
    <row r="2333" spans="2:164" x14ac:dyDescent="0.25">
      <c r="B2333" s="67">
        <f t="shared" si="217"/>
        <v>0</v>
      </c>
      <c r="C2333" s="67" t="str">
        <f t="shared" si="218"/>
        <v/>
      </c>
      <c r="D2333" s="67" t="str">
        <f t="shared" si="221"/>
        <v/>
      </c>
      <c r="E2333" s="67" t="str">
        <f t="shared" si="219"/>
        <v/>
      </c>
      <c r="F2333" s="67" t="str">
        <f t="shared" si="220"/>
        <v/>
      </c>
      <c r="G2333" s="67" t="str">
        <f t="shared" si="222"/>
        <v/>
      </c>
      <c r="H2333" s="159" t="str">
        <f>IF(AND(M2333&gt;0,M2333&lt;=STATS!$C$22),1,"")</f>
        <v/>
      </c>
      <c r="J2333" s="29">
        <v>2332</v>
      </c>
      <c r="R2333" s="16"/>
      <c r="U2333" s="16"/>
      <c r="FD2333" s="156"/>
      <c r="FE2333" s="156"/>
      <c r="FF2333" s="156"/>
      <c r="FG2333" s="156"/>
      <c r="FH2333" s="156"/>
    </row>
    <row r="2334" spans="2:164" x14ac:dyDescent="0.25">
      <c r="B2334" s="67">
        <f t="shared" si="217"/>
        <v>0</v>
      </c>
      <c r="C2334" s="67" t="str">
        <f t="shared" si="218"/>
        <v/>
      </c>
      <c r="D2334" s="67" t="str">
        <f t="shared" si="221"/>
        <v/>
      </c>
      <c r="E2334" s="67" t="str">
        <f t="shared" si="219"/>
        <v/>
      </c>
      <c r="F2334" s="67" t="str">
        <f t="shared" si="220"/>
        <v/>
      </c>
      <c r="G2334" s="67" t="str">
        <f t="shared" si="222"/>
        <v/>
      </c>
      <c r="H2334" s="159" t="str">
        <f>IF(AND(M2334&gt;0,M2334&lt;=STATS!$C$22),1,"")</f>
        <v/>
      </c>
      <c r="J2334" s="29">
        <v>2333</v>
      </c>
      <c r="R2334" s="16"/>
      <c r="U2334" s="16"/>
      <c r="FD2334" s="156"/>
      <c r="FE2334" s="156"/>
      <c r="FF2334" s="156"/>
      <c r="FG2334" s="156"/>
      <c r="FH2334" s="156"/>
    </row>
    <row r="2335" spans="2:164" x14ac:dyDescent="0.25">
      <c r="B2335" s="67">
        <f t="shared" si="217"/>
        <v>0</v>
      </c>
      <c r="C2335" s="67" t="str">
        <f t="shared" si="218"/>
        <v/>
      </c>
      <c r="D2335" s="67" t="str">
        <f t="shared" si="221"/>
        <v/>
      </c>
      <c r="E2335" s="67" t="str">
        <f t="shared" si="219"/>
        <v/>
      </c>
      <c r="F2335" s="67" t="str">
        <f t="shared" si="220"/>
        <v/>
      </c>
      <c r="G2335" s="67" t="str">
        <f t="shared" si="222"/>
        <v/>
      </c>
      <c r="H2335" s="159" t="str">
        <f>IF(AND(M2335&gt;0,M2335&lt;=STATS!$C$22),1,"")</f>
        <v/>
      </c>
      <c r="J2335" s="29">
        <v>2334</v>
      </c>
      <c r="R2335" s="16"/>
      <c r="U2335" s="16"/>
      <c r="FD2335" s="156"/>
      <c r="FE2335" s="156"/>
      <c r="FF2335" s="156"/>
      <c r="FG2335" s="156"/>
      <c r="FH2335" s="156"/>
    </row>
    <row r="2336" spans="2:164" x14ac:dyDescent="0.25">
      <c r="B2336" s="67">
        <f t="shared" si="217"/>
        <v>0</v>
      </c>
      <c r="C2336" s="67" t="str">
        <f t="shared" si="218"/>
        <v/>
      </c>
      <c r="D2336" s="67" t="str">
        <f t="shared" si="221"/>
        <v/>
      </c>
      <c r="E2336" s="67" t="str">
        <f t="shared" si="219"/>
        <v/>
      </c>
      <c r="F2336" s="67" t="str">
        <f t="shared" si="220"/>
        <v/>
      </c>
      <c r="G2336" s="67" t="str">
        <f t="shared" si="222"/>
        <v/>
      </c>
      <c r="H2336" s="159" t="str">
        <f>IF(AND(M2336&gt;0,M2336&lt;=STATS!$C$22),1,"")</f>
        <v/>
      </c>
      <c r="J2336" s="29">
        <v>2335</v>
      </c>
      <c r="R2336" s="16"/>
      <c r="U2336" s="16"/>
      <c r="FD2336" s="156"/>
      <c r="FE2336" s="156"/>
      <c r="FF2336" s="156"/>
      <c r="FG2336" s="156"/>
      <c r="FH2336" s="156"/>
    </row>
    <row r="2337" spans="2:164" x14ac:dyDescent="0.25">
      <c r="B2337" s="67">
        <f t="shared" si="217"/>
        <v>0</v>
      </c>
      <c r="C2337" s="67" t="str">
        <f t="shared" si="218"/>
        <v/>
      </c>
      <c r="D2337" s="67" t="str">
        <f t="shared" si="221"/>
        <v/>
      </c>
      <c r="E2337" s="67" t="str">
        <f t="shared" si="219"/>
        <v/>
      </c>
      <c r="F2337" s="67" t="str">
        <f t="shared" si="220"/>
        <v/>
      </c>
      <c r="G2337" s="67" t="str">
        <f t="shared" si="222"/>
        <v/>
      </c>
      <c r="H2337" s="159" t="str">
        <f>IF(AND(M2337&gt;0,M2337&lt;=STATS!$C$22),1,"")</f>
        <v/>
      </c>
      <c r="J2337" s="29">
        <v>2336</v>
      </c>
      <c r="R2337" s="16"/>
      <c r="U2337" s="16"/>
      <c r="FD2337" s="156"/>
      <c r="FE2337" s="156"/>
      <c r="FF2337" s="156"/>
      <c r="FG2337" s="156"/>
      <c r="FH2337" s="156"/>
    </row>
    <row r="2338" spans="2:164" x14ac:dyDescent="0.25">
      <c r="B2338" s="67">
        <f t="shared" si="217"/>
        <v>0</v>
      </c>
      <c r="C2338" s="67" t="str">
        <f t="shared" si="218"/>
        <v/>
      </c>
      <c r="D2338" s="67" t="str">
        <f t="shared" si="221"/>
        <v/>
      </c>
      <c r="E2338" s="67" t="str">
        <f t="shared" si="219"/>
        <v/>
      </c>
      <c r="F2338" s="67" t="str">
        <f t="shared" si="220"/>
        <v/>
      </c>
      <c r="G2338" s="67" t="str">
        <f t="shared" si="222"/>
        <v/>
      </c>
      <c r="H2338" s="159" t="str">
        <f>IF(AND(M2338&gt;0,M2338&lt;=STATS!$C$22),1,"")</f>
        <v/>
      </c>
      <c r="J2338" s="29">
        <v>2337</v>
      </c>
      <c r="R2338" s="16"/>
      <c r="U2338" s="16"/>
      <c r="FD2338" s="156"/>
      <c r="FE2338" s="156"/>
      <c r="FF2338" s="156"/>
      <c r="FG2338" s="156"/>
      <c r="FH2338" s="156"/>
    </row>
    <row r="2339" spans="2:164" x14ac:dyDescent="0.25">
      <c r="B2339" s="67">
        <f t="shared" si="217"/>
        <v>0</v>
      </c>
      <c r="C2339" s="67" t="str">
        <f t="shared" si="218"/>
        <v/>
      </c>
      <c r="D2339" s="67" t="str">
        <f t="shared" si="221"/>
        <v/>
      </c>
      <c r="E2339" s="67" t="str">
        <f t="shared" si="219"/>
        <v/>
      </c>
      <c r="F2339" s="67" t="str">
        <f t="shared" si="220"/>
        <v/>
      </c>
      <c r="G2339" s="67" t="str">
        <f t="shared" si="222"/>
        <v/>
      </c>
      <c r="H2339" s="159" t="str">
        <f>IF(AND(M2339&gt;0,M2339&lt;=STATS!$C$22),1,"")</f>
        <v/>
      </c>
      <c r="J2339" s="29">
        <v>2338</v>
      </c>
      <c r="R2339" s="16"/>
      <c r="U2339" s="16"/>
      <c r="FD2339" s="156"/>
      <c r="FE2339" s="156"/>
      <c r="FF2339" s="156"/>
      <c r="FG2339" s="156"/>
      <c r="FH2339" s="156"/>
    </row>
    <row r="2340" spans="2:164" x14ac:dyDescent="0.25">
      <c r="B2340" s="67">
        <f t="shared" si="217"/>
        <v>0</v>
      </c>
      <c r="C2340" s="67" t="str">
        <f t="shared" si="218"/>
        <v/>
      </c>
      <c r="D2340" s="67" t="str">
        <f t="shared" si="221"/>
        <v/>
      </c>
      <c r="E2340" s="67" t="str">
        <f t="shared" si="219"/>
        <v/>
      </c>
      <c r="F2340" s="67" t="str">
        <f t="shared" si="220"/>
        <v/>
      </c>
      <c r="G2340" s="67" t="str">
        <f t="shared" si="222"/>
        <v/>
      </c>
      <c r="H2340" s="159" t="str">
        <f>IF(AND(M2340&gt;0,M2340&lt;=STATS!$C$22),1,"")</f>
        <v/>
      </c>
      <c r="J2340" s="29">
        <v>2339</v>
      </c>
      <c r="R2340" s="16"/>
      <c r="U2340" s="16"/>
      <c r="FD2340" s="156"/>
      <c r="FE2340" s="156"/>
      <c r="FF2340" s="156"/>
      <c r="FG2340" s="156"/>
      <c r="FH2340" s="156"/>
    </row>
    <row r="2341" spans="2:164" x14ac:dyDescent="0.25">
      <c r="B2341" s="67">
        <f t="shared" si="217"/>
        <v>0</v>
      </c>
      <c r="C2341" s="67" t="str">
        <f t="shared" si="218"/>
        <v/>
      </c>
      <c r="D2341" s="67" t="str">
        <f t="shared" si="221"/>
        <v/>
      </c>
      <c r="E2341" s="67" t="str">
        <f t="shared" si="219"/>
        <v/>
      </c>
      <c r="F2341" s="67" t="str">
        <f t="shared" si="220"/>
        <v/>
      </c>
      <c r="G2341" s="67" t="str">
        <f t="shared" si="222"/>
        <v/>
      </c>
      <c r="H2341" s="159" t="str">
        <f>IF(AND(M2341&gt;0,M2341&lt;=STATS!$C$22),1,"")</f>
        <v/>
      </c>
      <c r="J2341" s="29">
        <v>2340</v>
      </c>
      <c r="R2341" s="16"/>
      <c r="U2341" s="16"/>
      <c r="FD2341" s="156"/>
      <c r="FE2341" s="156"/>
      <c r="FF2341" s="156"/>
      <c r="FG2341" s="156"/>
      <c r="FH2341" s="156"/>
    </row>
    <row r="2342" spans="2:164" x14ac:dyDescent="0.25">
      <c r="B2342" s="67">
        <f t="shared" si="217"/>
        <v>0</v>
      </c>
      <c r="C2342" s="67" t="str">
        <f t="shared" si="218"/>
        <v/>
      </c>
      <c r="D2342" s="67" t="str">
        <f t="shared" si="221"/>
        <v/>
      </c>
      <c r="E2342" s="67" t="str">
        <f t="shared" si="219"/>
        <v/>
      </c>
      <c r="F2342" s="67" t="str">
        <f t="shared" si="220"/>
        <v/>
      </c>
      <c r="G2342" s="67" t="str">
        <f t="shared" si="222"/>
        <v/>
      </c>
      <c r="H2342" s="159" t="str">
        <f>IF(AND(M2342&gt;0,M2342&lt;=STATS!$C$22),1,"")</f>
        <v/>
      </c>
      <c r="J2342" s="29">
        <v>2341</v>
      </c>
      <c r="R2342" s="16"/>
      <c r="U2342" s="16"/>
      <c r="FD2342" s="156"/>
      <c r="FE2342" s="156"/>
      <c r="FF2342" s="156"/>
      <c r="FG2342" s="156"/>
      <c r="FH2342" s="156"/>
    </row>
    <row r="2343" spans="2:164" x14ac:dyDescent="0.25">
      <c r="B2343" s="67">
        <f t="shared" si="217"/>
        <v>0</v>
      </c>
      <c r="C2343" s="67" t="str">
        <f t="shared" si="218"/>
        <v/>
      </c>
      <c r="D2343" s="67" t="str">
        <f t="shared" si="221"/>
        <v/>
      </c>
      <c r="E2343" s="67" t="str">
        <f t="shared" si="219"/>
        <v/>
      </c>
      <c r="F2343" s="67" t="str">
        <f t="shared" si="220"/>
        <v/>
      </c>
      <c r="G2343" s="67" t="str">
        <f t="shared" si="222"/>
        <v/>
      </c>
      <c r="H2343" s="159" t="str">
        <f>IF(AND(M2343&gt;0,M2343&lt;=STATS!$C$22),1,"")</f>
        <v/>
      </c>
      <c r="J2343" s="29">
        <v>2342</v>
      </c>
      <c r="R2343" s="16"/>
      <c r="U2343" s="16"/>
      <c r="FD2343" s="156"/>
      <c r="FE2343" s="156"/>
      <c r="FF2343" s="156"/>
      <c r="FG2343" s="156"/>
      <c r="FH2343" s="156"/>
    </row>
    <row r="2344" spans="2:164" x14ac:dyDescent="0.25">
      <c r="B2344" s="67">
        <f t="shared" si="217"/>
        <v>0</v>
      </c>
      <c r="C2344" s="67" t="str">
        <f t="shared" si="218"/>
        <v/>
      </c>
      <c r="D2344" s="67" t="str">
        <f t="shared" si="221"/>
        <v/>
      </c>
      <c r="E2344" s="67" t="str">
        <f t="shared" si="219"/>
        <v/>
      </c>
      <c r="F2344" s="67" t="str">
        <f t="shared" si="220"/>
        <v/>
      </c>
      <c r="G2344" s="67" t="str">
        <f t="shared" si="222"/>
        <v/>
      </c>
      <c r="H2344" s="159" t="str">
        <f>IF(AND(M2344&gt;0,M2344&lt;=STATS!$C$22),1,"")</f>
        <v/>
      </c>
      <c r="J2344" s="29">
        <v>2343</v>
      </c>
      <c r="R2344" s="16"/>
      <c r="U2344" s="16"/>
      <c r="FD2344" s="156"/>
      <c r="FE2344" s="156"/>
      <c r="FF2344" s="156"/>
      <c r="FG2344" s="156"/>
      <c r="FH2344" s="156"/>
    </row>
    <row r="2345" spans="2:164" x14ac:dyDescent="0.25">
      <c r="B2345" s="67">
        <f t="shared" si="217"/>
        <v>0</v>
      </c>
      <c r="C2345" s="67" t="str">
        <f t="shared" si="218"/>
        <v/>
      </c>
      <c r="D2345" s="67" t="str">
        <f t="shared" si="221"/>
        <v/>
      </c>
      <c r="E2345" s="67" t="str">
        <f t="shared" si="219"/>
        <v/>
      </c>
      <c r="F2345" s="67" t="str">
        <f t="shared" si="220"/>
        <v/>
      </c>
      <c r="G2345" s="67" t="str">
        <f t="shared" si="222"/>
        <v/>
      </c>
      <c r="H2345" s="159" t="str">
        <f>IF(AND(M2345&gt;0,M2345&lt;=STATS!$C$22),1,"")</f>
        <v/>
      </c>
      <c r="J2345" s="29">
        <v>2344</v>
      </c>
      <c r="R2345" s="16"/>
      <c r="U2345" s="16"/>
      <c r="FD2345" s="156"/>
      <c r="FE2345" s="156"/>
      <c r="FF2345" s="156"/>
      <c r="FG2345" s="156"/>
      <c r="FH2345" s="156"/>
    </row>
    <row r="2346" spans="2:164" x14ac:dyDescent="0.25">
      <c r="B2346" s="67">
        <f t="shared" si="217"/>
        <v>0</v>
      </c>
      <c r="C2346" s="67" t="str">
        <f t="shared" si="218"/>
        <v/>
      </c>
      <c r="D2346" s="67" t="str">
        <f t="shared" si="221"/>
        <v/>
      </c>
      <c r="E2346" s="67" t="str">
        <f t="shared" si="219"/>
        <v/>
      </c>
      <c r="F2346" s="67" t="str">
        <f t="shared" si="220"/>
        <v/>
      </c>
      <c r="G2346" s="67" t="str">
        <f t="shared" si="222"/>
        <v/>
      </c>
      <c r="H2346" s="159" t="str">
        <f>IF(AND(M2346&gt;0,M2346&lt;=STATS!$C$22),1,"")</f>
        <v/>
      </c>
      <c r="J2346" s="29">
        <v>2345</v>
      </c>
      <c r="R2346" s="16"/>
      <c r="U2346" s="16"/>
      <c r="FD2346" s="156"/>
      <c r="FE2346" s="156"/>
      <c r="FF2346" s="156"/>
      <c r="FG2346" s="156"/>
      <c r="FH2346" s="156"/>
    </row>
    <row r="2347" spans="2:164" x14ac:dyDescent="0.25">
      <c r="B2347" s="67">
        <f t="shared" si="217"/>
        <v>0</v>
      </c>
      <c r="C2347" s="67" t="str">
        <f t="shared" si="218"/>
        <v/>
      </c>
      <c r="D2347" s="67" t="str">
        <f t="shared" si="221"/>
        <v/>
      </c>
      <c r="E2347" s="67" t="str">
        <f t="shared" si="219"/>
        <v/>
      </c>
      <c r="F2347" s="67" t="str">
        <f t="shared" si="220"/>
        <v/>
      </c>
      <c r="G2347" s="67" t="str">
        <f t="shared" si="222"/>
        <v/>
      </c>
      <c r="H2347" s="159" t="str">
        <f>IF(AND(M2347&gt;0,M2347&lt;=STATS!$C$22),1,"")</f>
        <v/>
      </c>
      <c r="J2347" s="29">
        <v>2346</v>
      </c>
      <c r="R2347" s="16"/>
      <c r="U2347" s="16"/>
      <c r="FD2347" s="156"/>
      <c r="FE2347" s="156"/>
      <c r="FF2347" s="156"/>
      <c r="FG2347" s="156"/>
      <c r="FH2347" s="156"/>
    </row>
    <row r="2348" spans="2:164" x14ac:dyDescent="0.25">
      <c r="B2348" s="67">
        <f t="shared" si="217"/>
        <v>0</v>
      </c>
      <c r="C2348" s="67" t="str">
        <f t="shared" si="218"/>
        <v/>
      </c>
      <c r="D2348" s="67" t="str">
        <f t="shared" si="221"/>
        <v/>
      </c>
      <c r="E2348" s="67" t="str">
        <f t="shared" si="219"/>
        <v/>
      </c>
      <c r="F2348" s="67" t="str">
        <f t="shared" si="220"/>
        <v/>
      </c>
      <c r="G2348" s="67" t="str">
        <f t="shared" si="222"/>
        <v/>
      </c>
      <c r="H2348" s="159" t="str">
        <f>IF(AND(M2348&gt;0,M2348&lt;=STATS!$C$22),1,"")</f>
        <v/>
      </c>
      <c r="J2348" s="29">
        <v>2347</v>
      </c>
      <c r="R2348" s="16"/>
      <c r="U2348" s="16"/>
      <c r="FD2348" s="156"/>
      <c r="FE2348" s="156"/>
      <c r="FF2348" s="156"/>
      <c r="FG2348" s="156"/>
      <c r="FH2348" s="156"/>
    </row>
    <row r="2349" spans="2:164" x14ac:dyDescent="0.25">
      <c r="B2349" s="67">
        <f t="shared" si="217"/>
        <v>0</v>
      </c>
      <c r="C2349" s="67" t="str">
        <f t="shared" si="218"/>
        <v/>
      </c>
      <c r="D2349" s="67" t="str">
        <f t="shared" si="221"/>
        <v/>
      </c>
      <c r="E2349" s="67" t="str">
        <f t="shared" si="219"/>
        <v/>
      </c>
      <c r="F2349" s="67" t="str">
        <f t="shared" si="220"/>
        <v/>
      </c>
      <c r="G2349" s="67" t="str">
        <f t="shared" si="222"/>
        <v/>
      </c>
      <c r="H2349" s="159" t="str">
        <f>IF(AND(M2349&gt;0,M2349&lt;=STATS!$C$22),1,"")</f>
        <v/>
      </c>
      <c r="J2349" s="29">
        <v>2348</v>
      </c>
      <c r="R2349" s="16"/>
      <c r="U2349" s="16"/>
      <c r="FD2349" s="156"/>
      <c r="FE2349" s="156"/>
      <c r="FF2349" s="156"/>
      <c r="FG2349" s="156"/>
      <c r="FH2349" s="156"/>
    </row>
    <row r="2350" spans="2:164" x14ac:dyDescent="0.25">
      <c r="B2350" s="67">
        <f t="shared" si="217"/>
        <v>0</v>
      </c>
      <c r="C2350" s="67" t="str">
        <f t="shared" si="218"/>
        <v/>
      </c>
      <c r="D2350" s="67" t="str">
        <f t="shared" si="221"/>
        <v/>
      </c>
      <c r="E2350" s="67" t="str">
        <f t="shared" si="219"/>
        <v/>
      </c>
      <c r="F2350" s="67" t="str">
        <f t="shared" si="220"/>
        <v/>
      </c>
      <c r="G2350" s="67" t="str">
        <f t="shared" si="222"/>
        <v/>
      </c>
      <c r="H2350" s="159" t="str">
        <f>IF(AND(M2350&gt;0,M2350&lt;=STATS!$C$22),1,"")</f>
        <v/>
      </c>
      <c r="J2350" s="29">
        <v>2349</v>
      </c>
      <c r="R2350" s="16"/>
      <c r="U2350" s="16"/>
      <c r="FD2350" s="156"/>
      <c r="FE2350" s="156"/>
      <c r="FF2350" s="156"/>
      <c r="FG2350" s="156"/>
      <c r="FH2350" s="156"/>
    </row>
    <row r="2351" spans="2:164" x14ac:dyDescent="0.25">
      <c r="B2351" s="67">
        <f t="shared" si="217"/>
        <v>0</v>
      </c>
      <c r="C2351" s="67" t="str">
        <f t="shared" si="218"/>
        <v/>
      </c>
      <c r="D2351" s="67" t="str">
        <f t="shared" si="221"/>
        <v/>
      </c>
      <c r="E2351" s="67" t="str">
        <f t="shared" si="219"/>
        <v/>
      </c>
      <c r="F2351" s="67" t="str">
        <f t="shared" si="220"/>
        <v/>
      </c>
      <c r="G2351" s="67" t="str">
        <f t="shared" si="222"/>
        <v/>
      </c>
      <c r="H2351" s="159" t="str">
        <f>IF(AND(M2351&gt;0,M2351&lt;=STATS!$C$22),1,"")</f>
        <v/>
      </c>
      <c r="J2351" s="29">
        <v>2350</v>
      </c>
      <c r="R2351" s="16"/>
      <c r="U2351" s="16"/>
      <c r="FD2351" s="156"/>
      <c r="FE2351" s="156"/>
      <c r="FF2351" s="156"/>
      <c r="FG2351" s="156"/>
      <c r="FH2351" s="156"/>
    </row>
    <row r="2352" spans="2:164" x14ac:dyDescent="0.25">
      <c r="B2352" s="67">
        <f t="shared" si="217"/>
        <v>0</v>
      </c>
      <c r="C2352" s="67" t="str">
        <f t="shared" si="218"/>
        <v/>
      </c>
      <c r="D2352" s="67" t="str">
        <f t="shared" si="221"/>
        <v/>
      </c>
      <c r="E2352" s="67" t="str">
        <f t="shared" si="219"/>
        <v/>
      </c>
      <c r="F2352" s="67" t="str">
        <f t="shared" si="220"/>
        <v/>
      </c>
      <c r="G2352" s="67" t="str">
        <f t="shared" si="222"/>
        <v/>
      </c>
      <c r="H2352" s="159" t="str">
        <f>IF(AND(M2352&gt;0,M2352&lt;=STATS!$C$22),1,"")</f>
        <v/>
      </c>
      <c r="J2352" s="29">
        <v>2351</v>
      </c>
      <c r="R2352" s="16"/>
      <c r="U2352" s="16"/>
      <c r="FD2352" s="156"/>
      <c r="FE2352" s="156"/>
      <c r="FF2352" s="156"/>
      <c r="FG2352" s="156"/>
      <c r="FH2352" s="156"/>
    </row>
    <row r="2353" spans="2:164" x14ac:dyDescent="0.25">
      <c r="B2353" s="67">
        <f t="shared" si="217"/>
        <v>0</v>
      </c>
      <c r="C2353" s="67" t="str">
        <f t="shared" si="218"/>
        <v/>
      </c>
      <c r="D2353" s="67" t="str">
        <f t="shared" si="221"/>
        <v/>
      </c>
      <c r="E2353" s="67" t="str">
        <f t="shared" si="219"/>
        <v/>
      </c>
      <c r="F2353" s="67" t="str">
        <f t="shared" si="220"/>
        <v/>
      </c>
      <c r="G2353" s="67" t="str">
        <f t="shared" si="222"/>
        <v/>
      </c>
      <c r="H2353" s="159" t="str">
        <f>IF(AND(M2353&gt;0,M2353&lt;=STATS!$C$22),1,"")</f>
        <v/>
      </c>
      <c r="J2353" s="29">
        <v>2352</v>
      </c>
      <c r="R2353" s="16"/>
      <c r="U2353" s="16"/>
      <c r="FD2353" s="156"/>
      <c r="FE2353" s="156"/>
      <c r="FF2353" s="156"/>
      <c r="FG2353" s="156"/>
      <c r="FH2353" s="156"/>
    </row>
    <row r="2354" spans="2:164" x14ac:dyDescent="0.25">
      <c r="B2354" s="67">
        <f t="shared" si="217"/>
        <v>0</v>
      </c>
      <c r="C2354" s="67" t="str">
        <f t="shared" si="218"/>
        <v/>
      </c>
      <c r="D2354" s="67" t="str">
        <f t="shared" si="221"/>
        <v/>
      </c>
      <c r="E2354" s="67" t="str">
        <f t="shared" si="219"/>
        <v/>
      </c>
      <c r="F2354" s="67" t="str">
        <f t="shared" si="220"/>
        <v/>
      </c>
      <c r="G2354" s="67" t="str">
        <f t="shared" si="222"/>
        <v/>
      </c>
      <c r="H2354" s="159" t="str">
        <f>IF(AND(M2354&gt;0,M2354&lt;=STATS!$C$22),1,"")</f>
        <v/>
      </c>
      <c r="J2354" s="29">
        <v>2353</v>
      </c>
      <c r="R2354" s="16"/>
      <c r="U2354" s="16"/>
      <c r="FD2354" s="156"/>
      <c r="FE2354" s="156"/>
      <c r="FF2354" s="156"/>
      <c r="FG2354" s="156"/>
      <c r="FH2354" s="156"/>
    </row>
    <row r="2355" spans="2:164" x14ac:dyDescent="0.25">
      <c r="B2355" s="67">
        <f t="shared" si="217"/>
        <v>0</v>
      </c>
      <c r="C2355" s="67" t="str">
        <f t="shared" si="218"/>
        <v/>
      </c>
      <c r="D2355" s="67" t="str">
        <f t="shared" si="221"/>
        <v/>
      </c>
      <c r="E2355" s="67" t="str">
        <f t="shared" si="219"/>
        <v/>
      </c>
      <c r="F2355" s="67" t="str">
        <f t="shared" si="220"/>
        <v/>
      </c>
      <c r="G2355" s="67" t="str">
        <f t="shared" si="222"/>
        <v/>
      </c>
      <c r="H2355" s="159" t="str">
        <f>IF(AND(M2355&gt;0,M2355&lt;=STATS!$C$22),1,"")</f>
        <v/>
      </c>
      <c r="J2355" s="29">
        <v>2354</v>
      </c>
      <c r="R2355" s="16"/>
      <c r="U2355" s="16"/>
      <c r="FD2355" s="156"/>
      <c r="FE2355" s="156"/>
      <c r="FF2355" s="156"/>
      <c r="FG2355" s="156"/>
      <c r="FH2355" s="156"/>
    </row>
    <row r="2356" spans="2:164" x14ac:dyDescent="0.25">
      <c r="B2356" s="67">
        <f t="shared" si="217"/>
        <v>0</v>
      </c>
      <c r="C2356" s="67" t="str">
        <f t="shared" si="218"/>
        <v/>
      </c>
      <c r="D2356" s="67" t="str">
        <f t="shared" si="221"/>
        <v/>
      </c>
      <c r="E2356" s="67" t="str">
        <f t="shared" si="219"/>
        <v/>
      </c>
      <c r="F2356" s="67" t="str">
        <f t="shared" si="220"/>
        <v/>
      </c>
      <c r="G2356" s="67" t="str">
        <f t="shared" si="222"/>
        <v/>
      </c>
      <c r="H2356" s="159" t="str">
        <f>IF(AND(M2356&gt;0,M2356&lt;=STATS!$C$22),1,"")</f>
        <v/>
      </c>
      <c r="J2356" s="29">
        <v>2355</v>
      </c>
      <c r="R2356" s="16"/>
      <c r="U2356" s="16"/>
      <c r="FD2356" s="156"/>
      <c r="FE2356" s="156"/>
      <c r="FF2356" s="156"/>
      <c r="FG2356" s="156"/>
      <c r="FH2356" s="156"/>
    </row>
    <row r="2357" spans="2:164" x14ac:dyDescent="0.25">
      <c r="B2357" s="67">
        <f t="shared" si="217"/>
        <v>0</v>
      </c>
      <c r="C2357" s="67" t="str">
        <f t="shared" si="218"/>
        <v/>
      </c>
      <c r="D2357" s="67" t="str">
        <f t="shared" si="221"/>
        <v/>
      </c>
      <c r="E2357" s="67" t="str">
        <f t="shared" si="219"/>
        <v/>
      </c>
      <c r="F2357" s="67" t="str">
        <f t="shared" si="220"/>
        <v/>
      </c>
      <c r="G2357" s="67" t="str">
        <f t="shared" si="222"/>
        <v/>
      </c>
      <c r="H2357" s="159" t="str">
        <f>IF(AND(M2357&gt;0,M2357&lt;=STATS!$C$22),1,"")</f>
        <v/>
      </c>
      <c r="J2357" s="29">
        <v>2356</v>
      </c>
      <c r="R2357" s="16"/>
      <c r="U2357" s="16"/>
      <c r="FD2357" s="156"/>
      <c r="FE2357" s="156"/>
      <c r="FF2357" s="156"/>
      <c r="FG2357" s="156"/>
      <c r="FH2357" s="156"/>
    </row>
    <row r="2358" spans="2:164" x14ac:dyDescent="0.25">
      <c r="B2358" s="67">
        <f t="shared" si="217"/>
        <v>0</v>
      </c>
      <c r="C2358" s="67" t="str">
        <f t="shared" si="218"/>
        <v/>
      </c>
      <c r="D2358" s="67" t="str">
        <f t="shared" si="221"/>
        <v/>
      </c>
      <c r="E2358" s="67" t="str">
        <f t="shared" si="219"/>
        <v/>
      </c>
      <c r="F2358" s="67" t="str">
        <f t="shared" si="220"/>
        <v/>
      </c>
      <c r="G2358" s="67" t="str">
        <f t="shared" si="222"/>
        <v/>
      </c>
      <c r="H2358" s="159" t="str">
        <f>IF(AND(M2358&gt;0,M2358&lt;=STATS!$C$22),1,"")</f>
        <v/>
      </c>
      <c r="J2358" s="29">
        <v>2357</v>
      </c>
      <c r="R2358" s="16"/>
      <c r="U2358" s="16"/>
      <c r="FD2358" s="156"/>
      <c r="FE2358" s="156"/>
      <c r="FF2358" s="156"/>
      <c r="FG2358" s="156"/>
      <c r="FH2358" s="156"/>
    </row>
    <row r="2359" spans="2:164" x14ac:dyDescent="0.25">
      <c r="B2359" s="67">
        <f t="shared" si="217"/>
        <v>0</v>
      </c>
      <c r="C2359" s="67" t="str">
        <f t="shared" si="218"/>
        <v/>
      </c>
      <c r="D2359" s="67" t="str">
        <f t="shared" si="221"/>
        <v/>
      </c>
      <c r="E2359" s="67" t="str">
        <f t="shared" si="219"/>
        <v/>
      </c>
      <c r="F2359" s="67" t="str">
        <f t="shared" si="220"/>
        <v/>
      </c>
      <c r="G2359" s="67" t="str">
        <f t="shared" si="222"/>
        <v/>
      </c>
      <c r="H2359" s="159" t="str">
        <f>IF(AND(M2359&gt;0,M2359&lt;=STATS!$C$22),1,"")</f>
        <v/>
      </c>
      <c r="J2359" s="29">
        <v>2358</v>
      </c>
      <c r="R2359" s="16"/>
      <c r="U2359" s="16"/>
      <c r="FD2359" s="156"/>
      <c r="FE2359" s="156"/>
      <c r="FF2359" s="156"/>
      <c r="FG2359" s="156"/>
      <c r="FH2359" s="156"/>
    </row>
    <row r="2360" spans="2:164" x14ac:dyDescent="0.25">
      <c r="B2360" s="67">
        <f t="shared" si="217"/>
        <v>0</v>
      </c>
      <c r="C2360" s="67" t="str">
        <f t="shared" si="218"/>
        <v/>
      </c>
      <c r="D2360" s="67" t="str">
        <f t="shared" si="221"/>
        <v/>
      </c>
      <c r="E2360" s="67" t="str">
        <f t="shared" si="219"/>
        <v/>
      </c>
      <c r="F2360" s="67" t="str">
        <f t="shared" si="220"/>
        <v/>
      </c>
      <c r="G2360" s="67" t="str">
        <f t="shared" si="222"/>
        <v/>
      </c>
      <c r="H2360" s="159" t="str">
        <f>IF(AND(M2360&gt;0,M2360&lt;=STATS!$C$22),1,"")</f>
        <v/>
      </c>
      <c r="J2360" s="29">
        <v>2359</v>
      </c>
      <c r="R2360" s="16"/>
      <c r="U2360" s="16"/>
      <c r="FD2360" s="156"/>
      <c r="FE2360" s="156"/>
      <c r="FF2360" s="156"/>
      <c r="FG2360" s="156"/>
      <c r="FH2360" s="156"/>
    </row>
    <row r="2361" spans="2:164" x14ac:dyDescent="0.25">
      <c r="B2361" s="67">
        <f t="shared" si="217"/>
        <v>0</v>
      </c>
      <c r="C2361" s="67" t="str">
        <f t="shared" si="218"/>
        <v/>
      </c>
      <c r="D2361" s="67" t="str">
        <f t="shared" si="221"/>
        <v/>
      </c>
      <c r="E2361" s="67" t="str">
        <f t="shared" si="219"/>
        <v/>
      </c>
      <c r="F2361" s="67" t="str">
        <f t="shared" si="220"/>
        <v/>
      </c>
      <c r="G2361" s="67" t="str">
        <f t="shared" si="222"/>
        <v/>
      </c>
      <c r="H2361" s="159" t="str">
        <f>IF(AND(M2361&gt;0,M2361&lt;=STATS!$C$22),1,"")</f>
        <v/>
      </c>
      <c r="J2361" s="29">
        <v>2360</v>
      </c>
      <c r="R2361" s="16"/>
      <c r="U2361" s="16"/>
      <c r="FD2361" s="156"/>
      <c r="FE2361" s="156"/>
      <c r="FF2361" s="156"/>
      <c r="FG2361" s="156"/>
      <c r="FH2361" s="156"/>
    </row>
    <row r="2362" spans="2:164" x14ac:dyDescent="0.25">
      <c r="B2362" s="67">
        <f t="shared" si="217"/>
        <v>0</v>
      </c>
      <c r="C2362" s="67" t="str">
        <f t="shared" si="218"/>
        <v/>
      </c>
      <c r="D2362" s="67" t="str">
        <f t="shared" si="221"/>
        <v/>
      </c>
      <c r="E2362" s="67" t="str">
        <f t="shared" si="219"/>
        <v/>
      </c>
      <c r="F2362" s="67" t="str">
        <f t="shared" si="220"/>
        <v/>
      </c>
      <c r="G2362" s="67" t="str">
        <f t="shared" si="222"/>
        <v/>
      </c>
      <c r="H2362" s="159" t="str">
        <f>IF(AND(M2362&gt;0,M2362&lt;=STATS!$C$22),1,"")</f>
        <v/>
      </c>
      <c r="J2362" s="29">
        <v>2361</v>
      </c>
      <c r="R2362" s="16"/>
      <c r="U2362" s="16"/>
      <c r="FD2362" s="156"/>
      <c r="FE2362" s="156"/>
      <c r="FF2362" s="156"/>
      <c r="FG2362" s="156"/>
      <c r="FH2362" s="156"/>
    </row>
    <row r="2363" spans="2:164" x14ac:dyDescent="0.25">
      <c r="B2363" s="67">
        <f t="shared" si="217"/>
        <v>0</v>
      </c>
      <c r="C2363" s="67" t="str">
        <f t="shared" si="218"/>
        <v/>
      </c>
      <c r="D2363" s="67" t="str">
        <f t="shared" si="221"/>
        <v/>
      </c>
      <c r="E2363" s="67" t="str">
        <f t="shared" si="219"/>
        <v/>
      </c>
      <c r="F2363" s="67" t="str">
        <f t="shared" si="220"/>
        <v/>
      </c>
      <c r="G2363" s="67" t="str">
        <f t="shared" si="222"/>
        <v/>
      </c>
      <c r="H2363" s="159" t="str">
        <f>IF(AND(M2363&gt;0,M2363&lt;=STATS!$C$22),1,"")</f>
        <v/>
      </c>
      <c r="J2363" s="29">
        <v>2362</v>
      </c>
      <c r="R2363" s="16"/>
      <c r="U2363" s="16"/>
      <c r="FD2363" s="156"/>
      <c r="FE2363" s="156"/>
      <c r="FF2363" s="156"/>
      <c r="FG2363" s="156"/>
      <c r="FH2363" s="156"/>
    </row>
    <row r="2364" spans="2:164" x14ac:dyDescent="0.25">
      <c r="B2364" s="67">
        <f t="shared" si="217"/>
        <v>0</v>
      </c>
      <c r="C2364" s="67" t="str">
        <f t="shared" si="218"/>
        <v/>
      </c>
      <c r="D2364" s="67" t="str">
        <f t="shared" si="221"/>
        <v/>
      </c>
      <c r="E2364" s="67" t="str">
        <f t="shared" si="219"/>
        <v/>
      </c>
      <c r="F2364" s="67" t="str">
        <f t="shared" si="220"/>
        <v/>
      </c>
      <c r="G2364" s="67" t="str">
        <f t="shared" si="222"/>
        <v/>
      </c>
      <c r="H2364" s="159" t="str">
        <f>IF(AND(M2364&gt;0,M2364&lt;=STATS!$C$22),1,"")</f>
        <v/>
      </c>
      <c r="J2364" s="29">
        <v>2363</v>
      </c>
      <c r="R2364" s="16"/>
      <c r="U2364" s="16"/>
      <c r="FD2364" s="156"/>
      <c r="FE2364" s="156"/>
      <c r="FF2364" s="156"/>
      <c r="FG2364" s="156"/>
      <c r="FH2364" s="156"/>
    </row>
    <row r="2365" spans="2:164" x14ac:dyDescent="0.25">
      <c r="B2365" s="67">
        <f t="shared" si="217"/>
        <v>0</v>
      </c>
      <c r="C2365" s="67" t="str">
        <f t="shared" si="218"/>
        <v/>
      </c>
      <c r="D2365" s="67" t="str">
        <f t="shared" si="221"/>
        <v/>
      </c>
      <c r="E2365" s="67" t="str">
        <f t="shared" si="219"/>
        <v/>
      </c>
      <c r="F2365" s="67" t="str">
        <f t="shared" si="220"/>
        <v/>
      </c>
      <c r="G2365" s="67" t="str">
        <f t="shared" si="222"/>
        <v/>
      </c>
      <c r="H2365" s="159" t="str">
        <f>IF(AND(M2365&gt;0,M2365&lt;=STATS!$C$22),1,"")</f>
        <v/>
      </c>
      <c r="J2365" s="29">
        <v>2364</v>
      </c>
      <c r="R2365" s="16"/>
      <c r="U2365" s="16"/>
      <c r="FD2365" s="156"/>
      <c r="FE2365" s="156"/>
      <c r="FF2365" s="156"/>
      <c r="FG2365" s="156"/>
      <c r="FH2365" s="156"/>
    </row>
    <row r="2366" spans="2:164" x14ac:dyDescent="0.25">
      <c r="B2366" s="67">
        <f t="shared" si="217"/>
        <v>0</v>
      </c>
      <c r="C2366" s="67" t="str">
        <f t="shared" si="218"/>
        <v/>
      </c>
      <c r="D2366" s="67" t="str">
        <f t="shared" si="221"/>
        <v/>
      </c>
      <c r="E2366" s="67" t="str">
        <f t="shared" si="219"/>
        <v/>
      </c>
      <c r="F2366" s="67" t="str">
        <f t="shared" si="220"/>
        <v/>
      </c>
      <c r="G2366" s="67" t="str">
        <f t="shared" si="222"/>
        <v/>
      </c>
      <c r="H2366" s="159" t="str">
        <f>IF(AND(M2366&gt;0,M2366&lt;=STATS!$C$22),1,"")</f>
        <v/>
      </c>
      <c r="J2366" s="29">
        <v>2365</v>
      </c>
      <c r="R2366" s="16"/>
      <c r="U2366" s="16"/>
      <c r="FD2366" s="156"/>
      <c r="FE2366" s="156"/>
      <c r="FF2366" s="156"/>
      <c r="FG2366" s="156"/>
      <c r="FH2366" s="156"/>
    </row>
    <row r="2367" spans="2:164" x14ac:dyDescent="0.25">
      <c r="B2367" s="67">
        <f t="shared" si="217"/>
        <v>0</v>
      </c>
      <c r="C2367" s="67" t="str">
        <f t="shared" si="218"/>
        <v/>
      </c>
      <c r="D2367" s="67" t="str">
        <f t="shared" si="221"/>
        <v/>
      </c>
      <c r="E2367" s="67" t="str">
        <f t="shared" si="219"/>
        <v/>
      </c>
      <c r="F2367" s="67" t="str">
        <f t="shared" si="220"/>
        <v/>
      </c>
      <c r="G2367" s="67" t="str">
        <f t="shared" si="222"/>
        <v/>
      </c>
      <c r="H2367" s="159" t="str">
        <f>IF(AND(M2367&gt;0,M2367&lt;=STATS!$C$22),1,"")</f>
        <v/>
      </c>
      <c r="J2367" s="29">
        <v>2366</v>
      </c>
      <c r="R2367" s="16"/>
      <c r="U2367" s="16"/>
      <c r="FD2367" s="156"/>
      <c r="FE2367" s="156"/>
      <c r="FF2367" s="156"/>
      <c r="FG2367" s="156"/>
      <c r="FH2367" s="156"/>
    </row>
    <row r="2368" spans="2:164" x14ac:dyDescent="0.25">
      <c r="B2368" s="67">
        <f t="shared" si="217"/>
        <v>0</v>
      </c>
      <c r="C2368" s="67" t="str">
        <f t="shared" si="218"/>
        <v/>
      </c>
      <c r="D2368" s="67" t="str">
        <f t="shared" si="221"/>
        <v/>
      </c>
      <c r="E2368" s="67" t="str">
        <f t="shared" si="219"/>
        <v/>
      </c>
      <c r="F2368" s="67" t="str">
        <f t="shared" si="220"/>
        <v/>
      </c>
      <c r="G2368" s="67" t="str">
        <f t="shared" si="222"/>
        <v/>
      </c>
      <c r="H2368" s="159" t="str">
        <f>IF(AND(M2368&gt;0,M2368&lt;=STATS!$C$22),1,"")</f>
        <v/>
      </c>
      <c r="J2368" s="29">
        <v>2367</v>
      </c>
      <c r="R2368" s="16"/>
      <c r="U2368" s="16"/>
      <c r="FD2368" s="156"/>
      <c r="FE2368" s="156"/>
      <c r="FF2368" s="156"/>
      <c r="FG2368" s="156"/>
      <c r="FH2368" s="156"/>
    </row>
    <row r="2369" spans="2:164" x14ac:dyDescent="0.25">
      <c r="B2369" s="67">
        <f t="shared" si="217"/>
        <v>0</v>
      </c>
      <c r="C2369" s="67" t="str">
        <f t="shared" si="218"/>
        <v/>
      </c>
      <c r="D2369" s="67" t="str">
        <f t="shared" si="221"/>
        <v/>
      </c>
      <c r="E2369" s="67" t="str">
        <f t="shared" si="219"/>
        <v/>
      </c>
      <c r="F2369" s="67" t="str">
        <f t="shared" si="220"/>
        <v/>
      </c>
      <c r="G2369" s="67" t="str">
        <f t="shared" si="222"/>
        <v/>
      </c>
      <c r="H2369" s="159" t="str">
        <f>IF(AND(M2369&gt;0,M2369&lt;=STATS!$C$22),1,"")</f>
        <v/>
      </c>
      <c r="J2369" s="29">
        <v>2368</v>
      </c>
      <c r="R2369" s="16"/>
      <c r="U2369" s="16"/>
      <c r="FD2369" s="156"/>
      <c r="FE2369" s="156"/>
      <c r="FF2369" s="156"/>
      <c r="FG2369" s="156"/>
      <c r="FH2369" s="156"/>
    </row>
    <row r="2370" spans="2:164" x14ac:dyDescent="0.25">
      <c r="B2370" s="67">
        <f t="shared" ref="B2370:B2433" si="223">COUNT(R2370:FC2370,FI2370:FQ2370)</f>
        <v>0</v>
      </c>
      <c r="C2370" s="67" t="str">
        <f t="shared" ref="C2370:C2433" si="224">IF(COUNT(R2370:FC2370,FI2370:FQ2370)&gt;0,COUNT(R2370:FC2370,FI2370:FQ2370),"")</f>
        <v/>
      </c>
      <c r="D2370" s="67" t="str">
        <f t="shared" si="221"/>
        <v/>
      </c>
      <c r="E2370" s="67" t="str">
        <f t="shared" ref="E2370:E2433" si="225">IF(H2370=1,COUNT(R2370:FC2370,FI2370:FQ2370),"")</f>
        <v/>
      </c>
      <c r="F2370" s="67" t="str">
        <f t="shared" ref="F2370:F2433" si="226">IF(H2370=1,COUNT(X2370:BN2370,BP2370:BX2370,BZ2370:CF2370,CH2370:FC2370,FI2370:FQ2370),"")</f>
        <v/>
      </c>
      <c r="G2370" s="67" t="str">
        <f t="shared" si="222"/>
        <v/>
      </c>
      <c r="H2370" s="159" t="str">
        <f>IF(AND(M2370&gt;0,M2370&lt;=STATS!$C$22),1,"")</f>
        <v/>
      </c>
      <c r="J2370" s="29">
        <v>2369</v>
      </c>
      <c r="R2370" s="16"/>
      <c r="U2370" s="16"/>
      <c r="FD2370" s="156"/>
      <c r="FE2370" s="156"/>
      <c r="FF2370" s="156"/>
      <c r="FG2370" s="156"/>
      <c r="FH2370" s="156"/>
    </row>
    <row r="2371" spans="2:164" x14ac:dyDescent="0.25">
      <c r="B2371" s="67">
        <f t="shared" si="223"/>
        <v>0</v>
      </c>
      <c r="C2371" s="67" t="str">
        <f t="shared" si="224"/>
        <v/>
      </c>
      <c r="D2371" s="67" t="str">
        <f t="shared" ref="D2371:D2434" si="227">IF(COUNT(R2371:FC2371,FI2371:FQ2371)&gt;0,COUNT(X2371:BN2371,BP2371:BX2371,BZ2371:CF2371,CH2371:FC2371,FI2371:FQ2371),"")</f>
        <v/>
      </c>
      <c r="E2371" s="67" t="str">
        <f t="shared" si="225"/>
        <v/>
      </c>
      <c r="F2371" s="67" t="str">
        <f t="shared" si="226"/>
        <v/>
      </c>
      <c r="G2371" s="67" t="str">
        <f t="shared" si="222"/>
        <v/>
      </c>
      <c r="H2371" s="159" t="str">
        <f>IF(AND(M2371&gt;0,M2371&lt;=STATS!$C$22),1,"")</f>
        <v/>
      </c>
      <c r="J2371" s="29">
        <v>2370</v>
      </c>
      <c r="R2371" s="16"/>
      <c r="U2371" s="16"/>
      <c r="FD2371" s="156"/>
      <c r="FE2371" s="156"/>
      <c r="FF2371" s="156"/>
      <c r="FG2371" s="156"/>
      <c r="FH2371" s="156"/>
    </row>
    <row r="2372" spans="2:164" x14ac:dyDescent="0.25">
      <c r="B2372" s="67">
        <f t="shared" si="223"/>
        <v>0</v>
      </c>
      <c r="C2372" s="67" t="str">
        <f t="shared" si="224"/>
        <v/>
      </c>
      <c r="D2372" s="67" t="str">
        <f t="shared" si="227"/>
        <v/>
      </c>
      <c r="E2372" s="67" t="str">
        <f t="shared" si="225"/>
        <v/>
      </c>
      <c r="F2372" s="67" t="str">
        <f t="shared" si="226"/>
        <v/>
      </c>
      <c r="G2372" s="67" t="str">
        <f t="shared" si="222"/>
        <v/>
      </c>
      <c r="H2372" s="159" t="str">
        <f>IF(AND(M2372&gt;0,M2372&lt;=STATS!$C$22),1,"")</f>
        <v/>
      </c>
      <c r="J2372" s="29">
        <v>2371</v>
      </c>
      <c r="R2372" s="16"/>
      <c r="U2372" s="16"/>
      <c r="FD2372" s="156"/>
      <c r="FE2372" s="156"/>
      <c r="FF2372" s="156"/>
      <c r="FG2372" s="156"/>
      <c r="FH2372" s="156"/>
    </row>
    <row r="2373" spans="2:164" x14ac:dyDescent="0.25">
      <c r="B2373" s="67">
        <f t="shared" si="223"/>
        <v>0</v>
      </c>
      <c r="C2373" s="67" t="str">
        <f t="shared" si="224"/>
        <v/>
      </c>
      <c r="D2373" s="67" t="str">
        <f t="shared" si="227"/>
        <v/>
      </c>
      <c r="E2373" s="67" t="str">
        <f t="shared" si="225"/>
        <v/>
      </c>
      <c r="F2373" s="67" t="str">
        <f t="shared" si="226"/>
        <v/>
      </c>
      <c r="G2373" s="67" t="str">
        <f t="shared" si="222"/>
        <v/>
      </c>
      <c r="H2373" s="159" t="str">
        <f>IF(AND(M2373&gt;0,M2373&lt;=STATS!$C$22),1,"")</f>
        <v/>
      </c>
      <c r="J2373" s="29">
        <v>2372</v>
      </c>
      <c r="R2373" s="16"/>
      <c r="U2373" s="16"/>
      <c r="FD2373" s="156"/>
      <c r="FE2373" s="156"/>
      <c r="FF2373" s="156"/>
      <c r="FG2373" s="156"/>
      <c r="FH2373" s="156"/>
    </row>
    <row r="2374" spans="2:164" x14ac:dyDescent="0.25">
      <c r="B2374" s="67">
        <f t="shared" si="223"/>
        <v>0</v>
      </c>
      <c r="C2374" s="67" t="str">
        <f t="shared" si="224"/>
        <v/>
      </c>
      <c r="D2374" s="67" t="str">
        <f t="shared" si="227"/>
        <v/>
      </c>
      <c r="E2374" s="67" t="str">
        <f t="shared" si="225"/>
        <v/>
      </c>
      <c r="F2374" s="67" t="str">
        <f t="shared" si="226"/>
        <v/>
      </c>
      <c r="G2374" s="67" t="str">
        <f t="shared" si="222"/>
        <v/>
      </c>
      <c r="H2374" s="159" t="str">
        <f>IF(AND(M2374&gt;0,M2374&lt;=STATS!$C$22),1,"")</f>
        <v/>
      </c>
      <c r="J2374" s="29">
        <v>2373</v>
      </c>
      <c r="R2374" s="16"/>
      <c r="U2374" s="16"/>
      <c r="FD2374" s="156"/>
      <c r="FE2374" s="156"/>
      <c r="FF2374" s="156"/>
      <c r="FG2374" s="156"/>
      <c r="FH2374" s="156"/>
    </row>
    <row r="2375" spans="2:164" x14ac:dyDescent="0.25">
      <c r="B2375" s="67">
        <f t="shared" si="223"/>
        <v>0</v>
      </c>
      <c r="C2375" s="67" t="str">
        <f t="shared" si="224"/>
        <v/>
      </c>
      <c r="D2375" s="67" t="str">
        <f t="shared" si="227"/>
        <v/>
      </c>
      <c r="E2375" s="67" t="str">
        <f t="shared" si="225"/>
        <v/>
      </c>
      <c r="F2375" s="67" t="str">
        <f t="shared" si="226"/>
        <v/>
      </c>
      <c r="G2375" s="67" t="str">
        <f t="shared" si="222"/>
        <v/>
      </c>
      <c r="H2375" s="159" t="str">
        <f>IF(AND(M2375&gt;0,M2375&lt;=STATS!$C$22),1,"")</f>
        <v/>
      </c>
      <c r="J2375" s="29">
        <v>2374</v>
      </c>
      <c r="R2375" s="16"/>
      <c r="U2375" s="16"/>
      <c r="FD2375" s="156"/>
      <c r="FE2375" s="156"/>
      <c r="FF2375" s="156"/>
      <c r="FG2375" s="156"/>
      <c r="FH2375" s="156"/>
    </row>
    <row r="2376" spans="2:164" x14ac:dyDescent="0.25">
      <c r="B2376" s="67">
        <f t="shared" si="223"/>
        <v>0</v>
      </c>
      <c r="C2376" s="67" t="str">
        <f t="shared" si="224"/>
        <v/>
      </c>
      <c r="D2376" s="67" t="str">
        <f t="shared" si="227"/>
        <v/>
      </c>
      <c r="E2376" s="67" t="str">
        <f t="shared" si="225"/>
        <v/>
      </c>
      <c r="F2376" s="67" t="str">
        <f t="shared" si="226"/>
        <v/>
      </c>
      <c r="G2376" s="67" t="str">
        <f t="shared" si="222"/>
        <v/>
      </c>
      <c r="H2376" s="159" t="str">
        <f>IF(AND(M2376&gt;0,M2376&lt;=STATS!$C$22),1,"")</f>
        <v/>
      </c>
      <c r="J2376" s="29">
        <v>2375</v>
      </c>
      <c r="R2376" s="16"/>
      <c r="U2376" s="16"/>
      <c r="FD2376" s="156"/>
      <c r="FE2376" s="156"/>
      <c r="FF2376" s="156"/>
      <c r="FG2376" s="156"/>
      <c r="FH2376" s="156"/>
    </row>
    <row r="2377" spans="2:164" x14ac:dyDescent="0.25">
      <c r="B2377" s="67">
        <f t="shared" si="223"/>
        <v>0</v>
      </c>
      <c r="C2377" s="67" t="str">
        <f t="shared" si="224"/>
        <v/>
      </c>
      <c r="D2377" s="67" t="str">
        <f t="shared" si="227"/>
        <v/>
      </c>
      <c r="E2377" s="67" t="str">
        <f t="shared" si="225"/>
        <v/>
      </c>
      <c r="F2377" s="67" t="str">
        <f t="shared" si="226"/>
        <v/>
      </c>
      <c r="G2377" s="67" t="str">
        <f t="shared" si="222"/>
        <v/>
      </c>
      <c r="H2377" s="159" t="str">
        <f>IF(AND(M2377&gt;0,M2377&lt;=STATS!$C$22),1,"")</f>
        <v/>
      </c>
      <c r="J2377" s="29">
        <v>2376</v>
      </c>
      <c r="R2377" s="16"/>
      <c r="U2377" s="16"/>
      <c r="FD2377" s="156"/>
      <c r="FE2377" s="156"/>
      <c r="FF2377" s="156"/>
      <c r="FG2377" s="156"/>
      <c r="FH2377" s="156"/>
    </row>
    <row r="2378" spans="2:164" x14ac:dyDescent="0.25">
      <c r="B2378" s="67">
        <f t="shared" si="223"/>
        <v>0</v>
      </c>
      <c r="C2378" s="67" t="str">
        <f t="shared" si="224"/>
        <v/>
      </c>
      <c r="D2378" s="67" t="str">
        <f t="shared" si="227"/>
        <v/>
      </c>
      <c r="E2378" s="67" t="str">
        <f t="shared" si="225"/>
        <v/>
      </c>
      <c r="F2378" s="67" t="str">
        <f t="shared" si="226"/>
        <v/>
      </c>
      <c r="G2378" s="67" t="str">
        <f t="shared" si="222"/>
        <v/>
      </c>
      <c r="H2378" s="159" t="str">
        <f>IF(AND(M2378&gt;0,M2378&lt;=STATS!$C$22),1,"")</f>
        <v/>
      </c>
      <c r="J2378" s="29">
        <v>2377</v>
      </c>
      <c r="R2378" s="16"/>
      <c r="U2378" s="16"/>
      <c r="FD2378" s="156"/>
      <c r="FE2378" s="156"/>
      <c r="FF2378" s="156"/>
      <c r="FG2378" s="156"/>
      <c r="FH2378" s="156"/>
    </row>
    <row r="2379" spans="2:164" x14ac:dyDescent="0.25">
      <c r="B2379" s="67">
        <f t="shared" si="223"/>
        <v>0</v>
      </c>
      <c r="C2379" s="67" t="str">
        <f t="shared" si="224"/>
        <v/>
      </c>
      <c r="D2379" s="67" t="str">
        <f t="shared" si="227"/>
        <v/>
      </c>
      <c r="E2379" s="67" t="str">
        <f t="shared" si="225"/>
        <v/>
      </c>
      <c r="F2379" s="67" t="str">
        <f t="shared" si="226"/>
        <v/>
      </c>
      <c r="G2379" s="67" t="str">
        <f t="shared" si="222"/>
        <v/>
      </c>
      <c r="H2379" s="159" t="str">
        <f>IF(AND(M2379&gt;0,M2379&lt;=STATS!$C$22),1,"")</f>
        <v/>
      </c>
      <c r="J2379" s="29">
        <v>2378</v>
      </c>
      <c r="R2379" s="16"/>
      <c r="U2379" s="16"/>
      <c r="FD2379" s="156"/>
      <c r="FE2379" s="156"/>
      <c r="FF2379" s="156"/>
      <c r="FG2379" s="156"/>
      <c r="FH2379" s="156"/>
    </row>
    <row r="2380" spans="2:164" x14ac:dyDescent="0.25">
      <c r="B2380" s="67">
        <f t="shared" si="223"/>
        <v>0</v>
      </c>
      <c r="C2380" s="67" t="str">
        <f t="shared" si="224"/>
        <v/>
      </c>
      <c r="D2380" s="67" t="str">
        <f t="shared" si="227"/>
        <v/>
      </c>
      <c r="E2380" s="67" t="str">
        <f t="shared" si="225"/>
        <v/>
      </c>
      <c r="F2380" s="67" t="str">
        <f t="shared" si="226"/>
        <v/>
      </c>
      <c r="G2380" s="67" t="str">
        <f t="shared" si="222"/>
        <v/>
      </c>
      <c r="H2380" s="159" t="str">
        <f>IF(AND(M2380&gt;0,M2380&lt;=STATS!$C$22),1,"")</f>
        <v/>
      </c>
      <c r="J2380" s="29">
        <v>2379</v>
      </c>
      <c r="R2380" s="16"/>
      <c r="U2380" s="16"/>
      <c r="FD2380" s="156"/>
      <c r="FE2380" s="156"/>
      <c r="FF2380" s="156"/>
      <c r="FG2380" s="156"/>
      <c r="FH2380" s="156"/>
    </row>
    <row r="2381" spans="2:164" x14ac:dyDescent="0.25">
      <c r="B2381" s="67">
        <f t="shared" si="223"/>
        <v>0</v>
      </c>
      <c r="C2381" s="67" t="str">
        <f t="shared" si="224"/>
        <v/>
      </c>
      <c r="D2381" s="67" t="str">
        <f t="shared" si="227"/>
        <v/>
      </c>
      <c r="E2381" s="67" t="str">
        <f t="shared" si="225"/>
        <v/>
      </c>
      <c r="F2381" s="67" t="str">
        <f t="shared" si="226"/>
        <v/>
      </c>
      <c r="G2381" s="67" t="str">
        <f t="shared" si="222"/>
        <v/>
      </c>
      <c r="H2381" s="159" t="str">
        <f>IF(AND(M2381&gt;0,M2381&lt;=STATS!$C$22),1,"")</f>
        <v/>
      </c>
      <c r="J2381" s="29">
        <v>2380</v>
      </c>
      <c r="R2381" s="16"/>
      <c r="U2381" s="16"/>
      <c r="FD2381" s="156"/>
      <c r="FE2381" s="156"/>
      <c r="FF2381" s="156"/>
      <c r="FG2381" s="156"/>
      <c r="FH2381" s="156"/>
    </row>
    <row r="2382" spans="2:164" x14ac:dyDescent="0.25">
      <c r="B2382" s="67">
        <f t="shared" si="223"/>
        <v>0</v>
      </c>
      <c r="C2382" s="67" t="str">
        <f t="shared" si="224"/>
        <v/>
      </c>
      <c r="D2382" s="67" t="str">
        <f t="shared" si="227"/>
        <v/>
      </c>
      <c r="E2382" s="67" t="str">
        <f t="shared" si="225"/>
        <v/>
      </c>
      <c r="F2382" s="67" t="str">
        <f t="shared" si="226"/>
        <v/>
      </c>
      <c r="G2382" s="67" t="str">
        <f t="shared" si="222"/>
        <v/>
      </c>
      <c r="H2382" s="159" t="str">
        <f>IF(AND(M2382&gt;0,M2382&lt;=STATS!$C$22),1,"")</f>
        <v/>
      </c>
      <c r="J2382" s="29">
        <v>2381</v>
      </c>
      <c r="R2382" s="16"/>
      <c r="U2382" s="16"/>
      <c r="FD2382" s="156"/>
      <c r="FE2382" s="156"/>
      <c r="FF2382" s="156"/>
      <c r="FG2382" s="156"/>
      <c r="FH2382" s="156"/>
    </row>
    <row r="2383" spans="2:164" x14ac:dyDescent="0.25">
      <c r="B2383" s="67">
        <f t="shared" si="223"/>
        <v>0</v>
      </c>
      <c r="C2383" s="67" t="str">
        <f t="shared" si="224"/>
        <v/>
      </c>
      <c r="D2383" s="67" t="str">
        <f t="shared" si="227"/>
        <v/>
      </c>
      <c r="E2383" s="67" t="str">
        <f t="shared" si="225"/>
        <v/>
      </c>
      <c r="F2383" s="67" t="str">
        <f t="shared" si="226"/>
        <v/>
      </c>
      <c r="G2383" s="67" t="str">
        <f t="shared" si="222"/>
        <v/>
      </c>
      <c r="H2383" s="159" t="str">
        <f>IF(AND(M2383&gt;0,M2383&lt;=STATS!$C$22),1,"")</f>
        <v/>
      </c>
      <c r="J2383" s="29">
        <v>2382</v>
      </c>
      <c r="R2383" s="16"/>
      <c r="U2383" s="16"/>
      <c r="FD2383" s="156"/>
      <c r="FE2383" s="156"/>
      <c r="FF2383" s="156"/>
      <c r="FG2383" s="156"/>
      <c r="FH2383" s="156"/>
    </row>
    <row r="2384" spans="2:164" x14ac:dyDescent="0.25">
      <c r="B2384" s="67">
        <f t="shared" si="223"/>
        <v>0</v>
      </c>
      <c r="C2384" s="67" t="str">
        <f t="shared" si="224"/>
        <v/>
      </c>
      <c r="D2384" s="67" t="str">
        <f t="shared" si="227"/>
        <v/>
      </c>
      <c r="E2384" s="67" t="str">
        <f t="shared" si="225"/>
        <v/>
      </c>
      <c r="F2384" s="67" t="str">
        <f t="shared" si="226"/>
        <v/>
      </c>
      <c r="G2384" s="67" t="str">
        <f t="shared" si="222"/>
        <v/>
      </c>
      <c r="H2384" s="159" t="str">
        <f>IF(AND(M2384&gt;0,M2384&lt;=STATS!$C$22),1,"")</f>
        <v/>
      </c>
      <c r="J2384" s="29">
        <v>2383</v>
      </c>
      <c r="R2384" s="16"/>
      <c r="U2384" s="16"/>
      <c r="FD2384" s="156"/>
      <c r="FE2384" s="156"/>
      <c r="FF2384" s="156"/>
      <c r="FG2384" s="156"/>
      <c r="FH2384" s="156"/>
    </row>
    <row r="2385" spans="2:164" x14ac:dyDescent="0.25">
      <c r="B2385" s="67">
        <f t="shared" si="223"/>
        <v>0</v>
      </c>
      <c r="C2385" s="67" t="str">
        <f t="shared" si="224"/>
        <v/>
      </c>
      <c r="D2385" s="67" t="str">
        <f t="shared" si="227"/>
        <v/>
      </c>
      <c r="E2385" s="67" t="str">
        <f t="shared" si="225"/>
        <v/>
      </c>
      <c r="F2385" s="67" t="str">
        <f t="shared" si="226"/>
        <v/>
      </c>
      <c r="G2385" s="67" t="str">
        <f t="shared" si="222"/>
        <v/>
      </c>
      <c r="H2385" s="159" t="str">
        <f>IF(AND(M2385&gt;0,M2385&lt;=STATS!$C$22),1,"")</f>
        <v/>
      </c>
      <c r="J2385" s="29">
        <v>2384</v>
      </c>
      <c r="R2385" s="16"/>
      <c r="U2385" s="16"/>
      <c r="FD2385" s="156"/>
      <c r="FE2385" s="156"/>
      <c r="FF2385" s="156"/>
      <c r="FG2385" s="156"/>
      <c r="FH2385" s="156"/>
    </row>
    <row r="2386" spans="2:164" x14ac:dyDescent="0.25">
      <c r="B2386" s="67">
        <f t="shared" si="223"/>
        <v>0</v>
      </c>
      <c r="C2386" s="67" t="str">
        <f t="shared" si="224"/>
        <v/>
      </c>
      <c r="D2386" s="67" t="str">
        <f t="shared" si="227"/>
        <v/>
      </c>
      <c r="E2386" s="67" t="str">
        <f t="shared" si="225"/>
        <v/>
      </c>
      <c r="F2386" s="67" t="str">
        <f t="shared" si="226"/>
        <v/>
      </c>
      <c r="G2386" s="67" t="str">
        <f t="shared" si="222"/>
        <v/>
      </c>
      <c r="H2386" s="159" t="str">
        <f>IF(AND(M2386&gt;0,M2386&lt;=STATS!$C$22),1,"")</f>
        <v/>
      </c>
      <c r="J2386" s="29">
        <v>2385</v>
      </c>
      <c r="R2386" s="16"/>
      <c r="U2386" s="16"/>
      <c r="FD2386" s="156"/>
      <c r="FE2386" s="156"/>
      <c r="FF2386" s="156"/>
      <c r="FG2386" s="156"/>
      <c r="FH2386" s="156"/>
    </row>
    <row r="2387" spans="2:164" x14ac:dyDescent="0.25">
      <c r="B2387" s="67">
        <f t="shared" si="223"/>
        <v>0</v>
      </c>
      <c r="C2387" s="67" t="str">
        <f t="shared" si="224"/>
        <v/>
      </c>
      <c r="D2387" s="67" t="str">
        <f t="shared" si="227"/>
        <v/>
      </c>
      <c r="E2387" s="67" t="str">
        <f t="shared" si="225"/>
        <v/>
      </c>
      <c r="F2387" s="67" t="str">
        <f t="shared" si="226"/>
        <v/>
      </c>
      <c r="G2387" s="67" t="str">
        <f t="shared" si="222"/>
        <v/>
      </c>
      <c r="H2387" s="159" t="str">
        <f>IF(AND(M2387&gt;0,M2387&lt;=STATS!$C$22),1,"")</f>
        <v/>
      </c>
      <c r="J2387" s="29">
        <v>2386</v>
      </c>
      <c r="R2387" s="16"/>
      <c r="U2387" s="16"/>
      <c r="FD2387" s="156"/>
      <c r="FE2387" s="156"/>
      <c r="FF2387" s="156"/>
      <c r="FG2387" s="156"/>
      <c r="FH2387" s="156"/>
    </row>
    <row r="2388" spans="2:164" x14ac:dyDescent="0.25">
      <c r="B2388" s="67">
        <f t="shared" si="223"/>
        <v>0</v>
      </c>
      <c r="C2388" s="67" t="str">
        <f t="shared" si="224"/>
        <v/>
      </c>
      <c r="D2388" s="67" t="str">
        <f t="shared" si="227"/>
        <v/>
      </c>
      <c r="E2388" s="67" t="str">
        <f t="shared" si="225"/>
        <v/>
      </c>
      <c r="F2388" s="67" t="str">
        <f t="shared" si="226"/>
        <v/>
      </c>
      <c r="G2388" s="67" t="str">
        <f t="shared" si="222"/>
        <v/>
      </c>
      <c r="H2388" s="159" t="str">
        <f>IF(AND(M2388&gt;0,M2388&lt;=STATS!$C$22),1,"")</f>
        <v/>
      </c>
      <c r="J2388" s="29">
        <v>2387</v>
      </c>
      <c r="R2388" s="16"/>
      <c r="U2388" s="16"/>
      <c r="FD2388" s="156"/>
      <c r="FE2388" s="156"/>
      <c r="FF2388" s="156"/>
      <c r="FG2388" s="156"/>
      <c r="FH2388" s="156"/>
    </row>
    <row r="2389" spans="2:164" x14ac:dyDescent="0.25">
      <c r="B2389" s="67">
        <f t="shared" si="223"/>
        <v>0</v>
      </c>
      <c r="C2389" s="67" t="str">
        <f t="shared" si="224"/>
        <v/>
      </c>
      <c r="D2389" s="67" t="str">
        <f t="shared" si="227"/>
        <v/>
      </c>
      <c r="E2389" s="67" t="str">
        <f t="shared" si="225"/>
        <v/>
      </c>
      <c r="F2389" s="67" t="str">
        <f t="shared" si="226"/>
        <v/>
      </c>
      <c r="G2389" s="67" t="str">
        <f t="shared" si="222"/>
        <v/>
      </c>
      <c r="H2389" s="159" t="str">
        <f>IF(AND(M2389&gt;0,M2389&lt;=STATS!$C$22),1,"")</f>
        <v/>
      </c>
      <c r="J2389" s="29">
        <v>2388</v>
      </c>
      <c r="R2389" s="16"/>
      <c r="U2389" s="16"/>
      <c r="FD2389" s="156"/>
      <c r="FE2389" s="156"/>
      <c r="FF2389" s="156"/>
      <c r="FG2389" s="156"/>
      <c r="FH2389" s="156"/>
    </row>
    <row r="2390" spans="2:164" x14ac:dyDescent="0.25">
      <c r="B2390" s="67">
        <f t="shared" si="223"/>
        <v>0</v>
      </c>
      <c r="C2390" s="67" t="str">
        <f t="shared" si="224"/>
        <v/>
      </c>
      <c r="D2390" s="67" t="str">
        <f t="shared" si="227"/>
        <v/>
      </c>
      <c r="E2390" s="67" t="str">
        <f t="shared" si="225"/>
        <v/>
      </c>
      <c r="F2390" s="67" t="str">
        <f t="shared" si="226"/>
        <v/>
      </c>
      <c r="G2390" s="67" t="str">
        <f t="shared" si="222"/>
        <v/>
      </c>
      <c r="H2390" s="159" t="str">
        <f>IF(AND(M2390&gt;0,M2390&lt;=STATS!$C$22),1,"")</f>
        <v/>
      </c>
      <c r="J2390" s="29">
        <v>2389</v>
      </c>
      <c r="R2390" s="16"/>
      <c r="U2390" s="16"/>
      <c r="FD2390" s="156"/>
      <c r="FE2390" s="156"/>
      <c r="FF2390" s="156"/>
      <c r="FG2390" s="156"/>
      <c r="FH2390" s="156"/>
    </row>
    <row r="2391" spans="2:164" x14ac:dyDescent="0.25">
      <c r="B2391" s="67">
        <f t="shared" si="223"/>
        <v>0</v>
      </c>
      <c r="C2391" s="67" t="str">
        <f t="shared" si="224"/>
        <v/>
      </c>
      <c r="D2391" s="67" t="str">
        <f t="shared" si="227"/>
        <v/>
      </c>
      <c r="E2391" s="67" t="str">
        <f t="shared" si="225"/>
        <v/>
      </c>
      <c r="F2391" s="67" t="str">
        <f t="shared" si="226"/>
        <v/>
      </c>
      <c r="G2391" s="67" t="str">
        <f t="shared" si="222"/>
        <v/>
      </c>
      <c r="H2391" s="159" t="str">
        <f>IF(AND(M2391&gt;0,M2391&lt;=STATS!$C$22),1,"")</f>
        <v/>
      </c>
      <c r="J2391" s="29">
        <v>2390</v>
      </c>
      <c r="R2391" s="16"/>
      <c r="U2391" s="16"/>
      <c r="FD2391" s="156"/>
      <c r="FE2391" s="156"/>
      <c r="FF2391" s="156"/>
      <c r="FG2391" s="156"/>
      <c r="FH2391" s="156"/>
    </row>
    <row r="2392" spans="2:164" x14ac:dyDescent="0.25">
      <c r="B2392" s="67">
        <f t="shared" si="223"/>
        <v>0</v>
      </c>
      <c r="C2392" s="67" t="str">
        <f t="shared" si="224"/>
        <v/>
      </c>
      <c r="D2392" s="67" t="str">
        <f t="shared" si="227"/>
        <v/>
      </c>
      <c r="E2392" s="67" t="str">
        <f t="shared" si="225"/>
        <v/>
      </c>
      <c r="F2392" s="67" t="str">
        <f t="shared" si="226"/>
        <v/>
      </c>
      <c r="G2392" s="67" t="str">
        <f t="shared" si="222"/>
        <v/>
      </c>
      <c r="H2392" s="159" t="str">
        <f>IF(AND(M2392&gt;0,M2392&lt;=STATS!$C$22),1,"")</f>
        <v/>
      </c>
      <c r="J2392" s="29">
        <v>2391</v>
      </c>
      <c r="R2392" s="16"/>
      <c r="U2392" s="16"/>
      <c r="FD2392" s="156"/>
      <c r="FE2392" s="156"/>
      <c r="FF2392" s="156"/>
      <c r="FG2392" s="156"/>
      <c r="FH2392" s="156"/>
    </row>
    <row r="2393" spans="2:164" x14ac:dyDescent="0.25">
      <c r="B2393" s="67">
        <f t="shared" si="223"/>
        <v>0</v>
      </c>
      <c r="C2393" s="67" t="str">
        <f t="shared" si="224"/>
        <v/>
      </c>
      <c r="D2393" s="67" t="str">
        <f t="shared" si="227"/>
        <v/>
      </c>
      <c r="E2393" s="67" t="str">
        <f t="shared" si="225"/>
        <v/>
      </c>
      <c r="F2393" s="67" t="str">
        <f t="shared" si="226"/>
        <v/>
      </c>
      <c r="G2393" s="67" t="str">
        <f t="shared" si="222"/>
        <v/>
      </c>
      <c r="H2393" s="159" t="str">
        <f>IF(AND(M2393&gt;0,M2393&lt;=STATS!$C$22),1,"")</f>
        <v/>
      </c>
      <c r="J2393" s="29">
        <v>2392</v>
      </c>
      <c r="R2393" s="16"/>
      <c r="U2393" s="16"/>
      <c r="FD2393" s="156"/>
      <c r="FE2393" s="156"/>
      <c r="FF2393" s="156"/>
      <c r="FG2393" s="156"/>
      <c r="FH2393" s="156"/>
    </row>
    <row r="2394" spans="2:164" x14ac:dyDescent="0.25">
      <c r="B2394" s="67">
        <f t="shared" si="223"/>
        <v>0</v>
      </c>
      <c r="C2394" s="67" t="str">
        <f t="shared" si="224"/>
        <v/>
      </c>
      <c r="D2394" s="67" t="str">
        <f t="shared" si="227"/>
        <v/>
      </c>
      <c r="E2394" s="67" t="str">
        <f t="shared" si="225"/>
        <v/>
      </c>
      <c r="F2394" s="67" t="str">
        <f t="shared" si="226"/>
        <v/>
      </c>
      <c r="G2394" s="67" t="str">
        <f t="shared" ref="G2394:G2457" si="228">IF($B2394&gt;=1,$M2394,"")</f>
        <v/>
      </c>
      <c r="H2394" s="159" t="str">
        <f>IF(AND(M2394&gt;0,M2394&lt;=STATS!$C$22),1,"")</f>
        <v/>
      </c>
      <c r="J2394" s="29">
        <v>2393</v>
      </c>
      <c r="R2394" s="16"/>
      <c r="U2394" s="16"/>
      <c r="FD2394" s="156"/>
      <c r="FE2394" s="156"/>
      <c r="FF2394" s="156"/>
      <c r="FG2394" s="156"/>
      <c r="FH2394" s="156"/>
    </row>
    <row r="2395" spans="2:164" x14ac:dyDescent="0.25">
      <c r="B2395" s="67">
        <f t="shared" si="223"/>
        <v>0</v>
      </c>
      <c r="C2395" s="67" t="str">
        <f t="shared" si="224"/>
        <v/>
      </c>
      <c r="D2395" s="67" t="str">
        <f t="shared" si="227"/>
        <v/>
      </c>
      <c r="E2395" s="67" t="str">
        <f t="shared" si="225"/>
        <v/>
      </c>
      <c r="F2395" s="67" t="str">
        <f t="shared" si="226"/>
        <v/>
      </c>
      <c r="G2395" s="67" t="str">
        <f t="shared" si="228"/>
        <v/>
      </c>
      <c r="H2395" s="159" t="str">
        <f>IF(AND(M2395&gt;0,M2395&lt;=STATS!$C$22),1,"")</f>
        <v/>
      </c>
      <c r="J2395" s="29">
        <v>2394</v>
      </c>
      <c r="R2395" s="16"/>
      <c r="U2395" s="16"/>
      <c r="FD2395" s="156"/>
      <c r="FE2395" s="156"/>
      <c r="FF2395" s="156"/>
      <c r="FG2395" s="156"/>
      <c r="FH2395" s="156"/>
    </row>
    <row r="2396" spans="2:164" x14ac:dyDescent="0.25">
      <c r="B2396" s="67">
        <f t="shared" si="223"/>
        <v>0</v>
      </c>
      <c r="C2396" s="67" t="str">
        <f t="shared" si="224"/>
        <v/>
      </c>
      <c r="D2396" s="67" t="str">
        <f t="shared" si="227"/>
        <v/>
      </c>
      <c r="E2396" s="67" t="str">
        <f t="shared" si="225"/>
        <v/>
      </c>
      <c r="F2396" s="67" t="str">
        <f t="shared" si="226"/>
        <v/>
      </c>
      <c r="G2396" s="67" t="str">
        <f t="shared" si="228"/>
        <v/>
      </c>
      <c r="H2396" s="159" t="str">
        <f>IF(AND(M2396&gt;0,M2396&lt;=STATS!$C$22),1,"")</f>
        <v/>
      </c>
      <c r="J2396" s="29">
        <v>2395</v>
      </c>
      <c r="R2396" s="16"/>
      <c r="U2396" s="16"/>
      <c r="FD2396" s="156"/>
      <c r="FE2396" s="156"/>
      <c r="FF2396" s="156"/>
      <c r="FG2396" s="156"/>
      <c r="FH2396" s="156"/>
    </row>
    <row r="2397" spans="2:164" x14ac:dyDescent="0.25">
      <c r="B2397" s="67">
        <f t="shared" si="223"/>
        <v>0</v>
      </c>
      <c r="C2397" s="67" t="str">
        <f t="shared" si="224"/>
        <v/>
      </c>
      <c r="D2397" s="67" t="str">
        <f t="shared" si="227"/>
        <v/>
      </c>
      <c r="E2397" s="67" t="str">
        <f t="shared" si="225"/>
        <v/>
      </c>
      <c r="F2397" s="67" t="str">
        <f t="shared" si="226"/>
        <v/>
      </c>
      <c r="G2397" s="67" t="str">
        <f t="shared" si="228"/>
        <v/>
      </c>
      <c r="H2397" s="159" t="str">
        <f>IF(AND(M2397&gt;0,M2397&lt;=STATS!$C$22),1,"")</f>
        <v/>
      </c>
      <c r="J2397" s="29">
        <v>2396</v>
      </c>
      <c r="R2397" s="16"/>
      <c r="U2397" s="16"/>
      <c r="FD2397" s="156"/>
      <c r="FE2397" s="156"/>
      <c r="FF2397" s="156"/>
      <c r="FG2397" s="156"/>
      <c r="FH2397" s="156"/>
    </row>
    <row r="2398" spans="2:164" x14ac:dyDescent="0.25">
      <c r="B2398" s="67">
        <f t="shared" si="223"/>
        <v>0</v>
      </c>
      <c r="C2398" s="67" t="str">
        <f t="shared" si="224"/>
        <v/>
      </c>
      <c r="D2398" s="67" t="str">
        <f t="shared" si="227"/>
        <v/>
      </c>
      <c r="E2398" s="67" t="str">
        <f t="shared" si="225"/>
        <v/>
      </c>
      <c r="F2398" s="67" t="str">
        <f t="shared" si="226"/>
        <v/>
      </c>
      <c r="G2398" s="67" t="str">
        <f t="shared" si="228"/>
        <v/>
      </c>
      <c r="H2398" s="159" t="str">
        <f>IF(AND(M2398&gt;0,M2398&lt;=STATS!$C$22),1,"")</f>
        <v/>
      </c>
      <c r="J2398" s="29">
        <v>2397</v>
      </c>
      <c r="R2398" s="16"/>
      <c r="U2398" s="16"/>
      <c r="FD2398" s="156"/>
      <c r="FE2398" s="156"/>
      <c r="FF2398" s="156"/>
      <c r="FG2398" s="156"/>
      <c r="FH2398" s="156"/>
    </row>
    <row r="2399" spans="2:164" x14ac:dyDescent="0.25">
      <c r="B2399" s="67">
        <f t="shared" si="223"/>
        <v>0</v>
      </c>
      <c r="C2399" s="67" t="str">
        <f t="shared" si="224"/>
        <v/>
      </c>
      <c r="D2399" s="67" t="str">
        <f t="shared" si="227"/>
        <v/>
      </c>
      <c r="E2399" s="67" t="str">
        <f t="shared" si="225"/>
        <v/>
      </c>
      <c r="F2399" s="67" t="str">
        <f t="shared" si="226"/>
        <v/>
      </c>
      <c r="G2399" s="67" t="str">
        <f t="shared" si="228"/>
        <v/>
      </c>
      <c r="H2399" s="159" t="str">
        <f>IF(AND(M2399&gt;0,M2399&lt;=STATS!$C$22),1,"")</f>
        <v/>
      </c>
      <c r="J2399" s="29">
        <v>2398</v>
      </c>
      <c r="R2399" s="16"/>
      <c r="U2399" s="16"/>
      <c r="FD2399" s="156"/>
      <c r="FE2399" s="156"/>
      <c r="FF2399" s="156"/>
      <c r="FG2399" s="156"/>
      <c r="FH2399" s="156"/>
    </row>
    <row r="2400" spans="2:164" x14ac:dyDescent="0.25">
      <c r="B2400" s="67">
        <f t="shared" si="223"/>
        <v>0</v>
      </c>
      <c r="C2400" s="67" t="str">
        <f t="shared" si="224"/>
        <v/>
      </c>
      <c r="D2400" s="67" t="str">
        <f t="shared" si="227"/>
        <v/>
      </c>
      <c r="E2400" s="67" t="str">
        <f t="shared" si="225"/>
        <v/>
      </c>
      <c r="F2400" s="67" t="str">
        <f t="shared" si="226"/>
        <v/>
      </c>
      <c r="G2400" s="67" t="str">
        <f t="shared" si="228"/>
        <v/>
      </c>
      <c r="H2400" s="159" t="str">
        <f>IF(AND(M2400&gt;0,M2400&lt;=STATS!$C$22),1,"")</f>
        <v/>
      </c>
      <c r="J2400" s="29">
        <v>2399</v>
      </c>
      <c r="R2400" s="16"/>
      <c r="U2400" s="16"/>
      <c r="FD2400" s="156"/>
      <c r="FE2400" s="156"/>
      <c r="FF2400" s="156"/>
      <c r="FG2400" s="156"/>
      <c r="FH2400" s="156"/>
    </row>
    <row r="2401" spans="2:164" x14ac:dyDescent="0.25">
      <c r="B2401" s="67">
        <f t="shared" si="223"/>
        <v>0</v>
      </c>
      <c r="C2401" s="67" t="str">
        <f t="shared" si="224"/>
        <v/>
      </c>
      <c r="D2401" s="67" t="str">
        <f t="shared" si="227"/>
        <v/>
      </c>
      <c r="E2401" s="67" t="str">
        <f t="shared" si="225"/>
        <v/>
      </c>
      <c r="F2401" s="67" t="str">
        <f t="shared" si="226"/>
        <v/>
      </c>
      <c r="G2401" s="67" t="str">
        <f t="shared" si="228"/>
        <v/>
      </c>
      <c r="H2401" s="159" t="str">
        <f>IF(AND(M2401&gt;0,M2401&lt;=STATS!$C$22),1,"")</f>
        <v/>
      </c>
      <c r="J2401" s="29">
        <v>2400</v>
      </c>
      <c r="R2401" s="16"/>
      <c r="U2401" s="16"/>
      <c r="FD2401" s="156"/>
      <c r="FE2401" s="156"/>
      <c r="FF2401" s="156"/>
      <c r="FG2401" s="156"/>
      <c r="FH2401" s="156"/>
    </row>
    <row r="2402" spans="2:164" x14ac:dyDescent="0.25">
      <c r="B2402" s="67">
        <f t="shared" si="223"/>
        <v>0</v>
      </c>
      <c r="C2402" s="67" t="str">
        <f t="shared" si="224"/>
        <v/>
      </c>
      <c r="D2402" s="67" t="str">
        <f t="shared" si="227"/>
        <v/>
      </c>
      <c r="E2402" s="67" t="str">
        <f t="shared" si="225"/>
        <v/>
      </c>
      <c r="F2402" s="67" t="str">
        <f t="shared" si="226"/>
        <v/>
      </c>
      <c r="G2402" s="67" t="str">
        <f t="shared" si="228"/>
        <v/>
      </c>
      <c r="H2402" s="159" t="str">
        <f>IF(AND(M2402&gt;0,M2402&lt;=STATS!$C$22),1,"")</f>
        <v/>
      </c>
      <c r="J2402" s="29">
        <v>2401</v>
      </c>
      <c r="R2402" s="16"/>
      <c r="U2402" s="16"/>
      <c r="FD2402" s="156"/>
      <c r="FE2402" s="156"/>
      <c r="FF2402" s="156"/>
      <c r="FG2402" s="156"/>
      <c r="FH2402" s="156"/>
    </row>
    <row r="2403" spans="2:164" x14ac:dyDescent="0.25">
      <c r="B2403" s="67">
        <f t="shared" si="223"/>
        <v>0</v>
      </c>
      <c r="C2403" s="67" t="str">
        <f t="shared" si="224"/>
        <v/>
      </c>
      <c r="D2403" s="67" t="str">
        <f t="shared" si="227"/>
        <v/>
      </c>
      <c r="E2403" s="67" t="str">
        <f t="shared" si="225"/>
        <v/>
      </c>
      <c r="F2403" s="67" t="str">
        <f t="shared" si="226"/>
        <v/>
      </c>
      <c r="G2403" s="67" t="str">
        <f t="shared" si="228"/>
        <v/>
      </c>
      <c r="H2403" s="159" t="str">
        <f>IF(AND(M2403&gt;0,M2403&lt;=STATS!$C$22),1,"")</f>
        <v/>
      </c>
      <c r="J2403" s="29">
        <v>2402</v>
      </c>
      <c r="R2403" s="16"/>
      <c r="U2403" s="16"/>
      <c r="FD2403" s="156"/>
      <c r="FE2403" s="156"/>
      <c r="FF2403" s="156"/>
      <c r="FG2403" s="156"/>
      <c r="FH2403" s="156"/>
    </row>
    <row r="2404" spans="2:164" x14ac:dyDescent="0.25">
      <c r="B2404" s="67">
        <f t="shared" si="223"/>
        <v>0</v>
      </c>
      <c r="C2404" s="67" t="str">
        <f t="shared" si="224"/>
        <v/>
      </c>
      <c r="D2404" s="67" t="str">
        <f t="shared" si="227"/>
        <v/>
      </c>
      <c r="E2404" s="67" t="str">
        <f t="shared" si="225"/>
        <v/>
      </c>
      <c r="F2404" s="67" t="str">
        <f t="shared" si="226"/>
        <v/>
      </c>
      <c r="G2404" s="67" t="str">
        <f t="shared" si="228"/>
        <v/>
      </c>
      <c r="H2404" s="159" t="str">
        <f>IF(AND(M2404&gt;0,M2404&lt;=STATS!$C$22),1,"")</f>
        <v/>
      </c>
      <c r="J2404" s="29">
        <v>2403</v>
      </c>
      <c r="R2404" s="16"/>
      <c r="U2404" s="16"/>
      <c r="FD2404" s="156"/>
      <c r="FE2404" s="156"/>
      <c r="FF2404" s="156"/>
      <c r="FG2404" s="156"/>
      <c r="FH2404" s="156"/>
    </row>
    <row r="2405" spans="2:164" x14ac:dyDescent="0.25">
      <c r="B2405" s="67">
        <f t="shared" si="223"/>
        <v>0</v>
      </c>
      <c r="C2405" s="67" t="str">
        <f t="shared" si="224"/>
        <v/>
      </c>
      <c r="D2405" s="67" t="str">
        <f t="shared" si="227"/>
        <v/>
      </c>
      <c r="E2405" s="67" t="str">
        <f t="shared" si="225"/>
        <v/>
      </c>
      <c r="F2405" s="67" t="str">
        <f t="shared" si="226"/>
        <v/>
      </c>
      <c r="G2405" s="67" t="str">
        <f t="shared" si="228"/>
        <v/>
      </c>
      <c r="H2405" s="159" t="str">
        <f>IF(AND(M2405&gt;0,M2405&lt;=STATS!$C$22),1,"")</f>
        <v/>
      </c>
      <c r="J2405" s="29">
        <v>2404</v>
      </c>
      <c r="R2405" s="16"/>
      <c r="U2405" s="16"/>
      <c r="FD2405" s="156"/>
      <c r="FE2405" s="156"/>
      <c r="FF2405" s="156"/>
      <c r="FG2405" s="156"/>
      <c r="FH2405" s="156"/>
    </row>
    <row r="2406" spans="2:164" x14ac:dyDescent="0.25">
      <c r="B2406" s="67">
        <f t="shared" si="223"/>
        <v>0</v>
      </c>
      <c r="C2406" s="67" t="str">
        <f t="shared" si="224"/>
        <v/>
      </c>
      <c r="D2406" s="67" t="str">
        <f t="shared" si="227"/>
        <v/>
      </c>
      <c r="E2406" s="67" t="str">
        <f t="shared" si="225"/>
        <v/>
      </c>
      <c r="F2406" s="67" t="str">
        <f t="shared" si="226"/>
        <v/>
      </c>
      <c r="G2406" s="67" t="str">
        <f t="shared" si="228"/>
        <v/>
      </c>
      <c r="H2406" s="159" t="str">
        <f>IF(AND(M2406&gt;0,M2406&lt;=STATS!$C$22),1,"")</f>
        <v/>
      </c>
      <c r="J2406" s="29">
        <v>2405</v>
      </c>
      <c r="R2406" s="16"/>
      <c r="U2406" s="16"/>
      <c r="FD2406" s="156"/>
      <c r="FE2406" s="156"/>
      <c r="FF2406" s="156"/>
      <c r="FG2406" s="156"/>
      <c r="FH2406" s="156"/>
    </row>
    <row r="2407" spans="2:164" x14ac:dyDescent="0.25">
      <c r="B2407" s="67">
        <f t="shared" si="223"/>
        <v>0</v>
      </c>
      <c r="C2407" s="67" t="str">
        <f t="shared" si="224"/>
        <v/>
      </c>
      <c r="D2407" s="67" t="str">
        <f t="shared" si="227"/>
        <v/>
      </c>
      <c r="E2407" s="67" t="str">
        <f t="shared" si="225"/>
        <v/>
      </c>
      <c r="F2407" s="67" t="str">
        <f t="shared" si="226"/>
        <v/>
      </c>
      <c r="G2407" s="67" t="str">
        <f t="shared" si="228"/>
        <v/>
      </c>
      <c r="H2407" s="159" t="str">
        <f>IF(AND(M2407&gt;0,M2407&lt;=STATS!$C$22),1,"")</f>
        <v/>
      </c>
      <c r="J2407" s="29">
        <v>2406</v>
      </c>
      <c r="R2407" s="16"/>
      <c r="U2407" s="16"/>
      <c r="FD2407" s="156"/>
      <c r="FE2407" s="156"/>
      <c r="FF2407" s="156"/>
      <c r="FG2407" s="156"/>
      <c r="FH2407" s="156"/>
    </row>
    <row r="2408" spans="2:164" x14ac:dyDescent="0.25">
      <c r="B2408" s="67">
        <f t="shared" si="223"/>
        <v>0</v>
      </c>
      <c r="C2408" s="67" t="str">
        <f t="shared" si="224"/>
        <v/>
      </c>
      <c r="D2408" s="67" t="str">
        <f t="shared" si="227"/>
        <v/>
      </c>
      <c r="E2408" s="67" t="str">
        <f t="shared" si="225"/>
        <v/>
      </c>
      <c r="F2408" s="67" t="str">
        <f t="shared" si="226"/>
        <v/>
      </c>
      <c r="G2408" s="67" t="str">
        <f t="shared" si="228"/>
        <v/>
      </c>
      <c r="H2408" s="159" t="str">
        <f>IF(AND(M2408&gt;0,M2408&lt;=STATS!$C$22),1,"")</f>
        <v/>
      </c>
      <c r="J2408" s="29">
        <v>2407</v>
      </c>
      <c r="R2408" s="16"/>
      <c r="U2408" s="16"/>
      <c r="FD2408" s="156"/>
      <c r="FE2408" s="156"/>
      <c r="FF2408" s="156"/>
      <c r="FG2408" s="156"/>
      <c r="FH2408" s="156"/>
    </row>
    <row r="2409" spans="2:164" x14ac:dyDescent="0.25">
      <c r="B2409" s="67">
        <f t="shared" si="223"/>
        <v>0</v>
      </c>
      <c r="C2409" s="67" t="str">
        <f t="shared" si="224"/>
        <v/>
      </c>
      <c r="D2409" s="67" t="str">
        <f t="shared" si="227"/>
        <v/>
      </c>
      <c r="E2409" s="67" t="str">
        <f t="shared" si="225"/>
        <v/>
      </c>
      <c r="F2409" s="67" t="str">
        <f t="shared" si="226"/>
        <v/>
      </c>
      <c r="G2409" s="67" t="str">
        <f t="shared" si="228"/>
        <v/>
      </c>
      <c r="H2409" s="159" t="str">
        <f>IF(AND(M2409&gt;0,M2409&lt;=STATS!$C$22),1,"")</f>
        <v/>
      </c>
      <c r="J2409" s="29">
        <v>2408</v>
      </c>
      <c r="R2409" s="16"/>
      <c r="U2409" s="16"/>
      <c r="FD2409" s="156"/>
      <c r="FE2409" s="156"/>
      <c r="FF2409" s="156"/>
      <c r="FG2409" s="156"/>
      <c r="FH2409" s="156"/>
    </row>
    <row r="2410" spans="2:164" x14ac:dyDescent="0.25">
      <c r="B2410" s="67">
        <f t="shared" si="223"/>
        <v>0</v>
      </c>
      <c r="C2410" s="67" t="str">
        <f t="shared" si="224"/>
        <v/>
      </c>
      <c r="D2410" s="67" t="str">
        <f t="shared" si="227"/>
        <v/>
      </c>
      <c r="E2410" s="67" t="str">
        <f t="shared" si="225"/>
        <v/>
      </c>
      <c r="F2410" s="67" t="str">
        <f t="shared" si="226"/>
        <v/>
      </c>
      <c r="G2410" s="67" t="str">
        <f t="shared" si="228"/>
        <v/>
      </c>
      <c r="H2410" s="159" t="str">
        <f>IF(AND(M2410&gt;0,M2410&lt;=STATS!$C$22),1,"")</f>
        <v/>
      </c>
      <c r="J2410" s="29">
        <v>2409</v>
      </c>
      <c r="R2410" s="16"/>
      <c r="U2410" s="16"/>
      <c r="FD2410" s="156"/>
      <c r="FE2410" s="156"/>
      <c r="FF2410" s="156"/>
      <c r="FG2410" s="156"/>
      <c r="FH2410" s="156"/>
    </row>
    <row r="2411" spans="2:164" x14ac:dyDescent="0.25">
      <c r="B2411" s="67">
        <f t="shared" si="223"/>
        <v>0</v>
      </c>
      <c r="C2411" s="67" t="str">
        <f t="shared" si="224"/>
        <v/>
      </c>
      <c r="D2411" s="67" t="str">
        <f t="shared" si="227"/>
        <v/>
      </c>
      <c r="E2411" s="67" t="str">
        <f t="shared" si="225"/>
        <v/>
      </c>
      <c r="F2411" s="67" t="str">
        <f t="shared" si="226"/>
        <v/>
      </c>
      <c r="G2411" s="67" t="str">
        <f t="shared" si="228"/>
        <v/>
      </c>
      <c r="H2411" s="159" t="str">
        <f>IF(AND(M2411&gt;0,M2411&lt;=STATS!$C$22),1,"")</f>
        <v/>
      </c>
      <c r="J2411" s="29">
        <v>2410</v>
      </c>
      <c r="R2411" s="16"/>
      <c r="U2411" s="16"/>
      <c r="FD2411" s="156"/>
      <c r="FE2411" s="156"/>
      <c r="FF2411" s="156"/>
      <c r="FG2411" s="156"/>
      <c r="FH2411" s="156"/>
    </row>
    <row r="2412" spans="2:164" x14ac:dyDescent="0.25">
      <c r="B2412" s="67">
        <f t="shared" si="223"/>
        <v>0</v>
      </c>
      <c r="C2412" s="67" t="str">
        <f t="shared" si="224"/>
        <v/>
      </c>
      <c r="D2412" s="67" t="str">
        <f t="shared" si="227"/>
        <v/>
      </c>
      <c r="E2412" s="67" t="str">
        <f t="shared" si="225"/>
        <v/>
      </c>
      <c r="F2412" s="67" t="str">
        <f t="shared" si="226"/>
        <v/>
      </c>
      <c r="G2412" s="67" t="str">
        <f t="shared" si="228"/>
        <v/>
      </c>
      <c r="H2412" s="159" t="str">
        <f>IF(AND(M2412&gt;0,M2412&lt;=STATS!$C$22),1,"")</f>
        <v/>
      </c>
      <c r="J2412" s="29">
        <v>2411</v>
      </c>
      <c r="R2412" s="16"/>
      <c r="U2412" s="16"/>
      <c r="FD2412" s="156"/>
      <c r="FE2412" s="156"/>
      <c r="FF2412" s="156"/>
      <c r="FG2412" s="156"/>
      <c r="FH2412" s="156"/>
    </row>
    <row r="2413" spans="2:164" x14ac:dyDescent="0.25">
      <c r="B2413" s="67">
        <f t="shared" si="223"/>
        <v>0</v>
      </c>
      <c r="C2413" s="67" t="str">
        <f t="shared" si="224"/>
        <v/>
      </c>
      <c r="D2413" s="67" t="str">
        <f t="shared" si="227"/>
        <v/>
      </c>
      <c r="E2413" s="67" t="str">
        <f t="shared" si="225"/>
        <v/>
      </c>
      <c r="F2413" s="67" t="str">
        <f t="shared" si="226"/>
        <v/>
      </c>
      <c r="G2413" s="67" t="str">
        <f t="shared" si="228"/>
        <v/>
      </c>
      <c r="H2413" s="159" t="str">
        <f>IF(AND(M2413&gt;0,M2413&lt;=STATS!$C$22),1,"")</f>
        <v/>
      </c>
      <c r="J2413" s="29">
        <v>2412</v>
      </c>
      <c r="R2413" s="16"/>
      <c r="U2413" s="16"/>
      <c r="FD2413" s="156"/>
      <c r="FE2413" s="156"/>
      <c r="FF2413" s="156"/>
      <c r="FG2413" s="156"/>
      <c r="FH2413" s="156"/>
    </row>
    <row r="2414" spans="2:164" x14ac:dyDescent="0.25">
      <c r="B2414" s="67">
        <f t="shared" si="223"/>
        <v>0</v>
      </c>
      <c r="C2414" s="67" t="str">
        <f t="shared" si="224"/>
        <v/>
      </c>
      <c r="D2414" s="67" t="str">
        <f t="shared" si="227"/>
        <v/>
      </c>
      <c r="E2414" s="67" t="str">
        <f t="shared" si="225"/>
        <v/>
      </c>
      <c r="F2414" s="67" t="str">
        <f t="shared" si="226"/>
        <v/>
      </c>
      <c r="G2414" s="67" t="str">
        <f t="shared" si="228"/>
        <v/>
      </c>
      <c r="H2414" s="159" t="str">
        <f>IF(AND(M2414&gt;0,M2414&lt;=STATS!$C$22),1,"")</f>
        <v/>
      </c>
      <c r="J2414" s="29">
        <v>2413</v>
      </c>
      <c r="R2414" s="16"/>
      <c r="U2414" s="16"/>
      <c r="FD2414" s="156"/>
      <c r="FE2414" s="156"/>
      <c r="FF2414" s="156"/>
      <c r="FG2414" s="156"/>
      <c r="FH2414" s="156"/>
    </row>
    <row r="2415" spans="2:164" x14ac:dyDescent="0.25">
      <c r="B2415" s="67">
        <f t="shared" si="223"/>
        <v>0</v>
      </c>
      <c r="C2415" s="67" t="str">
        <f t="shared" si="224"/>
        <v/>
      </c>
      <c r="D2415" s="67" t="str">
        <f t="shared" si="227"/>
        <v/>
      </c>
      <c r="E2415" s="67" t="str">
        <f t="shared" si="225"/>
        <v/>
      </c>
      <c r="F2415" s="67" t="str">
        <f t="shared" si="226"/>
        <v/>
      </c>
      <c r="G2415" s="67" t="str">
        <f t="shared" si="228"/>
        <v/>
      </c>
      <c r="H2415" s="159" t="str">
        <f>IF(AND(M2415&gt;0,M2415&lt;=STATS!$C$22),1,"")</f>
        <v/>
      </c>
      <c r="J2415" s="29">
        <v>2414</v>
      </c>
      <c r="R2415" s="16"/>
      <c r="U2415" s="16"/>
      <c r="FD2415" s="156"/>
      <c r="FE2415" s="156"/>
      <c r="FF2415" s="156"/>
      <c r="FG2415" s="156"/>
      <c r="FH2415" s="156"/>
    </row>
    <row r="2416" spans="2:164" x14ac:dyDescent="0.25">
      <c r="B2416" s="67">
        <f t="shared" si="223"/>
        <v>0</v>
      </c>
      <c r="C2416" s="67" t="str">
        <f t="shared" si="224"/>
        <v/>
      </c>
      <c r="D2416" s="67" t="str">
        <f t="shared" si="227"/>
        <v/>
      </c>
      <c r="E2416" s="67" t="str">
        <f t="shared" si="225"/>
        <v/>
      </c>
      <c r="F2416" s="67" t="str">
        <f t="shared" si="226"/>
        <v/>
      </c>
      <c r="G2416" s="67" t="str">
        <f t="shared" si="228"/>
        <v/>
      </c>
      <c r="H2416" s="159" t="str">
        <f>IF(AND(M2416&gt;0,M2416&lt;=STATS!$C$22),1,"")</f>
        <v/>
      </c>
      <c r="J2416" s="29">
        <v>2415</v>
      </c>
      <c r="R2416" s="16"/>
      <c r="U2416" s="16"/>
      <c r="FD2416" s="156"/>
      <c r="FE2416" s="156"/>
      <c r="FF2416" s="156"/>
      <c r="FG2416" s="156"/>
      <c r="FH2416" s="156"/>
    </row>
    <row r="2417" spans="2:164" x14ac:dyDescent="0.25">
      <c r="B2417" s="67">
        <f t="shared" si="223"/>
        <v>0</v>
      </c>
      <c r="C2417" s="67" t="str">
        <f t="shared" si="224"/>
        <v/>
      </c>
      <c r="D2417" s="67" t="str">
        <f t="shared" si="227"/>
        <v/>
      </c>
      <c r="E2417" s="67" t="str">
        <f t="shared" si="225"/>
        <v/>
      </c>
      <c r="F2417" s="67" t="str">
        <f t="shared" si="226"/>
        <v/>
      </c>
      <c r="G2417" s="67" t="str">
        <f t="shared" si="228"/>
        <v/>
      </c>
      <c r="H2417" s="159" t="str">
        <f>IF(AND(M2417&gt;0,M2417&lt;=STATS!$C$22),1,"")</f>
        <v/>
      </c>
      <c r="J2417" s="29">
        <v>2416</v>
      </c>
      <c r="R2417" s="16"/>
      <c r="U2417" s="16"/>
      <c r="FD2417" s="156"/>
      <c r="FE2417" s="156"/>
      <c r="FF2417" s="156"/>
      <c r="FG2417" s="156"/>
      <c r="FH2417" s="156"/>
    </row>
    <row r="2418" spans="2:164" x14ac:dyDescent="0.25">
      <c r="B2418" s="67">
        <f t="shared" si="223"/>
        <v>0</v>
      </c>
      <c r="C2418" s="67" t="str">
        <f t="shared" si="224"/>
        <v/>
      </c>
      <c r="D2418" s="67" t="str">
        <f t="shared" si="227"/>
        <v/>
      </c>
      <c r="E2418" s="67" t="str">
        <f t="shared" si="225"/>
        <v/>
      </c>
      <c r="F2418" s="67" t="str">
        <f t="shared" si="226"/>
        <v/>
      </c>
      <c r="G2418" s="67" t="str">
        <f t="shared" si="228"/>
        <v/>
      </c>
      <c r="H2418" s="159" t="str">
        <f>IF(AND(M2418&gt;0,M2418&lt;=STATS!$C$22),1,"")</f>
        <v/>
      </c>
      <c r="J2418" s="29">
        <v>2417</v>
      </c>
      <c r="R2418" s="16"/>
      <c r="U2418" s="16"/>
      <c r="FD2418" s="156"/>
      <c r="FE2418" s="156"/>
      <c r="FF2418" s="156"/>
      <c r="FG2418" s="156"/>
      <c r="FH2418" s="156"/>
    </row>
    <row r="2419" spans="2:164" x14ac:dyDescent="0.25">
      <c r="B2419" s="67">
        <f t="shared" si="223"/>
        <v>0</v>
      </c>
      <c r="C2419" s="67" t="str">
        <f t="shared" si="224"/>
        <v/>
      </c>
      <c r="D2419" s="67" t="str">
        <f t="shared" si="227"/>
        <v/>
      </c>
      <c r="E2419" s="67" t="str">
        <f t="shared" si="225"/>
        <v/>
      </c>
      <c r="F2419" s="67" t="str">
        <f t="shared" si="226"/>
        <v/>
      </c>
      <c r="G2419" s="67" t="str">
        <f t="shared" si="228"/>
        <v/>
      </c>
      <c r="H2419" s="159" t="str">
        <f>IF(AND(M2419&gt;0,M2419&lt;=STATS!$C$22),1,"")</f>
        <v/>
      </c>
      <c r="J2419" s="29">
        <v>2418</v>
      </c>
      <c r="R2419" s="16"/>
      <c r="U2419" s="16"/>
      <c r="FD2419" s="156"/>
      <c r="FE2419" s="156"/>
      <c r="FF2419" s="156"/>
      <c r="FG2419" s="156"/>
      <c r="FH2419" s="156"/>
    </row>
    <row r="2420" spans="2:164" x14ac:dyDescent="0.25">
      <c r="B2420" s="67">
        <f t="shared" si="223"/>
        <v>0</v>
      </c>
      <c r="C2420" s="67" t="str">
        <f t="shared" si="224"/>
        <v/>
      </c>
      <c r="D2420" s="67" t="str">
        <f t="shared" si="227"/>
        <v/>
      </c>
      <c r="E2420" s="67" t="str">
        <f t="shared" si="225"/>
        <v/>
      </c>
      <c r="F2420" s="67" t="str">
        <f t="shared" si="226"/>
        <v/>
      </c>
      <c r="G2420" s="67" t="str">
        <f t="shared" si="228"/>
        <v/>
      </c>
      <c r="H2420" s="159" t="str">
        <f>IF(AND(M2420&gt;0,M2420&lt;=STATS!$C$22),1,"")</f>
        <v/>
      </c>
      <c r="J2420" s="29">
        <v>2419</v>
      </c>
      <c r="R2420" s="16"/>
      <c r="U2420" s="16"/>
      <c r="FD2420" s="156"/>
      <c r="FE2420" s="156"/>
      <c r="FF2420" s="156"/>
      <c r="FG2420" s="156"/>
      <c r="FH2420" s="156"/>
    </row>
    <row r="2421" spans="2:164" x14ac:dyDescent="0.25">
      <c r="B2421" s="67">
        <f t="shared" si="223"/>
        <v>0</v>
      </c>
      <c r="C2421" s="67" t="str">
        <f t="shared" si="224"/>
        <v/>
      </c>
      <c r="D2421" s="67" t="str">
        <f t="shared" si="227"/>
        <v/>
      </c>
      <c r="E2421" s="67" t="str">
        <f t="shared" si="225"/>
        <v/>
      </c>
      <c r="F2421" s="67" t="str">
        <f t="shared" si="226"/>
        <v/>
      </c>
      <c r="G2421" s="67" t="str">
        <f t="shared" si="228"/>
        <v/>
      </c>
      <c r="H2421" s="159" t="str">
        <f>IF(AND(M2421&gt;0,M2421&lt;=STATS!$C$22),1,"")</f>
        <v/>
      </c>
      <c r="J2421" s="29">
        <v>2420</v>
      </c>
      <c r="R2421" s="16"/>
      <c r="U2421" s="16"/>
      <c r="FD2421" s="156"/>
      <c r="FE2421" s="156"/>
      <c r="FF2421" s="156"/>
      <c r="FG2421" s="156"/>
      <c r="FH2421" s="156"/>
    </row>
    <row r="2422" spans="2:164" x14ac:dyDescent="0.25">
      <c r="B2422" s="67">
        <f t="shared" si="223"/>
        <v>0</v>
      </c>
      <c r="C2422" s="67" t="str">
        <f t="shared" si="224"/>
        <v/>
      </c>
      <c r="D2422" s="67" t="str">
        <f t="shared" si="227"/>
        <v/>
      </c>
      <c r="E2422" s="67" t="str">
        <f t="shared" si="225"/>
        <v/>
      </c>
      <c r="F2422" s="67" t="str">
        <f t="shared" si="226"/>
        <v/>
      </c>
      <c r="G2422" s="67" t="str">
        <f t="shared" si="228"/>
        <v/>
      </c>
      <c r="H2422" s="159" t="str">
        <f>IF(AND(M2422&gt;0,M2422&lt;=STATS!$C$22),1,"")</f>
        <v/>
      </c>
      <c r="J2422" s="29">
        <v>2421</v>
      </c>
      <c r="R2422" s="16"/>
      <c r="U2422" s="16"/>
      <c r="FD2422" s="156"/>
      <c r="FE2422" s="156"/>
      <c r="FF2422" s="156"/>
      <c r="FG2422" s="156"/>
      <c r="FH2422" s="156"/>
    </row>
    <row r="2423" spans="2:164" x14ac:dyDescent="0.25">
      <c r="B2423" s="67">
        <f t="shared" si="223"/>
        <v>0</v>
      </c>
      <c r="C2423" s="67" t="str">
        <f t="shared" si="224"/>
        <v/>
      </c>
      <c r="D2423" s="67" t="str">
        <f t="shared" si="227"/>
        <v/>
      </c>
      <c r="E2423" s="67" t="str">
        <f t="shared" si="225"/>
        <v/>
      </c>
      <c r="F2423" s="67" t="str">
        <f t="shared" si="226"/>
        <v/>
      </c>
      <c r="G2423" s="67" t="str">
        <f t="shared" si="228"/>
        <v/>
      </c>
      <c r="H2423" s="159" t="str">
        <f>IF(AND(M2423&gt;0,M2423&lt;=STATS!$C$22),1,"")</f>
        <v/>
      </c>
      <c r="J2423" s="29">
        <v>2422</v>
      </c>
      <c r="R2423" s="16"/>
      <c r="U2423" s="16"/>
      <c r="FD2423" s="156"/>
      <c r="FE2423" s="156"/>
      <c r="FF2423" s="156"/>
      <c r="FG2423" s="156"/>
      <c r="FH2423" s="156"/>
    </row>
    <row r="2424" spans="2:164" x14ac:dyDescent="0.25">
      <c r="B2424" s="67">
        <f t="shared" si="223"/>
        <v>0</v>
      </c>
      <c r="C2424" s="67" t="str">
        <f t="shared" si="224"/>
        <v/>
      </c>
      <c r="D2424" s="67" t="str">
        <f t="shared" si="227"/>
        <v/>
      </c>
      <c r="E2424" s="67" t="str">
        <f t="shared" si="225"/>
        <v/>
      </c>
      <c r="F2424" s="67" t="str">
        <f t="shared" si="226"/>
        <v/>
      </c>
      <c r="G2424" s="67" t="str">
        <f t="shared" si="228"/>
        <v/>
      </c>
      <c r="H2424" s="159" t="str">
        <f>IF(AND(M2424&gt;0,M2424&lt;=STATS!$C$22),1,"")</f>
        <v/>
      </c>
      <c r="J2424" s="29">
        <v>2423</v>
      </c>
      <c r="R2424" s="16"/>
      <c r="U2424" s="16"/>
      <c r="FD2424" s="156"/>
      <c r="FE2424" s="156"/>
      <c r="FF2424" s="156"/>
      <c r="FG2424" s="156"/>
      <c r="FH2424" s="156"/>
    </row>
    <row r="2425" spans="2:164" x14ac:dyDescent="0.25">
      <c r="B2425" s="67">
        <f t="shared" si="223"/>
        <v>0</v>
      </c>
      <c r="C2425" s="67" t="str">
        <f t="shared" si="224"/>
        <v/>
      </c>
      <c r="D2425" s="67" t="str">
        <f t="shared" si="227"/>
        <v/>
      </c>
      <c r="E2425" s="67" t="str">
        <f t="shared" si="225"/>
        <v/>
      </c>
      <c r="F2425" s="67" t="str">
        <f t="shared" si="226"/>
        <v/>
      </c>
      <c r="G2425" s="67" t="str">
        <f t="shared" si="228"/>
        <v/>
      </c>
      <c r="H2425" s="159" t="str">
        <f>IF(AND(M2425&gt;0,M2425&lt;=STATS!$C$22),1,"")</f>
        <v/>
      </c>
      <c r="J2425" s="29">
        <v>2424</v>
      </c>
      <c r="R2425" s="16"/>
      <c r="U2425" s="16"/>
      <c r="FD2425" s="156"/>
      <c r="FE2425" s="156"/>
      <c r="FF2425" s="156"/>
      <c r="FG2425" s="156"/>
      <c r="FH2425" s="156"/>
    </row>
    <row r="2426" spans="2:164" x14ac:dyDescent="0.25">
      <c r="B2426" s="67">
        <f t="shared" si="223"/>
        <v>0</v>
      </c>
      <c r="C2426" s="67" t="str">
        <f t="shared" si="224"/>
        <v/>
      </c>
      <c r="D2426" s="67" t="str">
        <f t="shared" si="227"/>
        <v/>
      </c>
      <c r="E2426" s="67" t="str">
        <f t="shared" si="225"/>
        <v/>
      </c>
      <c r="F2426" s="67" t="str">
        <f t="shared" si="226"/>
        <v/>
      </c>
      <c r="G2426" s="67" t="str">
        <f t="shared" si="228"/>
        <v/>
      </c>
      <c r="H2426" s="159" t="str">
        <f>IF(AND(M2426&gt;0,M2426&lt;=STATS!$C$22),1,"")</f>
        <v/>
      </c>
      <c r="J2426" s="29">
        <v>2425</v>
      </c>
      <c r="R2426" s="16"/>
      <c r="U2426" s="16"/>
      <c r="FD2426" s="156"/>
      <c r="FE2426" s="156"/>
      <c r="FF2426" s="156"/>
      <c r="FG2426" s="156"/>
      <c r="FH2426" s="156"/>
    </row>
    <row r="2427" spans="2:164" x14ac:dyDescent="0.25">
      <c r="B2427" s="67">
        <f t="shared" si="223"/>
        <v>0</v>
      </c>
      <c r="C2427" s="67" t="str">
        <f t="shared" si="224"/>
        <v/>
      </c>
      <c r="D2427" s="67" t="str">
        <f t="shared" si="227"/>
        <v/>
      </c>
      <c r="E2427" s="67" t="str">
        <f t="shared" si="225"/>
        <v/>
      </c>
      <c r="F2427" s="67" t="str">
        <f t="shared" si="226"/>
        <v/>
      </c>
      <c r="G2427" s="67" t="str">
        <f t="shared" si="228"/>
        <v/>
      </c>
      <c r="H2427" s="159" t="str">
        <f>IF(AND(M2427&gt;0,M2427&lt;=STATS!$C$22),1,"")</f>
        <v/>
      </c>
      <c r="J2427" s="29">
        <v>2426</v>
      </c>
      <c r="R2427" s="16"/>
      <c r="U2427" s="16"/>
      <c r="FD2427" s="156"/>
      <c r="FE2427" s="156"/>
      <c r="FF2427" s="156"/>
      <c r="FG2427" s="156"/>
      <c r="FH2427" s="156"/>
    </row>
    <row r="2428" spans="2:164" x14ac:dyDescent="0.25">
      <c r="B2428" s="67">
        <f t="shared" si="223"/>
        <v>0</v>
      </c>
      <c r="C2428" s="67" t="str">
        <f t="shared" si="224"/>
        <v/>
      </c>
      <c r="D2428" s="67" t="str">
        <f t="shared" si="227"/>
        <v/>
      </c>
      <c r="E2428" s="67" t="str">
        <f t="shared" si="225"/>
        <v/>
      </c>
      <c r="F2428" s="67" t="str">
        <f t="shared" si="226"/>
        <v/>
      </c>
      <c r="G2428" s="67" t="str">
        <f t="shared" si="228"/>
        <v/>
      </c>
      <c r="H2428" s="159" t="str">
        <f>IF(AND(M2428&gt;0,M2428&lt;=STATS!$C$22),1,"")</f>
        <v/>
      </c>
      <c r="J2428" s="29">
        <v>2427</v>
      </c>
      <c r="R2428" s="16"/>
      <c r="U2428" s="16"/>
      <c r="FD2428" s="156"/>
      <c r="FE2428" s="156"/>
      <c r="FF2428" s="156"/>
      <c r="FG2428" s="156"/>
      <c r="FH2428" s="156"/>
    </row>
    <row r="2429" spans="2:164" x14ac:dyDescent="0.25">
      <c r="B2429" s="67">
        <f t="shared" si="223"/>
        <v>0</v>
      </c>
      <c r="C2429" s="67" t="str">
        <f t="shared" si="224"/>
        <v/>
      </c>
      <c r="D2429" s="67" t="str">
        <f t="shared" si="227"/>
        <v/>
      </c>
      <c r="E2429" s="67" t="str">
        <f t="shared" si="225"/>
        <v/>
      </c>
      <c r="F2429" s="67" t="str">
        <f t="shared" si="226"/>
        <v/>
      </c>
      <c r="G2429" s="67" t="str">
        <f t="shared" si="228"/>
        <v/>
      </c>
      <c r="H2429" s="159" t="str">
        <f>IF(AND(M2429&gt;0,M2429&lt;=STATS!$C$22),1,"")</f>
        <v/>
      </c>
      <c r="J2429" s="29">
        <v>2428</v>
      </c>
      <c r="R2429" s="16"/>
      <c r="U2429" s="16"/>
      <c r="FD2429" s="156"/>
      <c r="FE2429" s="156"/>
      <c r="FF2429" s="156"/>
      <c r="FG2429" s="156"/>
      <c r="FH2429" s="156"/>
    </row>
    <row r="2430" spans="2:164" x14ac:dyDescent="0.25">
      <c r="B2430" s="67">
        <f t="shared" si="223"/>
        <v>0</v>
      </c>
      <c r="C2430" s="67" t="str">
        <f t="shared" si="224"/>
        <v/>
      </c>
      <c r="D2430" s="67" t="str">
        <f t="shared" si="227"/>
        <v/>
      </c>
      <c r="E2430" s="67" t="str">
        <f t="shared" si="225"/>
        <v/>
      </c>
      <c r="F2430" s="67" t="str">
        <f t="shared" si="226"/>
        <v/>
      </c>
      <c r="G2430" s="67" t="str">
        <f t="shared" si="228"/>
        <v/>
      </c>
      <c r="H2430" s="159" t="str">
        <f>IF(AND(M2430&gt;0,M2430&lt;=STATS!$C$22),1,"")</f>
        <v/>
      </c>
      <c r="J2430" s="29">
        <v>2429</v>
      </c>
      <c r="R2430" s="16"/>
      <c r="U2430" s="16"/>
      <c r="FD2430" s="156"/>
      <c r="FE2430" s="156"/>
      <c r="FF2430" s="156"/>
      <c r="FG2430" s="156"/>
      <c r="FH2430" s="156"/>
    </row>
    <row r="2431" spans="2:164" x14ac:dyDescent="0.25">
      <c r="B2431" s="67">
        <f t="shared" si="223"/>
        <v>0</v>
      </c>
      <c r="C2431" s="67" t="str">
        <f t="shared" si="224"/>
        <v/>
      </c>
      <c r="D2431" s="67" t="str">
        <f t="shared" si="227"/>
        <v/>
      </c>
      <c r="E2431" s="67" t="str">
        <f t="shared" si="225"/>
        <v/>
      </c>
      <c r="F2431" s="67" t="str">
        <f t="shared" si="226"/>
        <v/>
      </c>
      <c r="G2431" s="67" t="str">
        <f t="shared" si="228"/>
        <v/>
      </c>
      <c r="H2431" s="159" t="str">
        <f>IF(AND(M2431&gt;0,M2431&lt;=STATS!$C$22),1,"")</f>
        <v/>
      </c>
      <c r="J2431" s="29">
        <v>2430</v>
      </c>
      <c r="R2431" s="16"/>
      <c r="U2431" s="16"/>
      <c r="FD2431" s="156"/>
      <c r="FE2431" s="156"/>
      <c r="FF2431" s="156"/>
      <c r="FG2431" s="156"/>
      <c r="FH2431" s="156"/>
    </row>
    <row r="2432" spans="2:164" x14ac:dyDescent="0.25">
      <c r="B2432" s="67">
        <f t="shared" si="223"/>
        <v>0</v>
      </c>
      <c r="C2432" s="67" t="str">
        <f t="shared" si="224"/>
        <v/>
      </c>
      <c r="D2432" s="67" t="str">
        <f t="shared" si="227"/>
        <v/>
      </c>
      <c r="E2432" s="67" t="str">
        <f t="shared" si="225"/>
        <v/>
      </c>
      <c r="F2432" s="67" t="str">
        <f t="shared" si="226"/>
        <v/>
      </c>
      <c r="G2432" s="67" t="str">
        <f t="shared" si="228"/>
        <v/>
      </c>
      <c r="H2432" s="159" t="str">
        <f>IF(AND(M2432&gt;0,M2432&lt;=STATS!$C$22),1,"")</f>
        <v/>
      </c>
      <c r="J2432" s="29">
        <v>2431</v>
      </c>
      <c r="R2432" s="16"/>
      <c r="U2432" s="16"/>
      <c r="FD2432" s="156"/>
      <c r="FE2432" s="156"/>
      <c r="FF2432" s="156"/>
      <c r="FG2432" s="156"/>
      <c r="FH2432" s="156"/>
    </row>
    <row r="2433" spans="2:164" x14ac:dyDescent="0.25">
      <c r="B2433" s="67">
        <f t="shared" si="223"/>
        <v>0</v>
      </c>
      <c r="C2433" s="67" t="str">
        <f t="shared" si="224"/>
        <v/>
      </c>
      <c r="D2433" s="67" t="str">
        <f t="shared" si="227"/>
        <v/>
      </c>
      <c r="E2433" s="67" t="str">
        <f t="shared" si="225"/>
        <v/>
      </c>
      <c r="F2433" s="67" t="str">
        <f t="shared" si="226"/>
        <v/>
      </c>
      <c r="G2433" s="67" t="str">
        <f t="shared" si="228"/>
        <v/>
      </c>
      <c r="H2433" s="159" t="str">
        <f>IF(AND(M2433&gt;0,M2433&lt;=STATS!$C$22),1,"")</f>
        <v/>
      </c>
      <c r="J2433" s="29">
        <v>2432</v>
      </c>
      <c r="R2433" s="16"/>
      <c r="U2433" s="16"/>
      <c r="FD2433" s="156"/>
      <c r="FE2433" s="156"/>
      <c r="FF2433" s="156"/>
      <c r="FG2433" s="156"/>
      <c r="FH2433" s="156"/>
    </row>
    <row r="2434" spans="2:164" x14ac:dyDescent="0.25">
      <c r="B2434" s="67">
        <f t="shared" ref="B2434:B2497" si="229">COUNT(R2434:FC2434,FI2434:FQ2434)</f>
        <v>0</v>
      </c>
      <c r="C2434" s="67" t="str">
        <f t="shared" ref="C2434:C2497" si="230">IF(COUNT(R2434:FC2434,FI2434:FQ2434)&gt;0,COUNT(R2434:FC2434,FI2434:FQ2434),"")</f>
        <v/>
      </c>
      <c r="D2434" s="67" t="str">
        <f t="shared" si="227"/>
        <v/>
      </c>
      <c r="E2434" s="67" t="str">
        <f t="shared" ref="E2434:E2497" si="231">IF(H2434=1,COUNT(R2434:FC2434,FI2434:FQ2434),"")</f>
        <v/>
      </c>
      <c r="F2434" s="67" t="str">
        <f t="shared" ref="F2434:F2497" si="232">IF(H2434=1,COUNT(X2434:BN2434,BP2434:BX2434,BZ2434:CF2434,CH2434:FC2434,FI2434:FQ2434),"")</f>
        <v/>
      </c>
      <c r="G2434" s="67" t="str">
        <f t="shared" si="228"/>
        <v/>
      </c>
      <c r="H2434" s="159" t="str">
        <f>IF(AND(M2434&gt;0,M2434&lt;=STATS!$C$22),1,"")</f>
        <v/>
      </c>
      <c r="J2434" s="29">
        <v>2433</v>
      </c>
      <c r="R2434" s="16"/>
      <c r="U2434" s="16"/>
      <c r="FD2434" s="156"/>
      <c r="FE2434" s="156"/>
      <c r="FF2434" s="156"/>
      <c r="FG2434" s="156"/>
      <c r="FH2434" s="156"/>
    </row>
    <row r="2435" spans="2:164" x14ac:dyDescent="0.25">
      <c r="B2435" s="67">
        <f t="shared" si="229"/>
        <v>0</v>
      </c>
      <c r="C2435" s="67" t="str">
        <f t="shared" si="230"/>
        <v/>
      </c>
      <c r="D2435" s="67" t="str">
        <f t="shared" ref="D2435:D2498" si="233">IF(COUNT(R2435:FC2435,FI2435:FQ2435)&gt;0,COUNT(X2435:BN2435,BP2435:BX2435,BZ2435:CF2435,CH2435:FC2435,FI2435:FQ2435),"")</f>
        <v/>
      </c>
      <c r="E2435" s="67" t="str">
        <f t="shared" si="231"/>
        <v/>
      </c>
      <c r="F2435" s="67" t="str">
        <f t="shared" si="232"/>
        <v/>
      </c>
      <c r="G2435" s="67" t="str">
        <f t="shared" si="228"/>
        <v/>
      </c>
      <c r="H2435" s="159" t="str">
        <f>IF(AND(M2435&gt;0,M2435&lt;=STATS!$C$22),1,"")</f>
        <v/>
      </c>
      <c r="J2435" s="29">
        <v>2434</v>
      </c>
      <c r="R2435" s="16"/>
      <c r="U2435" s="16"/>
      <c r="FD2435" s="156"/>
      <c r="FE2435" s="156"/>
      <c r="FF2435" s="156"/>
      <c r="FG2435" s="156"/>
      <c r="FH2435" s="156"/>
    </row>
    <row r="2436" spans="2:164" x14ac:dyDescent="0.25">
      <c r="B2436" s="67">
        <f t="shared" si="229"/>
        <v>0</v>
      </c>
      <c r="C2436" s="67" t="str">
        <f t="shared" si="230"/>
        <v/>
      </c>
      <c r="D2436" s="67" t="str">
        <f t="shared" si="233"/>
        <v/>
      </c>
      <c r="E2436" s="67" t="str">
        <f t="shared" si="231"/>
        <v/>
      </c>
      <c r="F2436" s="67" t="str">
        <f t="shared" si="232"/>
        <v/>
      </c>
      <c r="G2436" s="67" t="str">
        <f t="shared" si="228"/>
        <v/>
      </c>
      <c r="H2436" s="159" t="str">
        <f>IF(AND(M2436&gt;0,M2436&lt;=STATS!$C$22),1,"")</f>
        <v/>
      </c>
      <c r="J2436" s="29">
        <v>2435</v>
      </c>
      <c r="R2436" s="16"/>
      <c r="U2436" s="16"/>
      <c r="FD2436" s="156"/>
      <c r="FE2436" s="156"/>
      <c r="FF2436" s="156"/>
      <c r="FG2436" s="156"/>
      <c r="FH2436" s="156"/>
    </row>
    <row r="2437" spans="2:164" x14ac:dyDescent="0.25">
      <c r="B2437" s="67">
        <f t="shared" si="229"/>
        <v>0</v>
      </c>
      <c r="C2437" s="67" t="str">
        <f t="shared" si="230"/>
        <v/>
      </c>
      <c r="D2437" s="67" t="str">
        <f t="shared" si="233"/>
        <v/>
      </c>
      <c r="E2437" s="67" t="str">
        <f t="shared" si="231"/>
        <v/>
      </c>
      <c r="F2437" s="67" t="str">
        <f t="shared" si="232"/>
        <v/>
      </c>
      <c r="G2437" s="67" t="str">
        <f t="shared" si="228"/>
        <v/>
      </c>
      <c r="H2437" s="159" t="str">
        <f>IF(AND(M2437&gt;0,M2437&lt;=STATS!$C$22),1,"")</f>
        <v/>
      </c>
      <c r="J2437" s="29">
        <v>2436</v>
      </c>
      <c r="R2437" s="16"/>
      <c r="U2437" s="16"/>
      <c r="FD2437" s="156"/>
      <c r="FE2437" s="156"/>
      <c r="FF2437" s="156"/>
      <c r="FG2437" s="156"/>
      <c r="FH2437" s="156"/>
    </row>
    <row r="2438" spans="2:164" x14ac:dyDescent="0.25">
      <c r="B2438" s="67">
        <f t="shared" si="229"/>
        <v>0</v>
      </c>
      <c r="C2438" s="67" t="str">
        <f t="shared" si="230"/>
        <v/>
      </c>
      <c r="D2438" s="67" t="str">
        <f t="shared" si="233"/>
        <v/>
      </c>
      <c r="E2438" s="67" t="str">
        <f t="shared" si="231"/>
        <v/>
      </c>
      <c r="F2438" s="67" t="str">
        <f t="shared" si="232"/>
        <v/>
      </c>
      <c r="G2438" s="67" t="str">
        <f t="shared" si="228"/>
        <v/>
      </c>
      <c r="H2438" s="159" t="str">
        <f>IF(AND(M2438&gt;0,M2438&lt;=STATS!$C$22),1,"")</f>
        <v/>
      </c>
      <c r="J2438" s="29">
        <v>2437</v>
      </c>
      <c r="R2438" s="16"/>
      <c r="U2438" s="16"/>
      <c r="FD2438" s="156"/>
      <c r="FE2438" s="156"/>
      <c r="FF2438" s="156"/>
      <c r="FG2438" s="156"/>
      <c r="FH2438" s="156"/>
    </row>
    <row r="2439" spans="2:164" x14ac:dyDescent="0.25">
      <c r="B2439" s="67">
        <f t="shared" si="229"/>
        <v>0</v>
      </c>
      <c r="C2439" s="67" t="str">
        <f t="shared" si="230"/>
        <v/>
      </c>
      <c r="D2439" s="67" t="str">
        <f t="shared" si="233"/>
        <v/>
      </c>
      <c r="E2439" s="67" t="str">
        <f t="shared" si="231"/>
        <v/>
      </c>
      <c r="F2439" s="67" t="str">
        <f t="shared" si="232"/>
        <v/>
      </c>
      <c r="G2439" s="67" t="str">
        <f t="shared" si="228"/>
        <v/>
      </c>
      <c r="H2439" s="159" t="str">
        <f>IF(AND(M2439&gt;0,M2439&lt;=STATS!$C$22),1,"")</f>
        <v/>
      </c>
      <c r="J2439" s="29">
        <v>2438</v>
      </c>
      <c r="R2439" s="16"/>
      <c r="U2439" s="16"/>
      <c r="FD2439" s="156"/>
      <c r="FE2439" s="156"/>
      <c r="FF2439" s="156"/>
      <c r="FG2439" s="156"/>
      <c r="FH2439" s="156"/>
    </row>
    <row r="2440" spans="2:164" x14ac:dyDescent="0.25">
      <c r="B2440" s="67">
        <f t="shared" si="229"/>
        <v>0</v>
      </c>
      <c r="C2440" s="67" t="str">
        <f t="shared" si="230"/>
        <v/>
      </c>
      <c r="D2440" s="67" t="str">
        <f t="shared" si="233"/>
        <v/>
      </c>
      <c r="E2440" s="67" t="str">
        <f t="shared" si="231"/>
        <v/>
      </c>
      <c r="F2440" s="67" t="str">
        <f t="shared" si="232"/>
        <v/>
      </c>
      <c r="G2440" s="67" t="str">
        <f t="shared" si="228"/>
        <v/>
      </c>
      <c r="H2440" s="159" t="str">
        <f>IF(AND(M2440&gt;0,M2440&lt;=STATS!$C$22),1,"")</f>
        <v/>
      </c>
      <c r="J2440" s="29">
        <v>2439</v>
      </c>
      <c r="R2440" s="16"/>
      <c r="U2440" s="16"/>
      <c r="FD2440" s="156"/>
      <c r="FE2440" s="156"/>
      <c r="FF2440" s="156"/>
      <c r="FG2440" s="156"/>
      <c r="FH2440" s="156"/>
    </row>
    <row r="2441" spans="2:164" x14ac:dyDescent="0.25">
      <c r="B2441" s="67">
        <f t="shared" si="229"/>
        <v>0</v>
      </c>
      <c r="C2441" s="67" t="str">
        <f t="shared" si="230"/>
        <v/>
      </c>
      <c r="D2441" s="67" t="str">
        <f t="shared" si="233"/>
        <v/>
      </c>
      <c r="E2441" s="67" t="str">
        <f t="shared" si="231"/>
        <v/>
      </c>
      <c r="F2441" s="67" t="str">
        <f t="shared" si="232"/>
        <v/>
      </c>
      <c r="G2441" s="67" t="str">
        <f t="shared" si="228"/>
        <v/>
      </c>
      <c r="H2441" s="159" t="str">
        <f>IF(AND(M2441&gt;0,M2441&lt;=STATS!$C$22),1,"")</f>
        <v/>
      </c>
      <c r="J2441" s="29">
        <v>2440</v>
      </c>
      <c r="R2441" s="16"/>
      <c r="U2441" s="16"/>
      <c r="FD2441" s="156"/>
      <c r="FE2441" s="156"/>
      <c r="FF2441" s="156"/>
      <c r="FG2441" s="156"/>
      <c r="FH2441" s="156"/>
    </row>
    <row r="2442" spans="2:164" x14ac:dyDescent="0.25">
      <c r="B2442" s="67">
        <f t="shared" si="229"/>
        <v>0</v>
      </c>
      <c r="C2442" s="67" t="str">
        <f t="shared" si="230"/>
        <v/>
      </c>
      <c r="D2442" s="67" t="str">
        <f t="shared" si="233"/>
        <v/>
      </c>
      <c r="E2442" s="67" t="str">
        <f t="shared" si="231"/>
        <v/>
      </c>
      <c r="F2442" s="67" t="str">
        <f t="shared" si="232"/>
        <v/>
      </c>
      <c r="G2442" s="67" t="str">
        <f t="shared" si="228"/>
        <v/>
      </c>
      <c r="H2442" s="159" t="str">
        <f>IF(AND(M2442&gt;0,M2442&lt;=STATS!$C$22),1,"")</f>
        <v/>
      </c>
      <c r="J2442" s="29">
        <v>2441</v>
      </c>
      <c r="R2442" s="16"/>
      <c r="U2442" s="16"/>
      <c r="FD2442" s="156"/>
      <c r="FE2442" s="156"/>
      <c r="FF2442" s="156"/>
      <c r="FG2442" s="156"/>
      <c r="FH2442" s="156"/>
    </row>
    <row r="2443" spans="2:164" x14ac:dyDescent="0.25">
      <c r="B2443" s="67">
        <f t="shared" si="229"/>
        <v>0</v>
      </c>
      <c r="C2443" s="67" t="str">
        <f t="shared" si="230"/>
        <v/>
      </c>
      <c r="D2443" s="67" t="str">
        <f t="shared" si="233"/>
        <v/>
      </c>
      <c r="E2443" s="67" t="str">
        <f t="shared" si="231"/>
        <v/>
      </c>
      <c r="F2443" s="67" t="str">
        <f t="shared" si="232"/>
        <v/>
      </c>
      <c r="G2443" s="67" t="str">
        <f t="shared" si="228"/>
        <v/>
      </c>
      <c r="H2443" s="159" t="str">
        <f>IF(AND(M2443&gt;0,M2443&lt;=STATS!$C$22),1,"")</f>
        <v/>
      </c>
      <c r="J2443" s="29">
        <v>2442</v>
      </c>
      <c r="R2443" s="16"/>
      <c r="U2443" s="16"/>
      <c r="FD2443" s="156"/>
      <c r="FE2443" s="156"/>
      <c r="FF2443" s="156"/>
      <c r="FG2443" s="156"/>
      <c r="FH2443" s="156"/>
    </row>
    <row r="2444" spans="2:164" x14ac:dyDescent="0.25">
      <c r="B2444" s="67">
        <f t="shared" si="229"/>
        <v>0</v>
      </c>
      <c r="C2444" s="67" t="str">
        <f t="shared" si="230"/>
        <v/>
      </c>
      <c r="D2444" s="67" t="str">
        <f t="shared" si="233"/>
        <v/>
      </c>
      <c r="E2444" s="67" t="str">
        <f t="shared" si="231"/>
        <v/>
      </c>
      <c r="F2444" s="67" t="str">
        <f t="shared" si="232"/>
        <v/>
      </c>
      <c r="G2444" s="67" t="str">
        <f t="shared" si="228"/>
        <v/>
      </c>
      <c r="H2444" s="159" t="str">
        <f>IF(AND(M2444&gt;0,M2444&lt;=STATS!$C$22),1,"")</f>
        <v/>
      </c>
      <c r="J2444" s="29">
        <v>2443</v>
      </c>
      <c r="R2444" s="16"/>
      <c r="U2444" s="16"/>
      <c r="FD2444" s="156"/>
      <c r="FE2444" s="156"/>
      <c r="FF2444" s="156"/>
      <c r="FG2444" s="156"/>
      <c r="FH2444" s="156"/>
    </row>
    <row r="2445" spans="2:164" x14ac:dyDescent="0.25">
      <c r="B2445" s="67">
        <f t="shared" si="229"/>
        <v>0</v>
      </c>
      <c r="C2445" s="67" t="str">
        <f t="shared" si="230"/>
        <v/>
      </c>
      <c r="D2445" s="67" t="str">
        <f t="shared" si="233"/>
        <v/>
      </c>
      <c r="E2445" s="67" t="str">
        <f t="shared" si="231"/>
        <v/>
      </c>
      <c r="F2445" s="67" t="str">
        <f t="shared" si="232"/>
        <v/>
      </c>
      <c r="G2445" s="67" t="str">
        <f t="shared" si="228"/>
        <v/>
      </c>
      <c r="H2445" s="159" t="str">
        <f>IF(AND(M2445&gt;0,M2445&lt;=STATS!$C$22),1,"")</f>
        <v/>
      </c>
      <c r="J2445" s="29">
        <v>2444</v>
      </c>
      <c r="R2445" s="16"/>
      <c r="U2445" s="16"/>
      <c r="FD2445" s="156"/>
      <c r="FE2445" s="156"/>
      <c r="FF2445" s="156"/>
      <c r="FG2445" s="156"/>
      <c r="FH2445" s="156"/>
    </row>
    <row r="2446" spans="2:164" x14ac:dyDescent="0.25">
      <c r="B2446" s="67">
        <f t="shared" si="229"/>
        <v>0</v>
      </c>
      <c r="C2446" s="67" t="str">
        <f t="shared" si="230"/>
        <v/>
      </c>
      <c r="D2446" s="67" t="str">
        <f t="shared" si="233"/>
        <v/>
      </c>
      <c r="E2446" s="67" t="str">
        <f t="shared" si="231"/>
        <v/>
      </c>
      <c r="F2446" s="67" t="str">
        <f t="shared" si="232"/>
        <v/>
      </c>
      <c r="G2446" s="67" t="str">
        <f t="shared" si="228"/>
        <v/>
      </c>
      <c r="H2446" s="159" t="str">
        <f>IF(AND(M2446&gt;0,M2446&lt;=STATS!$C$22),1,"")</f>
        <v/>
      </c>
      <c r="J2446" s="29">
        <v>2445</v>
      </c>
      <c r="R2446" s="16"/>
      <c r="U2446" s="16"/>
      <c r="FD2446" s="156"/>
      <c r="FE2446" s="156"/>
      <c r="FF2446" s="156"/>
      <c r="FG2446" s="156"/>
      <c r="FH2446" s="156"/>
    </row>
    <row r="2447" spans="2:164" x14ac:dyDescent="0.25">
      <c r="B2447" s="67">
        <f t="shared" si="229"/>
        <v>0</v>
      </c>
      <c r="C2447" s="67" t="str">
        <f t="shared" si="230"/>
        <v/>
      </c>
      <c r="D2447" s="67" t="str">
        <f t="shared" si="233"/>
        <v/>
      </c>
      <c r="E2447" s="67" t="str">
        <f t="shared" si="231"/>
        <v/>
      </c>
      <c r="F2447" s="67" t="str">
        <f t="shared" si="232"/>
        <v/>
      </c>
      <c r="G2447" s="67" t="str">
        <f t="shared" si="228"/>
        <v/>
      </c>
      <c r="H2447" s="159" t="str">
        <f>IF(AND(M2447&gt;0,M2447&lt;=STATS!$C$22),1,"")</f>
        <v/>
      </c>
      <c r="J2447" s="29">
        <v>2446</v>
      </c>
      <c r="R2447" s="16"/>
      <c r="U2447" s="16"/>
      <c r="FD2447" s="156"/>
      <c r="FE2447" s="156"/>
      <c r="FF2447" s="156"/>
      <c r="FG2447" s="156"/>
      <c r="FH2447" s="156"/>
    </row>
    <row r="2448" spans="2:164" x14ac:dyDescent="0.25">
      <c r="B2448" s="67">
        <f t="shared" si="229"/>
        <v>0</v>
      </c>
      <c r="C2448" s="67" t="str">
        <f t="shared" si="230"/>
        <v/>
      </c>
      <c r="D2448" s="67" t="str">
        <f t="shared" si="233"/>
        <v/>
      </c>
      <c r="E2448" s="67" t="str">
        <f t="shared" si="231"/>
        <v/>
      </c>
      <c r="F2448" s="67" t="str">
        <f t="shared" si="232"/>
        <v/>
      </c>
      <c r="G2448" s="67" t="str">
        <f t="shared" si="228"/>
        <v/>
      </c>
      <c r="H2448" s="159" t="str">
        <f>IF(AND(M2448&gt;0,M2448&lt;=STATS!$C$22),1,"")</f>
        <v/>
      </c>
      <c r="J2448" s="29">
        <v>2447</v>
      </c>
      <c r="R2448" s="16"/>
      <c r="U2448" s="16"/>
      <c r="FD2448" s="156"/>
      <c r="FE2448" s="156"/>
      <c r="FF2448" s="156"/>
      <c r="FG2448" s="156"/>
      <c r="FH2448" s="156"/>
    </row>
    <row r="2449" spans="2:164" x14ac:dyDescent="0.25">
      <c r="B2449" s="67">
        <f t="shared" si="229"/>
        <v>0</v>
      </c>
      <c r="C2449" s="67" t="str">
        <f t="shared" si="230"/>
        <v/>
      </c>
      <c r="D2449" s="67" t="str">
        <f t="shared" si="233"/>
        <v/>
      </c>
      <c r="E2449" s="67" t="str">
        <f t="shared" si="231"/>
        <v/>
      </c>
      <c r="F2449" s="67" t="str">
        <f t="shared" si="232"/>
        <v/>
      </c>
      <c r="G2449" s="67" t="str">
        <f t="shared" si="228"/>
        <v/>
      </c>
      <c r="H2449" s="159" t="str">
        <f>IF(AND(M2449&gt;0,M2449&lt;=STATS!$C$22),1,"")</f>
        <v/>
      </c>
      <c r="J2449" s="29">
        <v>2448</v>
      </c>
      <c r="R2449" s="16"/>
      <c r="U2449" s="16"/>
      <c r="FD2449" s="156"/>
      <c r="FE2449" s="156"/>
      <c r="FF2449" s="156"/>
      <c r="FG2449" s="156"/>
      <c r="FH2449" s="156"/>
    </row>
    <row r="2450" spans="2:164" x14ac:dyDescent="0.25">
      <c r="B2450" s="67">
        <f t="shared" si="229"/>
        <v>0</v>
      </c>
      <c r="C2450" s="67" t="str">
        <f t="shared" si="230"/>
        <v/>
      </c>
      <c r="D2450" s="67" t="str">
        <f t="shared" si="233"/>
        <v/>
      </c>
      <c r="E2450" s="67" t="str">
        <f t="shared" si="231"/>
        <v/>
      </c>
      <c r="F2450" s="67" t="str">
        <f t="shared" si="232"/>
        <v/>
      </c>
      <c r="G2450" s="67" t="str">
        <f t="shared" si="228"/>
        <v/>
      </c>
      <c r="H2450" s="159" t="str">
        <f>IF(AND(M2450&gt;0,M2450&lt;=STATS!$C$22),1,"")</f>
        <v/>
      </c>
      <c r="J2450" s="29">
        <v>2449</v>
      </c>
      <c r="R2450" s="16"/>
      <c r="U2450" s="16"/>
      <c r="FD2450" s="156"/>
      <c r="FE2450" s="156"/>
      <c r="FF2450" s="156"/>
      <c r="FG2450" s="156"/>
      <c r="FH2450" s="156"/>
    </row>
    <row r="2451" spans="2:164" x14ac:dyDescent="0.25">
      <c r="B2451" s="67">
        <f t="shared" si="229"/>
        <v>0</v>
      </c>
      <c r="C2451" s="67" t="str">
        <f t="shared" si="230"/>
        <v/>
      </c>
      <c r="D2451" s="67" t="str">
        <f t="shared" si="233"/>
        <v/>
      </c>
      <c r="E2451" s="67" t="str">
        <f t="shared" si="231"/>
        <v/>
      </c>
      <c r="F2451" s="67" t="str">
        <f t="shared" si="232"/>
        <v/>
      </c>
      <c r="G2451" s="67" t="str">
        <f t="shared" si="228"/>
        <v/>
      </c>
      <c r="H2451" s="159" t="str">
        <f>IF(AND(M2451&gt;0,M2451&lt;=STATS!$C$22),1,"")</f>
        <v/>
      </c>
      <c r="J2451" s="29">
        <v>2450</v>
      </c>
      <c r="R2451" s="16"/>
      <c r="U2451" s="16"/>
      <c r="FD2451" s="156"/>
      <c r="FE2451" s="156"/>
      <c r="FF2451" s="156"/>
      <c r="FG2451" s="156"/>
      <c r="FH2451" s="156"/>
    </row>
    <row r="2452" spans="2:164" x14ac:dyDescent="0.25">
      <c r="B2452" s="67">
        <f t="shared" si="229"/>
        <v>0</v>
      </c>
      <c r="C2452" s="67" t="str">
        <f t="shared" si="230"/>
        <v/>
      </c>
      <c r="D2452" s="67" t="str">
        <f t="shared" si="233"/>
        <v/>
      </c>
      <c r="E2452" s="67" t="str">
        <f t="shared" si="231"/>
        <v/>
      </c>
      <c r="F2452" s="67" t="str">
        <f t="shared" si="232"/>
        <v/>
      </c>
      <c r="G2452" s="67" t="str">
        <f t="shared" si="228"/>
        <v/>
      </c>
      <c r="H2452" s="159" t="str">
        <f>IF(AND(M2452&gt;0,M2452&lt;=STATS!$C$22),1,"")</f>
        <v/>
      </c>
      <c r="J2452" s="29">
        <v>2451</v>
      </c>
      <c r="R2452" s="16"/>
      <c r="U2452" s="16"/>
      <c r="FD2452" s="156"/>
      <c r="FE2452" s="156"/>
      <c r="FF2452" s="156"/>
      <c r="FG2452" s="156"/>
      <c r="FH2452" s="156"/>
    </row>
    <row r="2453" spans="2:164" x14ac:dyDescent="0.25">
      <c r="B2453" s="67">
        <f t="shared" si="229"/>
        <v>0</v>
      </c>
      <c r="C2453" s="67" t="str">
        <f t="shared" si="230"/>
        <v/>
      </c>
      <c r="D2453" s="67" t="str">
        <f t="shared" si="233"/>
        <v/>
      </c>
      <c r="E2453" s="67" t="str">
        <f t="shared" si="231"/>
        <v/>
      </c>
      <c r="F2453" s="67" t="str">
        <f t="shared" si="232"/>
        <v/>
      </c>
      <c r="G2453" s="67" t="str">
        <f t="shared" si="228"/>
        <v/>
      </c>
      <c r="H2453" s="159" t="str">
        <f>IF(AND(M2453&gt;0,M2453&lt;=STATS!$C$22),1,"")</f>
        <v/>
      </c>
      <c r="J2453" s="29">
        <v>2452</v>
      </c>
      <c r="R2453" s="16"/>
      <c r="U2453" s="16"/>
      <c r="FD2453" s="156"/>
      <c r="FE2453" s="156"/>
      <c r="FF2453" s="156"/>
      <c r="FG2453" s="156"/>
      <c r="FH2453" s="156"/>
    </row>
    <row r="2454" spans="2:164" x14ac:dyDescent="0.25">
      <c r="B2454" s="67">
        <f t="shared" si="229"/>
        <v>0</v>
      </c>
      <c r="C2454" s="67" t="str">
        <f t="shared" si="230"/>
        <v/>
      </c>
      <c r="D2454" s="67" t="str">
        <f t="shared" si="233"/>
        <v/>
      </c>
      <c r="E2454" s="67" t="str">
        <f t="shared" si="231"/>
        <v/>
      </c>
      <c r="F2454" s="67" t="str">
        <f t="shared" si="232"/>
        <v/>
      </c>
      <c r="G2454" s="67" t="str">
        <f t="shared" si="228"/>
        <v/>
      </c>
      <c r="H2454" s="159" t="str">
        <f>IF(AND(M2454&gt;0,M2454&lt;=STATS!$C$22),1,"")</f>
        <v/>
      </c>
      <c r="J2454" s="29">
        <v>2453</v>
      </c>
      <c r="R2454" s="16"/>
      <c r="U2454" s="16"/>
      <c r="FD2454" s="156"/>
      <c r="FE2454" s="156"/>
      <c r="FF2454" s="156"/>
      <c r="FG2454" s="156"/>
      <c r="FH2454" s="156"/>
    </row>
    <row r="2455" spans="2:164" x14ac:dyDescent="0.25">
      <c r="B2455" s="67">
        <f t="shared" si="229"/>
        <v>0</v>
      </c>
      <c r="C2455" s="67" t="str">
        <f t="shared" si="230"/>
        <v/>
      </c>
      <c r="D2455" s="67" t="str">
        <f t="shared" si="233"/>
        <v/>
      </c>
      <c r="E2455" s="67" t="str">
        <f t="shared" si="231"/>
        <v/>
      </c>
      <c r="F2455" s="67" t="str">
        <f t="shared" si="232"/>
        <v/>
      </c>
      <c r="G2455" s="67" t="str">
        <f t="shared" si="228"/>
        <v/>
      </c>
      <c r="H2455" s="159" t="str">
        <f>IF(AND(M2455&gt;0,M2455&lt;=STATS!$C$22),1,"")</f>
        <v/>
      </c>
      <c r="J2455" s="29">
        <v>2454</v>
      </c>
      <c r="R2455" s="16"/>
      <c r="U2455" s="16"/>
      <c r="FD2455" s="156"/>
      <c r="FE2455" s="156"/>
      <c r="FF2455" s="156"/>
      <c r="FG2455" s="156"/>
      <c r="FH2455" s="156"/>
    </row>
    <row r="2456" spans="2:164" x14ac:dyDescent="0.25">
      <c r="B2456" s="67">
        <f t="shared" si="229"/>
        <v>0</v>
      </c>
      <c r="C2456" s="67" t="str">
        <f t="shared" si="230"/>
        <v/>
      </c>
      <c r="D2456" s="67" t="str">
        <f t="shared" si="233"/>
        <v/>
      </c>
      <c r="E2456" s="67" t="str">
        <f t="shared" si="231"/>
        <v/>
      </c>
      <c r="F2456" s="67" t="str">
        <f t="shared" si="232"/>
        <v/>
      </c>
      <c r="G2456" s="67" t="str">
        <f t="shared" si="228"/>
        <v/>
      </c>
      <c r="H2456" s="159" t="str">
        <f>IF(AND(M2456&gt;0,M2456&lt;=STATS!$C$22),1,"")</f>
        <v/>
      </c>
      <c r="J2456" s="29">
        <v>2455</v>
      </c>
      <c r="R2456" s="16"/>
      <c r="U2456" s="16"/>
      <c r="FD2456" s="156"/>
      <c r="FE2456" s="156"/>
      <c r="FF2456" s="156"/>
      <c r="FG2456" s="156"/>
      <c r="FH2456" s="156"/>
    </row>
    <row r="2457" spans="2:164" x14ac:dyDescent="0.25">
      <c r="B2457" s="67">
        <f t="shared" si="229"/>
        <v>0</v>
      </c>
      <c r="C2457" s="67" t="str">
        <f t="shared" si="230"/>
        <v/>
      </c>
      <c r="D2457" s="67" t="str">
        <f t="shared" si="233"/>
        <v/>
      </c>
      <c r="E2457" s="67" t="str">
        <f t="shared" si="231"/>
        <v/>
      </c>
      <c r="F2457" s="67" t="str">
        <f t="shared" si="232"/>
        <v/>
      </c>
      <c r="G2457" s="67" t="str">
        <f t="shared" si="228"/>
        <v/>
      </c>
      <c r="H2457" s="159" t="str">
        <f>IF(AND(M2457&gt;0,M2457&lt;=STATS!$C$22),1,"")</f>
        <v/>
      </c>
      <c r="J2457" s="29">
        <v>2456</v>
      </c>
      <c r="R2457" s="16"/>
      <c r="U2457" s="16"/>
      <c r="FD2457" s="156"/>
      <c r="FE2457" s="156"/>
      <c r="FF2457" s="156"/>
      <c r="FG2457" s="156"/>
      <c r="FH2457" s="156"/>
    </row>
    <row r="2458" spans="2:164" x14ac:dyDescent="0.25">
      <c r="B2458" s="67">
        <f t="shared" si="229"/>
        <v>0</v>
      </c>
      <c r="C2458" s="67" t="str">
        <f t="shared" si="230"/>
        <v/>
      </c>
      <c r="D2458" s="67" t="str">
        <f t="shared" si="233"/>
        <v/>
      </c>
      <c r="E2458" s="67" t="str">
        <f t="shared" si="231"/>
        <v/>
      </c>
      <c r="F2458" s="67" t="str">
        <f t="shared" si="232"/>
        <v/>
      </c>
      <c r="G2458" s="67" t="str">
        <f t="shared" ref="G2458:G2521" si="234">IF($B2458&gt;=1,$M2458,"")</f>
        <v/>
      </c>
      <c r="H2458" s="159" t="str">
        <f>IF(AND(M2458&gt;0,M2458&lt;=STATS!$C$22),1,"")</f>
        <v/>
      </c>
      <c r="J2458" s="29">
        <v>2457</v>
      </c>
      <c r="R2458" s="16"/>
      <c r="U2458" s="16"/>
      <c r="FD2458" s="156"/>
      <c r="FE2458" s="156"/>
      <c r="FF2458" s="156"/>
      <c r="FG2458" s="156"/>
      <c r="FH2458" s="156"/>
    </row>
    <row r="2459" spans="2:164" x14ac:dyDescent="0.25">
      <c r="B2459" s="67">
        <f t="shared" si="229"/>
        <v>0</v>
      </c>
      <c r="C2459" s="67" t="str">
        <f t="shared" si="230"/>
        <v/>
      </c>
      <c r="D2459" s="67" t="str">
        <f t="shared" si="233"/>
        <v/>
      </c>
      <c r="E2459" s="67" t="str">
        <f t="shared" si="231"/>
        <v/>
      </c>
      <c r="F2459" s="67" t="str">
        <f t="shared" si="232"/>
        <v/>
      </c>
      <c r="G2459" s="67" t="str">
        <f t="shared" si="234"/>
        <v/>
      </c>
      <c r="H2459" s="159" t="str">
        <f>IF(AND(M2459&gt;0,M2459&lt;=STATS!$C$22),1,"")</f>
        <v/>
      </c>
      <c r="J2459" s="29">
        <v>2458</v>
      </c>
      <c r="R2459" s="16"/>
      <c r="U2459" s="16"/>
      <c r="FD2459" s="156"/>
      <c r="FE2459" s="156"/>
      <c r="FF2459" s="156"/>
      <c r="FG2459" s="156"/>
      <c r="FH2459" s="156"/>
    </row>
    <row r="2460" spans="2:164" x14ac:dyDescent="0.25">
      <c r="B2460" s="67">
        <f t="shared" si="229"/>
        <v>0</v>
      </c>
      <c r="C2460" s="67" t="str">
        <f t="shared" si="230"/>
        <v/>
      </c>
      <c r="D2460" s="67" t="str">
        <f t="shared" si="233"/>
        <v/>
      </c>
      <c r="E2460" s="67" t="str">
        <f t="shared" si="231"/>
        <v/>
      </c>
      <c r="F2460" s="67" t="str">
        <f t="shared" si="232"/>
        <v/>
      </c>
      <c r="G2460" s="67" t="str">
        <f t="shared" si="234"/>
        <v/>
      </c>
      <c r="H2460" s="159" t="str">
        <f>IF(AND(M2460&gt;0,M2460&lt;=STATS!$C$22),1,"")</f>
        <v/>
      </c>
      <c r="J2460" s="29">
        <v>2459</v>
      </c>
      <c r="R2460" s="16"/>
      <c r="U2460" s="16"/>
      <c r="FD2460" s="156"/>
      <c r="FE2460" s="156"/>
      <c r="FF2460" s="156"/>
      <c r="FG2460" s="156"/>
      <c r="FH2460" s="156"/>
    </row>
    <row r="2461" spans="2:164" x14ac:dyDescent="0.25">
      <c r="B2461" s="67">
        <f t="shared" si="229"/>
        <v>0</v>
      </c>
      <c r="C2461" s="67" t="str">
        <f t="shared" si="230"/>
        <v/>
      </c>
      <c r="D2461" s="67" t="str">
        <f t="shared" si="233"/>
        <v/>
      </c>
      <c r="E2461" s="67" t="str">
        <f t="shared" si="231"/>
        <v/>
      </c>
      <c r="F2461" s="67" t="str">
        <f t="shared" si="232"/>
        <v/>
      </c>
      <c r="G2461" s="67" t="str">
        <f t="shared" si="234"/>
        <v/>
      </c>
      <c r="H2461" s="159" t="str">
        <f>IF(AND(M2461&gt;0,M2461&lt;=STATS!$C$22),1,"")</f>
        <v/>
      </c>
      <c r="J2461" s="29">
        <v>2460</v>
      </c>
      <c r="R2461" s="16"/>
      <c r="U2461" s="16"/>
      <c r="FD2461" s="156"/>
      <c r="FE2461" s="156"/>
      <c r="FF2461" s="156"/>
      <c r="FG2461" s="156"/>
      <c r="FH2461" s="156"/>
    </row>
    <row r="2462" spans="2:164" x14ac:dyDescent="0.25">
      <c r="B2462" s="67">
        <f t="shared" si="229"/>
        <v>0</v>
      </c>
      <c r="C2462" s="67" t="str">
        <f t="shared" si="230"/>
        <v/>
      </c>
      <c r="D2462" s="67" t="str">
        <f t="shared" si="233"/>
        <v/>
      </c>
      <c r="E2462" s="67" t="str">
        <f t="shared" si="231"/>
        <v/>
      </c>
      <c r="F2462" s="67" t="str">
        <f t="shared" si="232"/>
        <v/>
      </c>
      <c r="G2462" s="67" t="str">
        <f t="shared" si="234"/>
        <v/>
      </c>
      <c r="H2462" s="159" t="str">
        <f>IF(AND(M2462&gt;0,M2462&lt;=STATS!$C$22),1,"")</f>
        <v/>
      </c>
      <c r="J2462" s="29">
        <v>2461</v>
      </c>
      <c r="R2462" s="16"/>
      <c r="U2462" s="16"/>
      <c r="FD2462" s="156"/>
      <c r="FE2462" s="156"/>
      <c r="FF2462" s="156"/>
      <c r="FG2462" s="156"/>
      <c r="FH2462" s="156"/>
    </row>
    <row r="2463" spans="2:164" x14ac:dyDescent="0.25">
      <c r="B2463" s="67">
        <f t="shared" si="229"/>
        <v>0</v>
      </c>
      <c r="C2463" s="67" t="str">
        <f t="shared" si="230"/>
        <v/>
      </c>
      <c r="D2463" s="67" t="str">
        <f t="shared" si="233"/>
        <v/>
      </c>
      <c r="E2463" s="67" t="str">
        <f t="shared" si="231"/>
        <v/>
      </c>
      <c r="F2463" s="67" t="str">
        <f t="shared" si="232"/>
        <v/>
      </c>
      <c r="G2463" s="67" t="str">
        <f t="shared" si="234"/>
        <v/>
      </c>
      <c r="H2463" s="159" t="str">
        <f>IF(AND(M2463&gt;0,M2463&lt;=STATS!$C$22),1,"")</f>
        <v/>
      </c>
      <c r="J2463" s="29">
        <v>2462</v>
      </c>
      <c r="R2463" s="16"/>
      <c r="U2463" s="16"/>
      <c r="FD2463" s="156"/>
      <c r="FE2463" s="156"/>
      <c r="FF2463" s="156"/>
      <c r="FG2463" s="156"/>
      <c r="FH2463" s="156"/>
    </row>
    <row r="2464" spans="2:164" x14ac:dyDescent="0.25">
      <c r="B2464" s="67">
        <f t="shared" si="229"/>
        <v>0</v>
      </c>
      <c r="C2464" s="67" t="str">
        <f t="shared" si="230"/>
        <v/>
      </c>
      <c r="D2464" s="67" t="str">
        <f t="shared" si="233"/>
        <v/>
      </c>
      <c r="E2464" s="67" t="str">
        <f t="shared" si="231"/>
        <v/>
      </c>
      <c r="F2464" s="67" t="str">
        <f t="shared" si="232"/>
        <v/>
      </c>
      <c r="G2464" s="67" t="str">
        <f t="shared" si="234"/>
        <v/>
      </c>
      <c r="H2464" s="159" t="str">
        <f>IF(AND(M2464&gt;0,M2464&lt;=STATS!$C$22),1,"")</f>
        <v/>
      </c>
      <c r="J2464" s="29">
        <v>2463</v>
      </c>
      <c r="R2464" s="16"/>
      <c r="U2464" s="16"/>
      <c r="FD2464" s="156"/>
      <c r="FE2464" s="156"/>
      <c r="FF2464" s="156"/>
      <c r="FG2464" s="156"/>
      <c r="FH2464" s="156"/>
    </row>
    <row r="2465" spans="2:164" x14ac:dyDescent="0.25">
      <c r="B2465" s="67">
        <f t="shared" si="229"/>
        <v>0</v>
      </c>
      <c r="C2465" s="67" t="str">
        <f t="shared" si="230"/>
        <v/>
      </c>
      <c r="D2465" s="67" t="str">
        <f t="shared" si="233"/>
        <v/>
      </c>
      <c r="E2465" s="67" t="str">
        <f t="shared" si="231"/>
        <v/>
      </c>
      <c r="F2465" s="67" t="str">
        <f t="shared" si="232"/>
        <v/>
      </c>
      <c r="G2465" s="67" t="str">
        <f t="shared" si="234"/>
        <v/>
      </c>
      <c r="H2465" s="159" t="str">
        <f>IF(AND(M2465&gt;0,M2465&lt;=STATS!$C$22),1,"")</f>
        <v/>
      </c>
      <c r="J2465" s="29">
        <v>2464</v>
      </c>
      <c r="R2465" s="16"/>
      <c r="U2465" s="16"/>
      <c r="FD2465" s="156"/>
      <c r="FE2465" s="156"/>
      <c r="FF2465" s="156"/>
      <c r="FG2465" s="156"/>
      <c r="FH2465" s="156"/>
    </row>
    <row r="2466" spans="2:164" x14ac:dyDescent="0.25">
      <c r="B2466" s="67">
        <f t="shared" si="229"/>
        <v>0</v>
      </c>
      <c r="C2466" s="67" t="str">
        <f t="shared" si="230"/>
        <v/>
      </c>
      <c r="D2466" s="67" t="str">
        <f t="shared" si="233"/>
        <v/>
      </c>
      <c r="E2466" s="67" t="str">
        <f t="shared" si="231"/>
        <v/>
      </c>
      <c r="F2466" s="67" t="str">
        <f t="shared" si="232"/>
        <v/>
      </c>
      <c r="G2466" s="67" t="str">
        <f t="shared" si="234"/>
        <v/>
      </c>
      <c r="H2466" s="159" t="str">
        <f>IF(AND(M2466&gt;0,M2466&lt;=STATS!$C$22),1,"")</f>
        <v/>
      </c>
      <c r="J2466" s="29">
        <v>2465</v>
      </c>
      <c r="R2466" s="16"/>
      <c r="U2466" s="16"/>
      <c r="FD2466" s="156"/>
      <c r="FE2466" s="156"/>
      <c r="FF2466" s="156"/>
      <c r="FG2466" s="156"/>
      <c r="FH2466" s="156"/>
    </row>
    <row r="2467" spans="2:164" x14ac:dyDescent="0.25">
      <c r="B2467" s="67">
        <f t="shared" si="229"/>
        <v>0</v>
      </c>
      <c r="C2467" s="67" t="str">
        <f t="shared" si="230"/>
        <v/>
      </c>
      <c r="D2467" s="67" t="str">
        <f t="shared" si="233"/>
        <v/>
      </c>
      <c r="E2467" s="67" t="str">
        <f t="shared" si="231"/>
        <v/>
      </c>
      <c r="F2467" s="67" t="str">
        <f t="shared" si="232"/>
        <v/>
      </c>
      <c r="G2467" s="67" t="str">
        <f t="shared" si="234"/>
        <v/>
      </c>
      <c r="H2467" s="159" t="str">
        <f>IF(AND(M2467&gt;0,M2467&lt;=STATS!$C$22),1,"")</f>
        <v/>
      </c>
      <c r="J2467" s="29">
        <v>2466</v>
      </c>
      <c r="R2467" s="16"/>
      <c r="U2467" s="16"/>
      <c r="FD2467" s="156"/>
      <c r="FE2467" s="156"/>
      <c r="FF2467" s="156"/>
      <c r="FG2467" s="156"/>
      <c r="FH2467" s="156"/>
    </row>
    <row r="2468" spans="2:164" x14ac:dyDescent="0.25">
      <c r="B2468" s="67">
        <f t="shared" si="229"/>
        <v>0</v>
      </c>
      <c r="C2468" s="67" t="str">
        <f t="shared" si="230"/>
        <v/>
      </c>
      <c r="D2468" s="67" t="str">
        <f t="shared" si="233"/>
        <v/>
      </c>
      <c r="E2468" s="67" t="str">
        <f t="shared" si="231"/>
        <v/>
      </c>
      <c r="F2468" s="67" t="str">
        <f t="shared" si="232"/>
        <v/>
      </c>
      <c r="G2468" s="67" t="str">
        <f t="shared" si="234"/>
        <v/>
      </c>
      <c r="H2468" s="159" t="str">
        <f>IF(AND(M2468&gt;0,M2468&lt;=STATS!$C$22),1,"")</f>
        <v/>
      </c>
      <c r="J2468" s="29">
        <v>2467</v>
      </c>
      <c r="R2468" s="16"/>
      <c r="U2468" s="16"/>
      <c r="FD2468" s="156"/>
      <c r="FE2468" s="156"/>
      <c r="FF2468" s="156"/>
      <c r="FG2468" s="156"/>
      <c r="FH2468" s="156"/>
    </row>
    <row r="2469" spans="2:164" x14ac:dyDescent="0.25">
      <c r="B2469" s="67">
        <f t="shared" si="229"/>
        <v>0</v>
      </c>
      <c r="C2469" s="67" t="str">
        <f t="shared" si="230"/>
        <v/>
      </c>
      <c r="D2469" s="67" t="str">
        <f t="shared" si="233"/>
        <v/>
      </c>
      <c r="E2469" s="67" t="str">
        <f t="shared" si="231"/>
        <v/>
      </c>
      <c r="F2469" s="67" t="str">
        <f t="shared" si="232"/>
        <v/>
      </c>
      <c r="G2469" s="67" t="str">
        <f t="shared" si="234"/>
        <v/>
      </c>
      <c r="H2469" s="159" t="str">
        <f>IF(AND(M2469&gt;0,M2469&lt;=STATS!$C$22),1,"")</f>
        <v/>
      </c>
      <c r="J2469" s="29">
        <v>2468</v>
      </c>
      <c r="R2469" s="16"/>
      <c r="U2469" s="16"/>
      <c r="FD2469" s="156"/>
      <c r="FE2469" s="156"/>
      <c r="FF2469" s="156"/>
      <c r="FG2469" s="156"/>
      <c r="FH2469" s="156"/>
    </row>
    <row r="2470" spans="2:164" x14ac:dyDescent="0.25">
      <c r="B2470" s="67">
        <f t="shared" si="229"/>
        <v>0</v>
      </c>
      <c r="C2470" s="67" t="str">
        <f t="shared" si="230"/>
        <v/>
      </c>
      <c r="D2470" s="67" t="str">
        <f t="shared" si="233"/>
        <v/>
      </c>
      <c r="E2470" s="67" t="str">
        <f t="shared" si="231"/>
        <v/>
      </c>
      <c r="F2470" s="67" t="str">
        <f t="shared" si="232"/>
        <v/>
      </c>
      <c r="G2470" s="67" t="str">
        <f t="shared" si="234"/>
        <v/>
      </c>
      <c r="H2470" s="159" t="str">
        <f>IF(AND(M2470&gt;0,M2470&lt;=STATS!$C$22),1,"")</f>
        <v/>
      </c>
      <c r="J2470" s="29">
        <v>2469</v>
      </c>
      <c r="R2470" s="16"/>
      <c r="U2470" s="16"/>
      <c r="FD2470" s="156"/>
      <c r="FE2470" s="156"/>
      <c r="FF2470" s="156"/>
      <c r="FG2470" s="156"/>
      <c r="FH2470" s="156"/>
    </row>
    <row r="2471" spans="2:164" x14ac:dyDescent="0.25">
      <c r="B2471" s="67">
        <f t="shared" si="229"/>
        <v>0</v>
      </c>
      <c r="C2471" s="67" t="str">
        <f t="shared" si="230"/>
        <v/>
      </c>
      <c r="D2471" s="67" t="str">
        <f t="shared" si="233"/>
        <v/>
      </c>
      <c r="E2471" s="67" t="str">
        <f t="shared" si="231"/>
        <v/>
      </c>
      <c r="F2471" s="67" t="str">
        <f t="shared" si="232"/>
        <v/>
      </c>
      <c r="G2471" s="67" t="str">
        <f t="shared" si="234"/>
        <v/>
      </c>
      <c r="H2471" s="159" t="str">
        <f>IF(AND(M2471&gt;0,M2471&lt;=STATS!$C$22),1,"")</f>
        <v/>
      </c>
      <c r="J2471" s="29">
        <v>2470</v>
      </c>
      <c r="R2471" s="16"/>
      <c r="U2471" s="16"/>
      <c r="FD2471" s="156"/>
      <c r="FE2471" s="156"/>
      <c r="FF2471" s="156"/>
      <c r="FG2471" s="156"/>
      <c r="FH2471" s="156"/>
    </row>
    <row r="2472" spans="2:164" x14ac:dyDescent="0.25">
      <c r="B2472" s="67">
        <f t="shared" si="229"/>
        <v>0</v>
      </c>
      <c r="C2472" s="67" t="str">
        <f t="shared" si="230"/>
        <v/>
      </c>
      <c r="D2472" s="67" t="str">
        <f t="shared" si="233"/>
        <v/>
      </c>
      <c r="E2472" s="67" t="str">
        <f t="shared" si="231"/>
        <v/>
      </c>
      <c r="F2472" s="67" t="str">
        <f t="shared" si="232"/>
        <v/>
      </c>
      <c r="G2472" s="67" t="str">
        <f t="shared" si="234"/>
        <v/>
      </c>
      <c r="H2472" s="159" t="str">
        <f>IF(AND(M2472&gt;0,M2472&lt;=STATS!$C$22),1,"")</f>
        <v/>
      </c>
      <c r="J2472" s="29">
        <v>2471</v>
      </c>
      <c r="R2472" s="16"/>
      <c r="U2472" s="16"/>
      <c r="FD2472" s="156"/>
      <c r="FE2472" s="156"/>
      <c r="FF2472" s="156"/>
      <c r="FG2472" s="156"/>
      <c r="FH2472" s="156"/>
    </row>
    <row r="2473" spans="2:164" x14ac:dyDescent="0.25">
      <c r="B2473" s="67">
        <f t="shared" si="229"/>
        <v>0</v>
      </c>
      <c r="C2473" s="67" t="str">
        <f t="shared" si="230"/>
        <v/>
      </c>
      <c r="D2473" s="67" t="str">
        <f t="shared" si="233"/>
        <v/>
      </c>
      <c r="E2473" s="67" t="str">
        <f t="shared" si="231"/>
        <v/>
      </c>
      <c r="F2473" s="67" t="str">
        <f t="shared" si="232"/>
        <v/>
      </c>
      <c r="G2473" s="67" t="str">
        <f t="shared" si="234"/>
        <v/>
      </c>
      <c r="H2473" s="159" t="str">
        <f>IF(AND(M2473&gt;0,M2473&lt;=STATS!$C$22),1,"")</f>
        <v/>
      </c>
      <c r="J2473" s="29">
        <v>2472</v>
      </c>
      <c r="R2473" s="16"/>
      <c r="U2473" s="16"/>
      <c r="FD2473" s="156"/>
      <c r="FE2473" s="156"/>
      <c r="FF2473" s="156"/>
      <c r="FG2473" s="156"/>
      <c r="FH2473" s="156"/>
    </row>
    <row r="2474" spans="2:164" x14ac:dyDescent="0.25">
      <c r="B2474" s="67">
        <f t="shared" si="229"/>
        <v>0</v>
      </c>
      <c r="C2474" s="67" t="str">
        <f t="shared" si="230"/>
        <v/>
      </c>
      <c r="D2474" s="67" t="str">
        <f t="shared" si="233"/>
        <v/>
      </c>
      <c r="E2474" s="67" t="str">
        <f t="shared" si="231"/>
        <v/>
      </c>
      <c r="F2474" s="67" t="str">
        <f t="shared" si="232"/>
        <v/>
      </c>
      <c r="G2474" s="67" t="str">
        <f t="shared" si="234"/>
        <v/>
      </c>
      <c r="H2474" s="159" t="str">
        <f>IF(AND(M2474&gt;0,M2474&lt;=STATS!$C$22),1,"")</f>
        <v/>
      </c>
      <c r="J2474" s="29">
        <v>2473</v>
      </c>
      <c r="R2474" s="16"/>
      <c r="U2474" s="16"/>
      <c r="FD2474" s="156"/>
      <c r="FE2474" s="156"/>
      <c r="FF2474" s="156"/>
      <c r="FG2474" s="156"/>
      <c r="FH2474" s="156"/>
    </row>
    <row r="2475" spans="2:164" x14ac:dyDescent="0.25">
      <c r="B2475" s="67">
        <f t="shared" si="229"/>
        <v>0</v>
      </c>
      <c r="C2475" s="67" t="str">
        <f t="shared" si="230"/>
        <v/>
      </c>
      <c r="D2475" s="67" t="str">
        <f t="shared" si="233"/>
        <v/>
      </c>
      <c r="E2475" s="67" t="str">
        <f t="shared" si="231"/>
        <v/>
      </c>
      <c r="F2475" s="67" t="str">
        <f t="shared" si="232"/>
        <v/>
      </c>
      <c r="G2475" s="67" t="str">
        <f t="shared" si="234"/>
        <v/>
      </c>
      <c r="H2475" s="159" t="str">
        <f>IF(AND(M2475&gt;0,M2475&lt;=STATS!$C$22),1,"")</f>
        <v/>
      </c>
      <c r="J2475" s="29">
        <v>2474</v>
      </c>
      <c r="R2475" s="16"/>
      <c r="U2475" s="16"/>
      <c r="FD2475" s="156"/>
      <c r="FE2475" s="156"/>
      <c r="FF2475" s="156"/>
      <c r="FG2475" s="156"/>
      <c r="FH2475" s="156"/>
    </row>
    <row r="2476" spans="2:164" x14ac:dyDescent="0.25">
      <c r="B2476" s="67">
        <f t="shared" si="229"/>
        <v>0</v>
      </c>
      <c r="C2476" s="67" t="str">
        <f t="shared" si="230"/>
        <v/>
      </c>
      <c r="D2476" s="67" t="str">
        <f t="shared" si="233"/>
        <v/>
      </c>
      <c r="E2476" s="67" t="str">
        <f t="shared" si="231"/>
        <v/>
      </c>
      <c r="F2476" s="67" t="str">
        <f t="shared" si="232"/>
        <v/>
      </c>
      <c r="G2476" s="67" t="str">
        <f t="shared" si="234"/>
        <v/>
      </c>
      <c r="H2476" s="159" t="str">
        <f>IF(AND(M2476&gt;0,M2476&lt;=STATS!$C$22),1,"")</f>
        <v/>
      </c>
      <c r="J2476" s="29">
        <v>2475</v>
      </c>
      <c r="R2476" s="16"/>
      <c r="U2476" s="16"/>
      <c r="FD2476" s="156"/>
      <c r="FE2476" s="156"/>
      <c r="FF2476" s="156"/>
      <c r="FG2476" s="156"/>
      <c r="FH2476" s="156"/>
    </row>
    <row r="2477" spans="2:164" x14ac:dyDescent="0.25">
      <c r="B2477" s="67">
        <f t="shared" si="229"/>
        <v>0</v>
      </c>
      <c r="C2477" s="67" t="str">
        <f t="shared" si="230"/>
        <v/>
      </c>
      <c r="D2477" s="67" t="str">
        <f t="shared" si="233"/>
        <v/>
      </c>
      <c r="E2477" s="67" t="str">
        <f t="shared" si="231"/>
        <v/>
      </c>
      <c r="F2477" s="67" t="str">
        <f t="shared" si="232"/>
        <v/>
      </c>
      <c r="G2477" s="67" t="str">
        <f t="shared" si="234"/>
        <v/>
      </c>
      <c r="H2477" s="159" t="str">
        <f>IF(AND(M2477&gt;0,M2477&lt;=STATS!$C$22),1,"")</f>
        <v/>
      </c>
      <c r="J2477" s="29">
        <v>2476</v>
      </c>
      <c r="R2477" s="16"/>
      <c r="U2477" s="16"/>
      <c r="FD2477" s="156"/>
      <c r="FE2477" s="156"/>
      <c r="FF2477" s="156"/>
      <c r="FG2477" s="156"/>
      <c r="FH2477" s="156"/>
    </row>
    <row r="2478" spans="2:164" x14ac:dyDescent="0.25">
      <c r="B2478" s="67">
        <f t="shared" si="229"/>
        <v>0</v>
      </c>
      <c r="C2478" s="67" t="str">
        <f t="shared" si="230"/>
        <v/>
      </c>
      <c r="D2478" s="67" t="str">
        <f t="shared" si="233"/>
        <v/>
      </c>
      <c r="E2478" s="67" t="str">
        <f t="shared" si="231"/>
        <v/>
      </c>
      <c r="F2478" s="67" t="str">
        <f t="shared" si="232"/>
        <v/>
      </c>
      <c r="G2478" s="67" t="str">
        <f t="shared" si="234"/>
        <v/>
      </c>
      <c r="H2478" s="159" t="str">
        <f>IF(AND(M2478&gt;0,M2478&lt;=STATS!$C$22),1,"")</f>
        <v/>
      </c>
      <c r="J2478" s="29">
        <v>2477</v>
      </c>
      <c r="R2478" s="16"/>
      <c r="U2478" s="16"/>
      <c r="FD2478" s="156"/>
      <c r="FE2478" s="156"/>
      <c r="FF2478" s="156"/>
      <c r="FG2478" s="156"/>
      <c r="FH2478" s="156"/>
    </row>
    <row r="2479" spans="2:164" x14ac:dyDescent="0.25">
      <c r="B2479" s="67">
        <f t="shared" si="229"/>
        <v>0</v>
      </c>
      <c r="C2479" s="67" t="str">
        <f t="shared" si="230"/>
        <v/>
      </c>
      <c r="D2479" s="67" t="str">
        <f t="shared" si="233"/>
        <v/>
      </c>
      <c r="E2479" s="67" t="str">
        <f t="shared" si="231"/>
        <v/>
      </c>
      <c r="F2479" s="67" t="str">
        <f t="shared" si="232"/>
        <v/>
      </c>
      <c r="G2479" s="67" t="str">
        <f t="shared" si="234"/>
        <v/>
      </c>
      <c r="H2479" s="159" t="str">
        <f>IF(AND(M2479&gt;0,M2479&lt;=STATS!$C$22),1,"")</f>
        <v/>
      </c>
      <c r="J2479" s="29">
        <v>2478</v>
      </c>
      <c r="R2479" s="16"/>
      <c r="U2479" s="16"/>
      <c r="FD2479" s="156"/>
      <c r="FE2479" s="156"/>
      <c r="FF2479" s="156"/>
      <c r="FG2479" s="156"/>
      <c r="FH2479" s="156"/>
    </row>
    <row r="2480" spans="2:164" x14ac:dyDescent="0.25">
      <c r="B2480" s="67">
        <f t="shared" si="229"/>
        <v>0</v>
      </c>
      <c r="C2480" s="67" t="str">
        <f t="shared" si="230"/>
        <v/>
      </c>
      <c r="D2480" s="67" t="str">
        <f t="shared" si="233"/>
        <v/>
      </c>
      <c r="E2480" s="67" t="str">
        <f t="shared" si="231"/>
        <v/>
      </c>
      <c r="F2480" s="67" t="str">
        <f t="shared" si="232"/>
        <v/>
      </c>
      <c r="G2480" s="67" t="str">
        <f t="shared" si="234"/>
        <v/>
      </c>
      <c r="H2480" s="159" t="str">
        <f>IF(AND(M2480&gt;0,M2480&lt;=STATS!$C$22),1,"")</f>
        <v/>
      </c>
      <c r="J2480" s="29">
        <v>2479</v>
      </c>
      <c r="R2480" s="16"/>
      <c r="U2480" s="16"/>
      <c r="FD2480" s="156"/>
      <c r="FE2480" s="156"/>
      <c r="FF2480" s="156"/>
      <c r="FG2480" s="156"/>
      <c r="FH2480" s="156"/>
    </row>
    <row r="2481" spans="2:164" x14ac:dyDescent="0.25">
      <c r="B2481" s="67">
        <f t="shared" si="229"/>
        <v>0</v>
      </c>
      <c r="C2481" s="67" t="str">
        <f t="shared" si="230"/>
        <v/>
      </c>
      <c r="D2481" s="67" t="str">
        <f t="shared" si="233"/>
        <v/>
      </c>
      <c r="E2481" s="67" t="str">
        <f t="shared" si="231"/>
        <v/>
      </c>
      <c r="F2481" s="67" t="str">
        <f t="shared" si="232"/>
        <v/>
      </c>
      <c r="G2481" s="67" t="str">
        <f t="shared" si="234"/>
        <v/>
      </c>
      <c r="H2481" s="159" t="str">
        <f>IF(AND(M2481&gt;0,M2481&lt;=STATS!$C$22),1,"")</f>
        <v/>
      </c>
      <c r="J2481" s="29">
        <v>2480</v>
      </c>
      <c r="R2481" s="16"/>
      <c r="U2481" s="16"/>
      <c r="FD2481" s="156"/>
      <c r="FE2481" s="156"/>
      <c r="FF2481" s="156"/>
      <c r="FG2481" s="156"/>
      <c r="FH2481" s="156"/>
    </row>
    <row r="2482" spans="2:164" x14ac:dyDescent="0.25">
      <c r="B2482" s="67">
        <f t="shared" si="229"/>
        <v>0</v>
      </c>
      <c r="C2482" s="67" t="str">
        <f t="shared" si="230"/>
        <v/>
      </c>
      <c r="D2482" s="67" t="str">
        <f t="shared" si="233"/>
        <v/>
      </c>
      <c r="E2482" s="67" t="str">
        <f t="shared" si="231"/>
        <v/>
      </c>
      <c r="F2482" s="67" t="str">
        <f t="shared" si="232"/>
        <v/>
      </c>
      <c r="G2482" s="67" t="str">
        <f t="shared" si="234"/>
        <v/>
      </c>
      <c r="H2482" s="159" t="str">
        <f>IF(AND(M2482&gt;0,M2482&lt;=STATS!$C$22),1,"")</f>
        <v/>
      </c>
      <c r="J2482" s="29">
        <v>2481</v>
      </c>
      <c r="R2482" s="16"/>
      <c r="U2482" s="16"/>
      <c r="FD2482" s="156"/>
      <c r="FE2482" s="156"/>
      <c r="FF2482" s="156"/>
      <c r="FG2482" s="156"/>
      <c r="FH2482" s="156"/>
    </row>
    <row r="2483" spans="2:164" x14ac:dyDescent="0.25">
      <c r="B2483" s="67">
        <f t="shared" si="229"/>
        <v>0</v>
      </c>
      <c r="C2483" s="67" t="str">
        <f t="shared" si="230"/>
        <v/>
      </c>
      <c r="D2483" s="67" t="str">
        <f t="shared" si="233"/>
        <v/>
      </c>
      <c r="E2483" s="67" t="str">
        <f t="shared" si="231"/>
        <v/>
      </c>
      <c r="F2483" s="67" t="str">
        <f t="shared" si="232"/>
        <v/>
      </c>
      <c r="G2483" s="67" t="str">
        <f t="shared" si="234"/>
        <v/>
      </c>
      <c r="H2483" s="159" t="str">
        <f>IF(AND(M2483&gt;0,M2483&lt;=STATS!$C$22),1,"")</f>
        <v/>
      </c>
      <c r="J2483" s="29">
        <v>2482</v>
      </c>
      <c r="R2483" s="16"/>
      <c r="U2483" s="16"/>
      <c r="FD2483" s="156"/>
      <c r="FE2483" s="156"/>
      <c r="FF2483" s="156"/>
      <c r="FG2483" s="156"/>
      <c r="FH2483" s="156"/>
    </row>
    <row r="2484" spans="2:164" x14ac:dyDescent="0.25">
      <c r="B2484" s="67">
        <f t="shared" si="229"/>
        <v>0</v>
      </c>
      <c r="C2484" s="67" t="str">
        <f t="shared" si="230"/>
        <v/>
      </c>
      <c r="D2484" s="67" t="str">
        <f t="shared" si="233"/>
        <v/>
      </c>
      <c r="E2484" s="67" t="str">
        <f t="shared" si="231"/>
        <v/>
      </c>
      <c r="F2484" s="67" t="str">
        <f t="shared" si="232"/>
        <v/>
      </c>
      <c r="G2484" s="67" t="str">
        <f t="shared" si="234"/>
        <v/>
      </c>
      <c r="H2484" s="159" t="str">
        <f>IF(AND(M2484&gt;0,M2484&lt;=STATS!$C$22),1,"")</f>
        <v/>
      </c>
      <c r="J2484" s="29">
        <v>2483</v>
      </c>
      <c r="R2484" s="16"/>
      <c r="U2484" s="16"/>
      <c r="FD2484" s="156"/>
      <c r="FE2484" s="156"/>
      <c r="FF2484" s="156"/>
      <c r="FG2484" s="156"/>
      <c r="FH2484" s="156"/>
    </row>
    <row r="2485" spans="2:164" x14ac:dyDescent="0.25">
      <c r="B2485" s="67">
        <f t="shared" si="229"/>
        <v>0</v>
      </c>
      <c r="C2485" s="67" t="str">
        <f t="shared" si="230"/>
        <v/>
      </c>
      <c r="D2485" s="67" t="str">
        <f t="shared" si="233"/>
        <v/>
      </c>
      <c r="E2485" s="67" t="str">
        <f t="shared" si="231"/>
        <v/>
      </c>
      <c r="F2485" s="67" t="str">
        <f t="shared" si="232"/>
        <v/>
      </c>
      <c r="G2485" s="67" t="str">
        <f t="shared" si="234"/>
        <v/>
      </c>
      <c r="H2485" s="159" t="str">
        <f>IF(AND(M2485&gt;0,M2485&lt;=STATS!$C$22),1,"")</f>
        <v/>
      </c>
      <c r="J2485" s="29">
        <v>2484</v>
      </c>
      <c r="R2485" s="16"/>
      <c r="U2485" s="16"/>
      <c r="FD2485" s="156"/>
      <c r="FE2485" s="156"/>
      <c r="FF2485" s="156"/>
      <c r="FG2485" s="156"/>
      <c r="FH2485" s="156"/>
    </row>
    <row r="2486" spans="2:164" x14ac:dyDescent="0.25">
      <c r="B2486" s="67">
        <f t="shared" si="229"/>
        <v>0</v>
      </c>
      <c r="C2486" s="67" t="str">
        <f t="shared" si="230"/>
        <v/>
      </c>
      <c r="D2486" s="67" t="str">
        <f t="shared" si="233"/>
        <v/>
      </c>
      <c r="E2486" s="67" t="str">
        <f t="shared" si="231"/>
        <v/>
      </c>
      <c r="F2486" s="67" t="str">
        <f t="shared" si="232"/>
        <v/>
      </c>
      <c r="G2486" s="67" t="str">
        <f t="shared" si="234"/>
        <v/>
      </c>
      <c r="H2486" s="159" t="str">
        <f>IF(AND(M2486&gt;0,M2486&lt;=STATS!$C$22),1,"")</f>
        <v/>
      </c>
      <c r="J2486" s="29">
        <v>2485</v>
      </c>
      <c r="R2486" s="16"/>
      <c r="U2486" s="16"/>
      <c r="FD2486" s="156"/>
      <c r="FE2486" s="156"/>
      <c r="FF2486" s="156"/>
      <c r="FG2486" s="156"/>
      <c r="FH2486" s="156"/>
    </row>
    <row r="2487" spans="2:164" x14ac:dyDescent="0.25">
      <c r="B2487" s="67">
        <f t="shared" si="229"/>
        <v>0</v>
      </c>
      <c r="C2487" s="67" t="str">
        <f t="shared" si="230"/>
        <v/>
      </c>
      <c r="D2487" s="67" t="str">
        <f t="shared" si="233"/>
        <v/>
      </c>
      <c r="E2487" s="67" t="str">
        <f t="shared" si="231"/>
        <v/>
      </c>
      <c r="F2487" s="67" t="str">
        <f t="shared" si="232"/>
        <v/>
      </c>
      <c r="G2487" s="67" t="str">
        <f t="shared" si="234"/>
        <v/>
      </c>
      <c r="H2487" s="159" t="str">
        <f>IF(AND(M2487&gt;0,M2487&lt;=STATS!$C$22),1,"")</f>
        <v/>
      </c>
      <c r="J2487" s="29">
        <v>2486</v>
      </c>
      <c r="R2487" s="16"/>
      <c r="U2487" s="16"/>
      <c r="FD2487" s="156"/>
      <c r="FE2487" s="156"/>
      <c r="FF2487" s="156"/>
      <c r="FG2487" s="156"/>
      <c r="FH2487" s="156"/>
    </row>
    <row r="2488" spans="2:164" x14ac:dyDescent="0.25">
      <c r="B2488" s="67">
        <f t="shared" si="229"/>
        <v>0</v>
      </c>
      <c r="C2488" s="67" t="str">
        <f t="shared" si="230"/>
        <v/>
      </c>
      <c r="D2488" s="67" t="str">
        <f t="shared" si="233"/>
        <v/>
      </c>
      <c r="E2488" s="67" t="str">
        <f t="shared" si="231"/>
        <v/>
      </c>
      <c r="F2488" s="67" t="str">
        <f t="shared" si="232"/>
        <v/>
      </c>
      <c r="G2488" s="67" t="str">
        <f t="shared" si="234"/>
        <v/>
      </c>
      <c r="H2488" s="159" t="str">
        <f>IF(AND(M2488&gt;0,M2488&lt;=STATS!$C$22),1,"")</f>
        <v/>
      </c>
      <c r="J2488" s="29">
        <v>2487</v>
      </c>
      <c r="R2488" s="16"/>
      <c r="U2488" s="16"/>
      <c r="FD2488" s="156"/>
      <c r="FE2488" s="156"/>
      <c r="FF2488" s="156"/>
      <c r="FG2488" s="156"/>
      <c r="FH2488" s="156"/>
    </row>
    <row r="2489" spans="2:164" x14ac:dyDescent="0.25">
      <c r="B2489" s="67">
        <f t="shared" si="229"/>
        <v>0</v>
      </c>
      <c r="C2489" s="67" t="str">
        <f t="shared" si="230"/>
        <v/>
      </c>
      <c r="D2489" s="67" t="str">
        <f t="shared" si="233"/>
        <v/>
      </c>
      <c r="E2489" s="67" t="str">
        <f t="shared" si="231"/>
        <v/>
      </c>
      <c r="F2489" s="67" t="str">
        <f t="shared" si="232"/>
        <v/>
      </c>
      <c r="G2489" s="67" t="str">
        <f t="shared" si="234"/>
        <v/>
      </c>
      <c r="H2489" s="159" t="str">
        <f>IF(AND(M2489&gt;0,M2489&lt;=STATS!$C$22),1,"")</f>
        <v/>
      </c>
      <c r="J2489" s="29">
        <v>2488</v>
      </c>
      <c r="R2489" s="16"/>
      <c r="U2489" s="16"/>
      <c r="FD2489" s="156"/>
      <c r="FE2489" s="156"/>
      <c r="FF2489" s="156"/>
      <c r="FG2489" s="156"/>
      <c r="FH2489" s="156"/>
    </row>
    <row r="2490" spans="2:164" x14ac:dyDescent="0.25">
      <c r="B2490" s="67">
        <f t="shared" si="229"/>
        <v>0</v>
      </c>
      <c r="C2490" s="67" t="str">
        <f t="shared" si="230"/>
        <v/>
      </c>
      <c r="D2490" s="67" t="str">
        <f t="shared" si="233"/>
        <v/>
      </c>
      <c r="E2490" s="67" t="str">
        <f t="shared" si="231"/>
        <v/>
      </c>
      <c r="F2490" s="67" t="str">
        <f t="shared" si="232"/>
        <v/>
      </c>
      <c r="G2490" s="67" t="str">
        <f t="shared" si="234"/>
        <v/>
      </c>
      <c r="H2490" s="159" t="str">
        <f>IF(AND(M2490&gt;0,M2490&lt;=STATS!$C$22),1,"")</f>
        <v/>
      </c>
      <c r="J2490" s="29">
        <v>2489</v>
      </c>
      <c r="R2490" s="16"/>
      <c r="U2490" s="16"/>
      <c r="FD2490" s="156"/>
      <c r="FE2490" s="156"/>
      <c r="FF2490" s="156"/>
      <c r="FG2490" s="156"/>
      <c r="FH2490" s="156"/>
    </row>
    <row r="2491" spans="2:164" x14ac:dyDescent="0.25">
      <c r="B2491" s="67">
        <f t="shared" si="229"/>
        <v>0</v>
      </c>
      <c r="C2491" s="67" t="str">
        <f t="shared" si="230"/>
        <v/>
      </c>
      <c r="D2491" s="67" t="str">
        <f t="shared" si="233"/>
        <v/>
      </c>
      <c r="E2491" s="67" t="str">
        <f t="shared" si="231"/>
        <v/>
      </c>
      <c r="F2491" s="67" t="str">
        <f t="shared" si="232"/>
        <v/>
      </c>
      <c r="G2491" s="67" t="str">
        <f t="shared" si="234"/>
        <v/>
      </c>
      <c r="H2491" s="159" t="str">
        <f>IF(AND(M2491&gt;0,M2491&lt;=STATS!$C$22),1,"")</f>
        <v/>
      </c>
      <c r="J2491" s="29">
        <v>2490</v>
      </c>
      <c r="R2491" s="16"/>
      <c r="U2491" s="16"/>
      <c r="FD2491" s="156"/>
      <c r="FE2491" s="156"/>
      <c r="FF2491" s="156"/>
      <c r="FG2491" s="156"/>
      <c r="FH2491" s="156"/>
    </row>
    <row r="2492" spans="2:164" x14ac:dyDescent="0.25">
      <c r="B2492" s="67">
        <f t="shared" si="229"/>
        <v>0</v>
      </c>
      <c r="C2492" s="67" t="str">
        <f t="shared" si="230"/>
        <v/>
      </c>
      <c r="D2492" s="67" t="str">
        <f t="shared" si="233"/>
        <v/>
      </c>
      <c r="E2492" s="67" t="str">
        <f t="shared" si="231"/>
        <v/>
      </c>
      <c r="F2492" s="67" t="str">
        <f t="shared" si="232"/>
        <v/>
      </c>
      <c r="G2492" s="67" t="str">
        <f t="shared" si="234"/>
        <v/>
      </c>
      <c r="H2492" s="159" t="str">
        <f>IF(AND(M2492&gt;0,M2492&lt;=STATS!$C$22),1,"")</f>
        <v/>
      </c>
      <c r="J2492" s="29">
        <v>2491</v>
      </c>
      <c r="R2492" s="16"/>
      <c r="U2492" s="16"/>
      <c r="FD2492" s="156"/>
      <c r="FE2492" s="156"/>
      <c r="FF2492" s="156"/>
      <c r="FG2492" s="156"/>
      <c r="FH2492" s="156"/>
    </row>
    <row r="2493" spans="2:164" x14ac:dyDescent="0.25">
      <c r="B2493" s="67">
        <f t="shared" si="229"/>
        <v>0</v>
      </c>
      <c r="C2493" s="67" t="str">
        <f t="shared" si="230"/>
        <v/>
      </c>
      <c r="D2493" s="67" t="str">
        <f t="shared" si="233"/>
        <v/>
      </c>
      <c r="E2493" s="67" t="str">
        <f t="shared" si="231"/>
        <v/>
      </c>
      <c r="F2493" s="67" t="str">
        <f t="shared" si="232"/>
        <v/>
      </c>
      <c r="G2493" s="67" t="str">
        <f t="shared" si="234"/>
        <v/>
      </c>
      <c r="H2493" s="159" t="str">
        <f>IF(AND(M2493&gt;0,M2493&lt;=STATS!$C$22),1,"")</f>
        <v/>
      </c>
      <c r="J2493" s="29">
        <v>2492</v>
      </c>
      <c r="R2493" s="16"/>
      <c r="U2493" s="16"/>
      <c r="FD2493" s="156"/>
      <c r="FE2493" s="156"/>
      <c r="FF2493" s="156"/>
      <c r="FG2493" s="156"/>
      <c r="FH2493" s="156"/>
    </row>
    <row r="2494" spans="2:164" x14ac:dyDescent="0.25">
      <c r="B2494" s="67">
        <f t="shared" si="229"/>
        <v>0</v>
      </c>
      <c r="C2494" s="67" t="str">
        <f t="shared" si="230"/>
        <v/>
      </c>
      <c r="D2494" s="67" t="str">
        <f t="shared" si="233"/>
        <v/>
      </c>
      <c r="E2494" s="67" t="str">
        <f t="shared" si="231"/>
        <v/>
      </c>
      <c r="F2494" s="67" t="str">
        <f t="shared" si="232"/>
        <v/>
      </c>
      <c r="G2494" s="67" t="str">
        <f t="shared" si="234"/>
        <v/>
      </c>
      <c r="H2494" s="159" t="str">
        <f>IF(AND(M2494&gt;0,M2494&lt;=STATS!$C$22),1,"")</f>
        <v/>
      </c>
      <c r="J2494" s="29">
        <v>2493</v>
      </c>
      <c r="R2494" s="16"/>
      <c r="U2494" s="16"/>
      <c r="FD2494" s="156"/>
      <c r="FE2494" s="156"/>
      <c r="FF2494" s="156"/>
      <c r="FG2494" s="156"/>
      <c r="FH2494" s="156"/>
    </row>
    <row r="2495" spans="2:164" x14ac:dyDescent="0.25">
      <c r="B2495" s="67">
        <f t="shared" si="229"/>
        <v>0</v>
      </c>
      <c r="C2495" s="67" t="str">
        <f t="shared" si="230"/>
        <v/>
      </c>
      <c r="D2495" s="67" t="str">
        <f t="shared" si="233"/>
        <v/>
      </c>
      <c r="E2495" s="67" t="str">
        <f t="shared" si="231"/>
        <v/>
      </c>
      <c r="F2495" s="67" t="str">
        <f t="shared" si="232"/>
        <v/>
      </c>
      <c r="G2495" s="67" t="str">
        <f t="shared" si="234"/>
        <v/>
      </c>
      <c r="H2495" s="159" t="str">
        <f>IF(AND(M2495&gt;0,M2495&lt;=STATS!$C$22),1,"")</f>
        <v/>
      </c>
      <c r="J2495" s="29">
        <v>2494</v>
      </c>
      <c r="R2495" s="16"/>
      <c r="U2495" s="16"/>
      <c r="FD2495" s="156"/>
      <c r="FE2495" s="156"/>
      <c r="FF2495" s="156"/>
      <c r="FG2495" s="156"/>
      <c r="FH2495" s="156"/>
    </row>
    <row r="2496" spans="2:164" x14ac:dyDescent="0.25">
      <c r="B2496" s="67">
        <f t="shared" si="229"/>
        <v>0</v>
      </c>
      <c r="C2496" s="67" t="str">
        <f t="shared" si="230"/>
        <v/>
      </c>
      <c r="D2496" s="67" t="str">
        <f t="shared" si="233"/>
        <v/>
      </c>
      <c r="E2496" s="67" t="str">
        <f t="shared" si="231"/>
        <v/>
      </c>
      <c r="F2496" s="67" t="str">
        <f t="shared" si="232"/>
        <v/>
      </c>
      <c r="G2496" s="67" t="str">
        <f t="shared" si="234"/>
        <v/>
      </c>
      <c r="H2496" s="159" t="str">
        <f>IF(AND(M2496&gt;0,M2496&lt;=STATS!$C$22),1,"")</f>
        <v/>
      </c>
      <c r="J2496" s="29">
        <v>2495</v>
      </c>
      <c r="R2496" s="16"/>
      <c r="U2496" s="16"/>
      <c r="FD2496" s="156"/>
      <c r="FE2496" s="156"/>
      <c r="FF2496" s="156"/>
      <c r="FG2496" s="156"/>
      <c r="FH2496" s="156"/>
    </row>
    <row r="2497" spans="2:164" x14ac:dyDescent="0.25">
      <c r="B2497" s="67">
        <f t="shared" si="229"/>
        <v>0</v>
      </c>
      <c r="C2497" s="67" t="str">
        <f t="shared" si="230"/>
        <v/>
      </c>
      <c r="D2497" s="67" t="str">
        <f t="shared" si="233"/>
        <v/>
      </c>
      <c r="E2497" s="67" t="str">
        <f t="shared" si="231"/>
        <v/>
      </c>
      <c r="F2497" s="67" t="str">
        <f t="shared" si="232"/>
        <v/>
      </c>
      <c r="G2497" s="67" t="str">
        <f t="shared" si="234"/>
        <v/>
      </c>
      <c r="H2497" s="159" t="str">
        <f>IF(AND(M2497&gt;0,M2497&lt;=STATS!$C$22),1,"")</f>
        <v/>
      </c>
      <c r="J2497" s="29">
        <v>2496</v>
      </c>
      <c r="R2497" s="16"/>
      <c r="U2497" s="16"/>
      <c r="FD2497" s="156"/>
      <c r="FE2497" s="156"/>
      <c r="FF2497" s="156"/>
      <c r="FG2497" s="156"/>
      <c r="FH2497" s="156"/>
    </row>
    <row r="2498" spans="2:164" x14ac:dyDescent="0.25">
      <c r="B2498" s="67">
        <f t="shared" ref="B2498:B2561" si="235">COUNT(R2498:FC2498,FI2498:FQ2498)</f>
        <v>0</v>
      </c>
      <c r="C2498" s="67" t="str">
        <f t="shared" ref="C2498:C2561" si="236">IF(COUNT(R2498:FC2498,FI2498:FQ2498)&gt;0,COUNT(R2498:FC2498,FI2498:FQ2498),"")</f>
        <v/>
      </c>
      <c r="D2498" s="67" t="str">
        <f t="shared" si="233"/>
        <v/>
      </c>
      <c r="E2498" s="67" t="str">
        <f t="shared" ref="E2498:E2561" si="237">IF(H2498=1,COUNT(R2498:FC2498,FI2498:FQ2498),"")</f>
        <v/>
      </c>
      <c r="F2498" s="67" t="str">
        <f t="shared" ref="F2498:F2561" si="238">IF(H2498=1,COUNT(X2498:BN2498,BP2498:BX2498,BZ2498:CF2498,CH2498:FC2498,FI2498:FQ2498),"")</f>
        <v/>
      </c>
      <c r="G2498" s="67" t="str">
        <f t="shared" si="234"/>
        <v/>
      </c>
      <c r="H2498" s="159" t="str">
        <f>IF(AND(M2498&gt;0,M2498&lt;=STATS!$C$22),1,"")</f>
        <v/>
      </c>
      <c r="J2498" s="29">
        <v>2497</v>
      </c>
      <c r="R2498" s="16"/>
      <c r="U2498" s="16"/>
      <c r="FD2498" s="156"/>
      <c r="FE2498" s="156"/>
      <c r="FF2498" s="156"/>
      <c r="FG2498" s="156"/>
      <c r="FH2498" s="156"/>
    </row>
    <row r="2499" spans="2:164" x14ac:dyDescent="0.25">
      <c r="B2499" s="67">
        <f t="shared" si="235"/>
        <v>0</v>
      </c>
      <c r="C2499" s="67" t="str">
        <f t="shared" si="236"/>
        <v/>
      </c>
      <c r="D2499" s="67" t="str">
        <f t="shared" ref="D2499:D2562" si="239">IF(COUNT(R2499:FC2499,FI2499:FQ2499)&gt;0,COUNT(X2499:BN2499,BP2499:BX2499,BZ2499:CF2499,CH2499:FC2499,FI2499:FQ2499),"")</f>
        <v/>
      </c>
      <c r="E2499" s="67" t="str">
        <f t="shared" si="237"/>
        <v/>
      </c>
      <c r="F2499" s="67" t="str">
        <f t="shared" si="238"/>
        <v/>
      </c>
      <c r="G2499" s="67" t="str">
        <f t="shared" si="234"/>
        <v/>
      </c>
      <c r="H2499" s="159" t="str">
        <f>IF(AND(M2499&gt;0,M2499&lt;=STATS!$C$22),1,"")</f>
        <v/>
      </c>
      <c r="J2499" s="29">
        <v>2498</v>
      </c>
      <c r="R2499" s="16"/>
      <c r="U2499" s="16"/>
      <c r="FD2499" s="156"/>
      <c r="FE2499" s="156"/>
      <c r="FF2499" s="156"/>
      <c r="FG2499" s="156"/>
      <c r="FH2499" s="156"/>
    </row>
    <row r="2500" spans="2:164" x14ac:dyDescent="0.25">
      <c r="B2500" s="67">
        <f t="shared" si="235"/>
        <v>0</v>
      </c>
      <c r="C2500" s="67" t="str">
        <f t="shared" si="236"/>
        <v/>
      </c>
      <c r="D2500" s="67" t="str">
        <f t="shared" si="239"/>
        <v/>
      </c>
      <c r="E2500" s="67" t="str">
        <f t="shared" si="237"/>
        <v/>
      </c>
      <c r="F2500" s="67" t="str">
        <f t="shared" si="238"/>
        <v/>
      </c>
      <c r="G2500" s="67" t="str">
        <f t="shared" si="234"/>
        <v/>
      </c>
      <c r="H2500" s="159" t="str">
        <f>IF(AND(M2500&gt;0,M2500&lt;=STATS!$C$22),1,"")</f>
        <v/>
      </c>
      <c r="J2500" s="29">
        <v>2499</v>
      </c>
      <c r="R2500" s="16"/>
      <c r="U2500" s="16"/>
      <c r="FD2500" s="156"/>
      <c r="FE2500" s="156"/>
      <c r="FF2500" s="156"/>
      <c r="FG2500" s="156"/>
      <c r="FH2500" s="156"/>
    </row>
    <row r="2501" spans="2:164" x14ac:dyDescent="0.25">
      <c r="B2501" s="67">
        <f t="shared" si="235"/>
        <v>0</v>
      </c>
      <c r="C2501" s="67" t="str">
        <f t="shared" si="236"/>
        <v/>
      </c>
      <c r="D2501" s="67" t="str">
        <f t="shared" si="239"/>
        <v/>
      </c>
      <c r="E2501" s="67" t="str">
        <f t="shared" si="237"/>
        <v/>
      </c>
      <c r="F2501" s="67" t="str">
        <f t="shared" si="238"/>
        <v/>
      </c>
      <c r="G2501" s="67" t="str">
        <f t="shared" si="234"/>
        <v/>
      </c>
      <c r="H2501" s="159" t="str">
        <f>IF(AND(M2501&gt;0,M2501&lt;=STATS!$C$22),1,"")</f>
        <v/>
      </c>
      <c r="J2501" s="29">
        <v>2500</v>
      </c>
      <c r="R2501" s="16"/>
      <c r="U2501" s="16"/>
      <c r="FD2501" s="156"/>
      <c r="FE2501" s="156"/>
      <c r="FF2501" s="156"/>
      <c r="FG2501" s="156"/>
      <c r="FH2501" s="156"/>
    </row>
    <row r="2502" spans="2:164" x14ac:dyDescent="0.25">
      <c r="B2502" s="67">
        <f t="shared" si="235"/>
        <v>0</v>
      </c>
      <c r="C2502" s="67" t="str">
        <f t="shared" si="236"/>
        <v/>
      </c>
      <c r="D2502" s="67" t="str">
        <f t="shared" si="239"/>
        <v/>
      </c>
      <c r="E2502" s="67" t="str">
        <f t="shared" si="237"/>
        <v/>
      </c>
      <c r="F2502" s="67" t="str">
        <f t="shared" si="238"/>
        <v/>
      </c>
      <c r="G2502" s="67" t="str">
        <f t="shared" si="234"/>
        <v/>
      </c>
      <c r="H2502" s="159" t="str">
        <f>IF(AND(M2502&gt;0,M2502&lt;=STATS!$C$22),1,"")</f>
        <v/>
      </c>
      <c r="J2502" s="29">
        <v>2501</v>
      </c>
      <c r="R2502" s="16"/>
      <c r="U2502" s="16"/>
      <c r="FD2502" s="156"/>
      <c r="FE2502" s="156"/>
      <c r="FF2502" s="156"/>
      <c r="FG2502" s="156"/>
      <c r="FH2502" s="156"/>
    </row>
    <row r="2503" spans="2:164" x14ac:dyDescent="0.25">
      <c r="B2503" s="67">
        <f t="shared" si="235"/>
        <v>0</v>
      </c>
      <c r="C2503" s="67" t="str">
        <f t="shared" si="236"/>
        <v/>
      </c>
      <c r="D2503" s="67" t="str">
        <f t="shared" si="239"/>
        <v/>
      </c>
      <c r="E2503" s="67" t="str">
        <f t="shared" si="237"/>
        <v/>
      </c>
      <c r="F2503" s="67" t="str">
        <f t="shared" si="238"/>
        <v/>
      </c>
      <c r="G2503" s="67" t="str">
        <f t="shared" si="234"/>
        <v/>
      </c>
      <c r="H2503" s="159" t="str">
        <f>IF(AND(M2503&gt;0,M2503&lt;=STATS!$C$22),1,"")</f>
        <v/>
      </c>
      <c r="J2503" s="29">
        <v>2502</v>
      </c>
      <c r="R2503" s="16"/>
      <c r="U2503" s="16"/>
      <c r="FD2503" s="156"/>
      <c r="FE2503" s="156"/>
      <c r="FF2503" s="156"/>
      <c r="FG2503" s="156"/>
      <c r="FH2503" s="156"/>
    </row>
    <row r="2504" spans="2:164" x14ac:dyDescent="0.25">
      <c r="B2504" s="67">
        <f t="shared" si="235"/>
        <v>0</v>
      </c>
      <c r="C2504" s="67" t="str">
        <f t="shared" si="236"/>
        <v/>
      </c>
      <c r="D2504" s="67" t="str">
        <f t="shared" si="239"/>
        <v/>
      </c>
      <c r="E2504" s="67" t="str">
        <f t="shared" si="237"/>
        <v/>
      </c>
      <c r="F2504" s="67" t="str">
        <f t="shared" si="238"/>
        <v/>
      </c>
      <c r="G2504" s="67" t="str">
        <f t="shared" si="234"/>
        <v/>
      </c>
      <c r="H2504" s="159" t="str">
        <f>IF(AND(M2504&gt;0,M2504&lt;=STATS!$C$22),1,"")</f>
        <v/>
      </c>
      <c r="J2504" s="29">
        <v>2503</v>
      </c>
      <c r="R2504" s="16"/>
      <c r="U2504" s="16"/>
      <c r="FD2504" s="156"/>
      <c r="FE2504" s="156"/>
      <c r="FF2504" s="156"/>
      <c r="FG2504" s="156"/>
      <c r="FH2504" s="156"/>
    </row>
    <row r="2505" spans="2:164" x14ac:dyDescent="0.25">
      <c r="B2505" s="67">
        <f t="shared" si="235"/>
        <v>0</v>
      </c>
      <c r="C2505" s="67" t="str">
        <f t="shared" si="236"/>
        <v/>
      </c>
      <c r="D2505" s="67" t="str">
        <f t="shared" si="239"/>
        <v/>
      </c>
      <c r="E2505" s="67" t="str">
        <f t="shared" si="237"/>
        <v/>
      </c>
      <c r="F2505" s="67" t="str">
        <f t="shared" si="238"/>
        <v/>
      </c>
      <c r="G2505" s="67" t="str">
        <f t="shared" si="234"/>
        <v/>
      </c>
      <c r="H2505" s="159" t="str">
        <f>IF(AND(M2505&gt;0,M2505&lt;=STATS!$C$22),1,"")</f>
        <v/>
      </c>
      <c r="J2505" s="29">
        <v>2504</v>
      </c>
      <c r="R2505" s="16"/>
      <c r="U2505" s="16"/>
      <c r="FD2505" s="156"/>
      <c r="FE2505" s="156"/>
      <c r="FF2505" s="156"/>
      <c r="FG2505" s="156"/>
      <c r="FH2505" s="156"/>
    </row>
    <row r="2506" spans="2:164" x14ac:dyDescent="0.25">
      <c r="B2506" s="67">
        <f t="shared" si="235"/>
        <v>0</v>
      </c>
      <c r="C2506" s="67" t="str">
        <f t="shared" si="236"/>
        <v/>
      </c>
      <c r="D2506" s="67" t="str">
        <f t="shared" si="239"/>
        <v/>
      </c>
      <c r="E2506" s="67" t="str">
        <f t="shared" si="237"/>
        <v/>
      </c>
      <c r="F2506" s="67" t="str">
        <f t="shared" si="238"/>
        <v/>
      </c>
      <c r="G2506" s="67" t="str">
        <f t="shared" si="234"/>
        <v/>
      </c>
      <c r="H2506" s="159" t="str">
        <f>IF(AND(M2506&gt;0,M2506&lt;=STATS!$C$22),1,"")</f>
        <v/>
      </c>
      <c r="J2506" s="29">
        <v>2505</v>
      </c>
      <c r="R2506" s="16"/>
      <c r="U2506" s="16"/>
      <c r="FD2506" s="156"/>
      <c r="FE2506" s="156"/>
      <c r="FF2506" s="156"/>
      <c r="FG2506" s="156"/>
      <c r="FH2506" s="156"/>
    </row>
    <row r="2507" spans="2:164" x14ac:dyDescent="0.25">
      <c r="B2507" s="67">
        <f t="shared" si="235"/>
        <v>0</v>
      </c>
      <c r="C2507" s="67" t="str">
        <f t="shared" si="236"/>
        <v/>
      </c>
      <c r="D2507" s="67" t="str">
        <f t="shared" si="239"/>
        <v/>
      </c>
      <c r="E2507" s="67" t="str">
        <f t="shared" si="237"/>
        <v/>
      </c>
      <c r="F2507" s="67" t="str">
        <f t="shared" si="238"/>
        <v/>
      </c>
      <c r="G2507" s="67" t="str">
        <f t="shared" si="234"/>
        <v/>
      </c>
      <c r="H2507" s="159" t="str">
        <f>IF(AND(M2507&gt;0,M2507&lt;=STATS!$C$22),1,"")</f>
        <v/>
      </c>
      <c r="J2507" s="29">
        <v>2506</v>
      </c>
      <c r="R2507" s="16"/>
      <c r="U2507" s="16"/>
      <c r="FD2507" s="156"/>
      <c r="FE2507" s="156"/>
      <c r="FF2507" s="156"/>
      <c r="FG2507" s="156"/>
      <c r="FH2507" s="156"/>
    </row>
    <row r="2508" spans="2:164" x14ac:dyDescent="0.25">
      <c r="B2508" s="67">
        <f t="shared" si="235"/>
        <v>0</v>
      </c>
      <c r="C2508" s="67" t="str">
        <f t="shared" si="236"/>
        <v/>
      </c>
      <c r="D2508" s="67" t="str">
        <f t="shared" si="239"/>
        <v/>
      </c>
      <c r="E2508" s="67" t="str">
        <f t="shared" si="237"/>
        <v/>
      </c>
      <c r="F2508" s="67" t="str">
        <f t="shared" si="238"/>
        <v/>
      </c>
      <c r="G2508" s="67" t="str">
        <f t="shared" si="234"/>
        <v/>
      </c>
      <c r="H2508" s="159" t="str">
        <f>IF(AND(M2508&gt;0,M2508&lt;=STATS!$C$22),1,"")</f>
        <v/>
      </c>
      <c r="J2508" s="29">
        <v>2507</v>
      </c>
      <c r="R2508" s="16"/>
      <c r="U2508" s="16"/>
      <c r="FD2508" s="156"/>
      <c r="FE2508" s="156"/>
      <c r="FF2508" s="156"/>
      <c r="FG2508" s="156"/>
      <c r="FH2508" s="156"/>
    </row>
    <row r="2509" spans="2:164" x14ac:dyDescent="0.25">
      <c r="B2509" s="67">
        <f t="shared" si="235"/>
        <v>0</v>
      </c>
      <c r="C2509" s="67" t="str">
        <f t="shared" si="236"/>
        <v/>
      </c>
      <c r="D2509" s="67" t="str">
        <f t="shared" si="239"/>
        <v/>
      </c>
      <c r="E2509" s="67" t="str">
        <f t="shared" si="237"/>
        <v/>
      </c>
      <c r="F2509" s="67" t="str">
        <f t="shared" si="238"/>
        <v/>
      </c>
      <c r="G2509" s="67" t="str">
        <f t="shared" si="234"/>
        <v/>
      </c>
      <c r="H2509" s="159" t="str">
        <f>IF(AND(M2509&gt;0,M2509&lt;=STATS!$C$22),1,"")</f>
        <v/>
      </c>
      <c r="J2509" s="29">
        <v>2508</v>
      </c>
      <c r="R2509" s="16"/>
      <c r="U2509" s="16"/>
      <c r="FD2509" s="156"/>
      <c r="FE2509" s="156"/>
      <c r="FF2509" s="156"/>
      <c r="FG2509" s="156"/>
      <c r="FH2509" s="156"/>
    </row>
    <row r="2510" spans="2:164" x14ac:dyDescent="0.25">
      <c r="B2510" s="67">
        <f t="shared" si="235"/>
        <v>0</v>
      </c>
      <c r="C2510" s="67" t="str">
        <f t="shared" si="236"/>
        <v/>
      </c>
      <c r="D2510" s="67" t="str">
        <f t="shared" si="239"/>
        <v/>
      </c>
      <c r="E2510" s="67" t="str">
        <f t="shared" si="237"/>
        <v/>
      </c>
      <c r="F2510" s="67" t="str">
        <f t="shared" si="238"/>
        <v/>
      </c>
      <c r="G2510" s="67" t="str">
        <f t="shared" si="234"/>
        <v/>
      </c>
      <c r="H2510" s="159" t="str">
        <f>IF(AND(M2510&gt;0,M2510&lt;=STATS!$C$22),1,"")</f>
        <v/>
      </c>
      <c r="J2510" s="29">
        <v>2509</v>
      </c>
      <c r="R2510" s="16"/>
      <c r="U2510" s="16"/>
      <c r="FD2510" s="156"/>
      <c r="FE2510" s="156"/>
      <c r="FF2510" s="156"/>
      <c r="FG2510" s="156"/>
      <c r="FH2510" s="156"/>
    </row>
    <row r="2511" spans="2:164" x14ac:dyDescent="0.25">
      <c r="B2511" s="67">
        <f t="shared" si="235"/>
        <v>0</v>
      </c>
      <c r="C2511" s="67" t="str">
        <f t="shared" si="236"/>
        <v/>
      </c>
      <c r="D2511" s="67" t="str">
        <f t="shared" si="239"/>
        <v/>
      </c>
      <c r="E2511" s="67" t="str">
        <f t="shared" si="237"/>
        <v/>
      </c>
      <c r="F2511" s="67" t="str">
        <f t="shared" si="238"/>
        <v/>
      </c>
      <c r="G2511" s="67" t="str">
        <f t="shared" si="234"/>
        <v/>
      </c>
      <c r="H2511" s="159" t="str">
        <f>IF(AND(M2511&gt;0,M2511&lt;=STATS!$C$22),1,"")</f>
        <v/>
      </c>
      <c r="J2511" s="29">
        <v>2510</v>
      </c>
      <c r="R2511" s="16"/>
      <c r="U2511" s="16"/>
      <c r="FD2511" s="156"/>
      <c r="FE2511" s="156"/>
      <c r="FF2511" s="156"/>
      <c r="FG2511" s="156"/>
      <c r="FH2511" s="156"/>
    </row>
    <row r="2512" spans="2:164" x14ac:dyDescent="0.25">
      <c r="B2512" s="67">
        <f t="shared" si="235"/>
        <v>0</v>
      </c>
      <c r="C2512" s="67" t="str">
        <f t="shared" si="236"/>
        <v/>
      </c>
      <c r="D2512" s="67" t="str">
        <f t="shared" si="239"/>
        <v/>
      </c>
      <c r="E2512" s="67" t="str">
        <f t="shared" si="237"/>
        <v/>
      </c>
      <c r="F2512" s="67" t="str">
        <f t="shared" si="238"/>
        <v/>
      </c>
      <c r="G2512" s="67" t="str">
        <f t="shared" si="234"/>
        <v/>
      </c>
      <c r="H2512" s="159" t="str">
        <f>IF(AND(M2512&gt;0,M2512&lt;=STATS!$C$22),1,"")</f>
        <v/>
      </c>
      <c r="J2512" s="29">
        <v>2511</v>
      </c>
      <c r="R2512" s="16"/>
      <c r="U2512" s="16"/>
      <c r="FD2512" s="156"/>
      <c r="FE2512" s="156"/>
      <c r="FF2512" s="156"/>
      <c r="FG2512" s="156"/>
      <c r="FH2512" s="156"/>
    </row>
    <row r="2513" spans="2:164" x14ac:dyDescent="0.25">
      <c r="B2513" s="67">
        <f t="shared" si="235"/>
        <v>0</v>
      </c>
      <c r="C2513" s="67" t="str">
        <f t="shared" si="236"/>
        <v/>
      </c>
      <c r="D2513" s="67" t="str">
        <f t="shared" si="239"/>
        <v/>
      </c>
      <c r="E2513" s="67" t="str">
        <f t="shared" si="237"/>
        <v/>
      </c>
      <c r="F2513" s="67" t="str">
        <f t="shared" si="238"/>
        <v/>
      </c>
      <c r="G2513" s="67" t="str">
        <f t="shared" si="234"/>
        <v/>
      </c>
      <c r="H2513" s="159" t="str">
        <f>IF(AND(M2513&gt;0,M2513&lt;=STATS!$C$22),1,"")</f>
        <v/>
      </c>
      <c r="J2513" s="29">
        <v>2512</v>
      </c>
      <c r="R2513" s="16"/>
      <c r="U2513" s="16"/>
      <c r="FD2513" s="156"/>
      <c r="FE2513" s="156"/>
      <c r="FF2513" s="156"/>
      <c r="FG2513" s="156"/>
      <c r="FH2513" s="156"/>
    </row>
    <row r="2514" spans="2:164" x14ac:dyDescent="0.25">
      <c r="B2514" s="67">
        <f t="shared" si="235"/>
        <v>0</v>
      </c>
      <c r="C2514" s="67" t="str">
        <f t="shared" si="236"/>
        <v/>
      </c>
      <c r="D2514" s="67" t="str">
        <f t="shared" si="239"/>
        <v/>
      </c>
      <c r="E2514" s="67" t="str">
        <f t="shared" si="237"/>
        <v/>
      </c>
      <c r="F2514" s="67" t="str">
        <f t="shared" si="238"/>
        <v/>
      </c>
      <c r="G2514" s="67" t="str">
        <f t="shared" si="234"/>
        <v/>
      </c>
      <c r="H2514" s="159" t="str">
        <f>IF(AND(M2514&gt;0,M2514&lt;=STATS!$C$22),1,"")</f>
        <v/>
      </c>
      <c r="J2514" s="29">
        <v>2513</v>
      </c>
      <c r="R2514" s="16"/>
      <c r="U2514" s="16"/>
      <c r="FD2514" s="156"/>
      <c r="FE2514" s="156"/>
      <c r="FF2514" s="156"/>
      <c r="FG2514" s="156"/>
      <c r="FH2514" s="156"/>
    </row>
    <row r="2515" spans="2:164" x14ac:dyDescent="0.25">
      <c r="B2515" s="67">
        <f t="shared" si="235"/>
        <v>0</v>
      </c>
      <c r="C2515" s="67" t="str">
        <f t="shared" si="236"/>
        <v/>
      </c>
      <c r="D2515" s="67" t="str">
        <f t="shared" si="239"/>
        <v/>
      </c>
      <c r="E2515" s="67" t="str">
        <f t="shared" si="237"/>
        <v/>
      </c>
      <c r="F2515" s="67" t="str">
        <f t="shared" si="238"/>
        <v/>
      </c>
      <c r="G2515" s="67" t="str">
        <f t="shared" si="234"/>
        <v/>
      </c>
      <c r="H2515" s="159" t="str">
        <f>IF(AND(M2515&gt;0,M2515&lt;=STATS!$C$22),1,"")</f>
        <v/>
      </c>
      <c r="J2515" s="29">
        <v>2514</v>
      </c>
      <c r="R2515" s="16"/>
      <c r="U2515" s="16"/>
      <c r="FD2515" s="156"/>
      <c r="FE2515" s="156"/>
      <c r="FF2515" s="156"/>
      <c r="FG2515" s="156"/>
      <c r="FH2515" s="156"/>
    </row>
    <row r="2516" spans="2:164" x14ac:dyDescent="0.25">
      <c r="B2516" s="67">
        <f t="shared" si="235"/>
        <v>0</v>
      </c>
      <c r="C2516" s="67" t="str">
        <f t="shared" si="236"/>
        <v/>
      </c>
      <c r="D2516" s="67" t="str">
        <f t="shared" si="239"/>
        <v/>
      </c>
      <c r="E2516" s="67" t="str">
        <f t="shared" si="237"/>
        <v/>
      </c>
      <c r="F2516" s="67" t="str">
        <f t="shared" si="238"/>
        <v/>
      </c>
      <c r="G2516" s="67" t="str">
        <f t="shared" si="234"/>
        <v/>
      </c>
      <c r="H2516" s="159" t="str">
        <f>IF(AND(M2516&gt;0,M2516&lt;=STATS!$C$22),1,"")</f>
        <v/>
      </c>
      <c r="J2516" s="29">
        <v>2515</v>
      </c>
      <c r="R2516" s="16"/>
      <c r="U2516" s="16"/>
      <c r="FD2516" s="156"/>
      <c r="FE2516" s="156"/>
      <c r="FF2516" s="156"/>
      <c r="FG2516" s="156"/>
      <c r="FH2516" s="156"/>
    </row>
    <row r="2517" spans="2:164" x14ac:dyDescent="0.25">
      <c r="B2517" s="67">
        <f t="shared" si="235"/>
        <v>0</v>
      </c>
      <c r="C2517" s="67" t="str">
        <f t="shared" si="236"/>
        <v/>
      </c>
      <c r="D2517" s="67" t="str">
        <f t="shared" si="239"/>
        <v/>
      </c>
      <c r="E2517" s="67" t="str">
        <f t="shared" si="237"/>
        <v/>
      </c>
      <c r="F2517" s="67" t="str">
        <f t="shared" si="238"/>
        <v/>
      </c>
      <c r="G2517" s="67" t="str">
        <f t="shared" si="234"/>
        <v/>
      </c>
      <c r="H2517" s="159" t="str">
        <f>IF(AND(M2517&gt;0,M2517&lt;=STATS!$C$22),1,"")</f>
        <v/>
      </c>
      <c r="J2517" s="29">
        <v>2516</v>
      </c>
      <c r="R2517" s="16"/>
      <c r="U2517" s="16"/>
      <c r="FD2517" s="156"/>
      <c r="FE2517" s="156"/>
      <c r="FF2517" s="156"/>
      <c r="FG2517" s="156"/>
      <c r="FH2517" s="156"/>
    </row>
    <row r="2518" spans="2:164" x14ac:dyDescent="0.25">
      <c r="B2518" s="67">
        <f t="shared" si="235"/>
        <v>0</v>
      </c>
      <c r="C2518" s="67" t="str">
        <f t="shared" si="236"/>
        <v/>
      </c>
      <c r="D2518" s="67" t="str">
        <f t="shared" si="239"/>
        <v/>
      </c>
      <c r="E2518" s="67" t="str">
        <f t="shared" si="237"/>
        <v/>
      </c>
      <c r="F2518" s="67" t="str">
        <f t="shared" si="238"/>
        <v/>
      </c>
      <c r="G2518" s="67" t="str">
        <f t="shared" si="234"/>
        <v/>
      </c>
      <c r="H2518" s="159" t="str">
        <f>IF(AND(M2518&gt;0,M2518&lt;=STATS!$C$22),1,"")</f>
        <v/>
      </c>
      <c r="J2518" s="29">
        <v>2517</v>
      </c>
      <c r="R2518" s="16"/>
      <c r="U2518" s="16"/>
      <c r="FD2518" s="156"/>
      <c r="FE2518" s="156"/>
      <c r="FF2518" s="156"/>
      <c r="FG2518" s="156"/>
      <c r="FH2518" s="156"/>
    </row>
    <row r="2519" spans="2:164" x14ac:dyDescent="0.25">
      <c r="B2519" s="67">
        <f t="shared" si="235"/>
        <v>0</v>
      </c>
      <c r="C2519" s="67" t="str">
        <f t="shared" si="236"/>
        <v/>
      </c>
      <c r="D2519" s="67" t="str">
        <f t="shared" si="239"/>
        <v/>
      </c>
      <c r="E2519" s="67" t="str">
        <f t="shared" si="237"/>
        <v/>
      </c>
      <c r="F2519" s="67" t="str">
        <f t="shared" si="238"/>
        <v/>
      </c>
      <c r="G2519" s="67" t="str">
        <f t="shared" si="234"/>
        <v/>
      </c>
      <c r="H2519" s="159" t="str">
        <f>IF(AND(M2519&gt;0,M2519&lt;=STATS!$C$22),1,"")</f>
        <v/>
      </c>
      <c r="J2519" s="29">
        <v>2518</v>
      </c>
      <c r="R2519" s="16"/>
      <c r="U2519" s="16"/>
      <c r="FD2519" s="156"/>
      <c r="FE2519" s="156"/>
      <c r="FF2519" s="156"/>
      <c r="FG2519" s="156"/>
      <c r="FH2519" s="156"/>
    </row>
    <row r="2520" spans="2:164" x14ac:dyDescent="0.25">
      <c r="B2520" s="67">
        <f t="shared" si="235"/>
        <v>0</v>
      </c>
      <c r="C2520" s="67" t="str">
        <f t="shared" si="236"/>
        <v/>
      </c>
      <c r="D2520" s="67" t="str">
        <f t="shared" si="239"/>
        <v/>
      </c>
      <c r="E2520" s="67" t="str">
        <f t="shared" si="237"/>
        <v/>
      </c>
      <c r="F2520" s="67" t="str">
        <f t="shared" si="238"/>
        <v/>
      </c>
      <c r="G2520" s="67" t="str">
        <f t="shared" si="234"/>
        <v/>
      </c>
      <c r="H2520" s="159" t="str">
        <f>IF(AND(M2520&gt;0,M2520&lt;=STATS!$C$22),1,"")</f>
        <v/>
      </c>
      <c r="J2520" s="29">
        <v>2519</v>
      </c>
      <c r="R2520" s="16"/>
      <c r="U2520" s="16"/>
      <c r="FD2520" s="156"/>
      <c r="FE2520" s="156"/>
      <c r="FF2520" s="156"/>
      <c r="FG2520" s="156"/>
      <c r="FH2520" s="156"/>
    </row>
    <row r="2521" spans="2:164" x14ac:dyDescent="0.25">
      <c r="B2521" s="67">
        <f t="shared" si="235"/>
        <v>0</v>
      </c>
      <c r="C2521" s="67" t="str">
        <f t="shared" si="236"/>
        <v/>
      </c>
      <c r="D2521" s="67" t="str">
        <f t="shared" si="239"/>
        <v/>
      </c>
      <c r="E2521" s="67" t="str">
        <f t="shared" si="237"/>
        <v/>
      </c>
      <c r="F2521" s="67" t="str">
        <f t="shared" si="238"/>
        <v/>
      </c>
      <c r="G2521" s="67" t="str">
        <f t="shared" si="234"/>
        <v/>
      </c>
      <c r="H2521" s="159" t="str">
        <f>IF(AND(M2521&gt;0,M2521&lt;=STATS!$C$22),1,"")</f>
        <v/>
      </c>
      <c r="J2521" s="29">
        <v>2520</v>
      </c>
      <c r="R2521" s="16"/>
      <c r="U2521" s="16"/>
      <c r="FD2521" s="156"/>
      <c r="FE2521" s="156"/>
      <c r="FF2521" s="156"/>
      <c r="FG2521" s="156"/>
      <c r="FH2521" s="156"/>
    </row>
    <row r="2522" spans="2:164" x14ac:dyDescent="0.25">
      <c r="B2522" s="67">
        <f t="shared" si="235"/>
        <v>0</v>
      </c>
      <c r="C2522" s="67" t="str">
        <f t="shared" si="236"/>
        <v/>
      </c>
      <c r="D2522" s="67" t="str">
        <f t="shared" si="239"/>
        <v/>
      </c>
      <c r="E2522" s="67" t="str">
        <f t="shared" si="237"/>
        <v/>
      </c>
      <c r="F2522" s="67" t="str">
        <f t="shared" si="238"/>
        <v/>
      </c>
      <c r="G2522" s="67" t="str">
        <f t="shared" ref="G2522:G2585" si="240">IF($B2522&gt;=1,$M2522,"")</f>
        <v/>
      </c>
      <c r="H2522" s="159" t="str">
        <f>IF(AND(M2522&gt;0,M2522&lt;=STATS!$C$22),1,"")</f>
        <v/>
      </c>
      <c r="J2522" s="29">
        <v>2521</v>
      </c>
      <c r="R2522" s="16"/>
      <c r="U2522" s="16"/>
      <c r="FD2522" s="156"/>
      <c r="FE2522" s="156"/>
      <c r="FF2522" s="156"/>
      <c r="FG2522" s="156"/>
      <c r="FH2522" s="156"/>
    </row>
    <row r="2523" spans="2:164" x14ac:dyDescent="0.25">
      <c r="B2523" s="67">
        <f t="shared" si="235"/>
        <v>0</v>
      </c>
      <c r="C2523" s="67" t="str">
        <f t="shared" si="236"/>
        <v/>
      </c>
      <c r="D2523" s="67" t="str">
        <f t="shared" si="239"/>
        <v/>
      </c>
      <c r="E2523" s="67" t="str">
        <f t="shared" si="237"/>
        <v/>
      </c>
      <c r="F2523" s="67" t="str">
        <f t="shared" si="238"/>
        <v/>
      </c>
      <c r="G2523" s="67" t="str">
        <f t="shared" si="240"/>
        <v/>
      </c>
      <c r="H2523" s="159" t="str">
        <f>IF(AND(M2523&gt;0,M2523&lt;=STATS!$C$22),1,"")</f>
        <v/>
      </c>
      <c r="J2523" s="29">
        <v>2522</v>
      </c>
      <c r="R2523" s="16"/>
      <c r="U2523" s="16"/>
      <c r="FD2523" s="156"/>
      <c r="FE2523" s="156"/>
      <c r="FF2523" s="156"/>
      <c r="FG2523" s="156"/>
      <c r="FH2523" s="156"/>
    </row>
    <row r="2524" spans="2:164" x14ac:dyDescent="0.25">
      <c r="B2524" s="67">
        <f t="shared" si="235"/>
        <v>0</v>
      </c>
      <c r="C2524" s="67" t="str">
        <f t="shared" si="236"/>
        <v/>
      </c>
      <c r="D2524" s="67" t="str">
        <f t="shared" si="239"/>
        <v/>
      </c>
      <c r="E2524" s="67" t="str">
        <f t="shared" si="237"/>
        <v/>
      </c>
      <c r="F2524" s="67" t="str">
        <f t="shared" si="238"/>
        <v/>
      </c>
      <c r="G2524" s="67" t="str">
        <f t="shared" si="240"/>
        <v/>
      </c>
      <c r="H2524" s="159" t="str">
        <f>IF(AND(M2524&gt;0,M2524&lt;=STATS!$C$22),1,"")</f>
        <v/>
      </c>
      <c r="J2524" s="29">
        <v>2523</v>
      </c>
      <c r="R2524" s="16"/>
      <c r="U2524" s="16"/>
      <c r="FD2524" s="156"/>
      <c r="FE2524" s="156"/>
      <c r="FF2524" s="156"/>
      <c r="FG2524" s="156"/>
      <c r="FH2524" s="156"/>
    </row>
    <row r="2525" spans="2:164" x14ac:dyDescent="0.25">
      <c r="B2525" s="67">
        <f t="shared" si="235"/>
        <v>0</v>
      </c>
      <c r="C2525" s="67" t="str">
        <f t="shared" si="236"/>
        <v/>
      </c>
      <c r="D2525" s="67" t="str">
        <f t="shared" si="239"/>
        <v/>
      </c>
      <c r="E2525" s="67" t="str">
        <f t="shared" si="237"/>
        <v/>
      </c>
      <c r="F2525" s="67" t="str">
        <f t="shared" si="238"/>
        <v/>
      </c>
      <c r="G2525" s="67" t="str">
        <f t="shared" si="240"/>
        <v/>
      </c>
      <c r="H2525" s="159" t="str">
        <f>IF(AND(M2525&gt;0,M2525&lt;=STATS!$C$22),1,"")</f>
        <v/>
      </c>
      <c r="J2525" s="29">
        <v>2524</v>
      </c>
      <c r="R2525" s="16"/>
      <c r="U2525" s="16"/>
      <c r="FD2525" s="156"/>
      <c r="FE2525" s="156"/>
      <c r="FF2525" s="156"/>
      <c r="FG2525" s="156"/>
      <c r="FH2525" s="156"/>
    </row>
    <row r="2526" spans="2:164" x14ac:dyDescent="0.25">
      <c r="B2526" s="67">
        <f t="shared" si="235"/>
        <v>0</v>
      </c>
      <c r="C2526" s="67" t="str">
        <f t="shared" si="236"/>
        <v/>
      </c>
      <c r="D2526" s="67" t="str">
        <f t="shared" si="239"/>
        <v/>
      </c>
      <c r="E2526" s="67" t="str">
        <f t="shared" si="237"/>
        <v/>
      </c>
      <c r="F2526" s="67" t="str">
        <f t="shared" si="238"/>
        <v/>
      </c>
      <c r="G2526" s="67" t="str">
        <f t="shared" si="240"/>
        <v/>
      </c>
      <c r="H2526" s="159" t="str">
        <f>IF(AND(M2526&gt;0,M2526&lt;=STATS!$C$22),1,"")</f>
        <v/>
      </c>
      <c r="J2526" s="29">
        <v>2525</v>
      </c>
      <c r="R2526" s="16"/>
      <c r="U2526" s="16"/>
      <c r="FD2526" s="156"/>
      <c r="FE2526" s="156"/>
      <c r="FF2526" s="156"/>
      <c r="FG2526" s="156"/>
      <c r="FH2526" s="156"/>
    </row>
    <row r="2527" spans="2:164" x14ac:dyDescent="0.25">
      <c r="B2527" s="67">
        <f t="shared" si="235"/>
        <v>0</v>
      </c>
      <c r="C2527" s="67" t="str">
        <f t="shared" si="236"/>
        <v/>
      </c>
      <c r="D2527" s="67" t="str">
        <f t="shared" si="239"/>
        <v/>
      </c>
      <c r="E2527" s="67" t="str">
        <f t="shared" si="237"/>
        <v/>
      </c>
      <c r="F2527" s="67" t="str">
        <f t="shared" si="238"/>
        <v/>
      </c>
      <c r="G2527" s="67" t="str">
        <f t="shared" si="240"/>
        <v/>
      </c>
      <c r="H2527" s="159" t="str">
        <f>IF(AND(M2527&gt;0,M2527&lt;=STATS!$C$22),1,"")</f>
        <v/>
      </c>
      <c r="J2527" s="29">
        <v>2526</v>
      </c>
      <c r="R2527" s="16"/>
      <c r="U2527" s="16"/>
      <c r="FD2527" s="156"/>
      <c r="FE2527" s="156"/>
      <c r="FF2527" s="156"/>
      <c r="FG2527" s="156"/>
      <c r="FH2527" s="156"/>
    </row>
    <row r="2528" spans="2:164" x14ac:dyDescent="0.25">
      <c r="B2528" s="67">
        <f t="shared" si="235"/>
        <v>0</v>
      </c>
      <c r="C2528" s="67" t="str">
        <f t="shared" si="236"/>
        <v/>
      </c>
      <c r="D2528" s="67" t="str">
        <f t="shared" si="239"/>
        <v/>
      </c>
      <c r="E2528" s="67" t="str">
        <f t="shared" si="237"/>
        <v/>
      </c>
      <c r="F2528" s="67" t="str">
        <f t="shared" si="238"/>
        <v/>
      </c>
      <c r="G2528" s="67" t="str">
        <f t="shared" si="240"/>
        <v/>
      </c>
      <c r="H2528" s="159" t="str">
        <f>IF(AND(M2528&gt;0,M2528&lt;=STATS!$C$22),1,"")</f>
        <v/>
      </c>
      <c r="J2528" s="29">
        <v>2527</v>
      </c>
      <c r="R2528" s="16"/>
      <c r="U2528" s="16"/>
      <c r="FD2528" s="156"/>
      <c r="FE2528" s="156"/>
      <c r="FF2528" s="156"/>
      <c r="FG2528" s="156"/>
      <c r="FH2528" s="156"/>
    </row>
    <row r="2529" spans="2:164" x14ac:dyDescent="0.25">
      <c r="B2529" s="67">
        <f t="shared" si="235"/>
        <v>0</v>
      </c>
      <c r="C2529" s="67" t="str">
        <f t="shared" si="236"/>
        <v/>
      </c>
      <c r="D2529" s="67" t="str">
        <f t="shared" si="239"/>
        <v/>
      </c>
      <c r="E2529" s="67" t="str">
        <f t="shared" si="237"/>
        <v/>
      </c>
      <c r="F2529" s="67" t="str">
        <f t="shared" si="238"/>
        <v/>
      </c>
      <c r="G2529" s="67" t="str">
        <f t="shared" si="240"/>
        <v/>
      </c>
      <c r="H2529" s="159" t="str">
        <f>IF(AND(M2529&gt;0,M2529&lt;=STATS!$C$22),1,"")</f>
        <v/>
      </c>
      <c r="J2529" s="29">
        <v>2528</v>
      </c>
      <c r="R2529" s="16"/>
      <c r="U2529" s="16"/>
      <c r="FD2529" s="156"/>
      <c r="FE2529" s="156"/>
      <c r="FF2529" s="156"/>
      <c r="FG2529" s="156"/>
      <c r="FH2529" s="156"/>
    </row>
    <row r="2530" spans="2:164" x14ac:dyDescent="0.25">
      <c r="B2530" s="67">
        <f t="shared" si="235"/>
        <v>0</v>
      </c>
      <c r="C2530" s="67" t="str">
        <f t="shared" si="236"/>
        <v/>
      </c>
      <c r="D2530" s="67" t="str">
        <f t="shared" si="239"/>
        <v/>
      </c>
      <c r="E2530" s="67" t="str">
        <f t="shared" si="237"/>
        <v/>
      </c>
      <c r="F2530" s="67" t="str">
        <f t="shared" si="238"/>
        <v/>
      </c>
      <c r="G2530" s="67" t="str">
        <f t="shared" si="240"/>
        <v/>
      </c>
      <c r="H2530" s="159" t="str">
        <f>IF(AND(M2530&gt;0,M2530&lt;=STATS!$C$22),1,"")</f>
        <v/>
      </c>
      <c r="J2530" s="29">
        <v>2529</v>
      </c>
      <c r="R2530" s="16"/>
      <c r="U2530" s="16"/>
      <c r="FD2530" s="156"/>
      <c r="FE2530" s="156"/>
      <c r="FF2530" s="156"/>
      <c r="FG2530" s="156"/>
      <c r="FH2530" s="156"/>
    </row>
    <row r="2531" spans="2:164" x14ac:dyDescent="0.25">
      <c r="B2531" s="67">
        <f t="shared" si="235"/>
        <v>0</v>
      </c>
      <c r="C2531" s="67" t="str">
        <f t="shared" si="236"/>
        <v/>
      </c>
      <c r="D2531" s="67" t="str">
        <f t="shared" si="239"/>
        <v/>
      </c>
      <c r="E2531" s="67" t="str">
        <f t="shared" si="237"/>
        <v/>
      </c>
      <c r="F2531" s="67" t="str">
        <f t="shared" si="238"/>
        <v/>
      </c>
      <c r="G2531" s="67" t="str">
        <f t="shared" si="240"/>
        <v/>
      </c>
      <c r="H2531" s="159" t="str">
        <f>IF(AND(M2531&gt;0,M2531&lt;=STATS!$C$22),1,"")</f>
        <v/>
      </c>
      <c r="J2531" s="29">
        <v>2530</v>
      </c>
      <c r="R2531" s="16"/>
      <c r="U2531" s="16"/>
      <c r="FD2531" s="156"/>
      <c r="FE2531" s="156"/>
      <c r="FF2531" s="156"/>
      <c r="FG2531" s="156"/>
      <c r="FH2531" s="156"/>
    </row>
    <row r="2532" spans="2:164" x14ac:dyDescent="0.25">
      <c r="B2532" s="67">
        <f t="shared" si="235"/>
        <v>0</v>
      </c>
      <c r="C2532" s="67" t="str">
        <f t="shared" si="236"/>
        <v/>
      </c>
      <c r="D2532" s="67" t="str">
        <f t="shared" si="239"/>
        <v/>
      </c>
      <c r="E2532" s="67" t="str">
        <f t="shared" si="237"/>
        <v/>
      </c>
      <c r="F2532" s="67" t="str">
        <f t="shared" si="238"/>
        <v/>
      </c>
      <c r="G2532" s="67" t="str">
        <f t="shared" si="240"/>
        <v/>
      </c>
      <c r="H2532" s="159" t="str">
        <f>IF(AND(M2532&gt;0,M2532&lt;=STATS!$C$22),1,"")</f>
        <v/>
      </c>
      <c r="J2532" s="29">
        <v>2531</v>
      </c>
      <c r="R2532" s="16"/>
      <c r="U2532" s="16"/>
      <c r="FD2532" s="156"/>
      <c r="FE2532" s="156"/>
      <c r="FF2532" s="156"/>
      <c r="FG2532" s="156"/>
      <c r="FH2532" s="156"/>
    </row>
    <row r="2533" spans="2:164" x14ac:dyDescent="0.25">
      <c r="B2533" s="67">
        <f t="shared" si="235"/>
        <v>0</v>
      </c>
      <c r="C2533" s="67" t="str">
        <f t="shared" si="236"/>
        <v/>
      </c>
      <c r="D2533" s="67" t="str">
        <f t="shared" si="239"/>
        <v/>
      </c>
      <c r="E2533" s="67" t="str">
        <f t="shared" si="237"/>
        <v/>
      </c>
      <c r="F2533" s="67" t="str">
        <f t="shared" si="238"/>
        <v/>
      </c>
      <c r="G2533" s="67" t="str">
        <f t="shared" si="240"/>
        <v/>
      </c>
      <c r="H2533" s="159" t="str">
        <f>IF(AND(M2533&gt;0,M2533&lt;=STATS!$C$22),1,"")</f>
        <v/>
      </c>
      <c r="J2533" s="29">
        <v>2532</v>
      </c>
      <c r="R2533" s="16"/>
      <c r="U2533" s="16"/>
      <c r="FD2533" s="156"/>
      <c r="FE2533" s="156"/>
      <c r="FF2533" s="156"/>
      <c r="FG2533" s="156"/>
      <c r="FH2533" s="156"/>
    </row>
    <row r="2534" spans="2:164" x14ac:dyDescent="0.25">
      <c r="B2534" s="67">
        <f t="shared" si="235"/>
        <v>0</v>
      </c>
      <c r="C2534" s="67" t="str">
        <f t="shared" si="236"/>
        <v/>
      </c>
      <c r="D2534" s="67" t="str">
        <f t="shared" si="239"/>
        <v/>
      </c>
      <c r="E2534" s="67" t="str">
        <f t="shared" si="237"/>
        <v/>
      </c>
      <c r="F2534" s="67" t="str">
        <f t="shared" si="238"/>
        <v/>
      </c>
      <c r="G2534" s="67" t="str">
        <f t="shared" si="240"/>
        <v/>
      </c>
      <c r="H2534" s="159" t="str">
        <f>IF(AND(M2534&gt;0,M2534&lt;=STATS!$C$22),1,"")</f>
        <v/>
      </c>
      <c r="J2534" s="29">
        <v>2533</v>
      </c>
      <c r="R2534" s="16"/>
      <c r="U2534" s="16"/>
      <c r="FD2534" s="156"/>
      <c r="FE2534" s="156"/>
      <c r="FF2534" s="156"/>
      <c r="FG2534" s="156"/>
      <c r="FH2534" s="156"/>
    </row>
    <row r="2535" spans="2:164" x14ac:dyDescent="0.25">
      <c r="B2535" s="67">
        <f t="shared" si="235"/>
        <v>0</v>
      </c>
      <c r="C2535" s="67" t="str">
        <f t="shared" si="236"/>
        <v/>
      </c>
      <c r="D2535" s="67" t="str">
        <f t="shared" si="239"/>
        <v/>
      </c>
      <c r="E2535" s="67" t="str">
        <f t="shared" si="237"/>
        <v/>
      </c>
      <c r="F2535" s="67" t="str">
        <f t="shared" si="238"/>
        <v/>
      </c>
      <c r="G2535" s="67" t="str">
        <f t="shared" si="240"/>
        <v/>
      </c>
      <c r="H2535" s="159" t="str">
        <f>IF(AND(M2535&gt;0,M2535&lt;=STATS!$C$22),1,"")</f>
        <v/>
      </c>
      <c r="J2535" s="29">
        <v>2534</v>
      </c>
      <c r="R2535" s="16"/>
      <c r="U2535" s="16"/>
      <c r="FD2535" s="156"/>
      <c r="FE2535" s="156"/>
      <c r="FF2535" s="156"/>
      <c r="FG2535" s="156"/>
      <c r="FH2535" s="156"/>
    </row>
    <row r="2536" spans="2:164" x14ac:dyDescent="0.25">
      <c r="B2536" s="67">
        <f t="shared" si="235"/>
        <v>0</v>
      </c>
      <c r="C2536" s="67" t="str">
        <f t="shared" si="236"/>
        <v/>
      </c>
      <c r="D2536" s="67" t="str">
        <f t="shared" si="239"/>
        <v/>
      </c>
      <c r="E2536" s="67" t="str">
        <f t="shared" si="237"/>
        <v/>
      </c>
      <c r="F2536" s="67" t="str">
        <f t="shared" si="238"/>
        <v/>
      </c>
      <c r="G2536" s="67" t="str">
        <f t="shared" si="240"/>
        <v/>
      </c>
      <c r="H2536" s="159" t="str">
        <f>IF(AND(M2536&gt;0,M2536&lt;=STATS!$C$22),1,"")</f>
        <v/>
      </c>
      <c r="J2536" s="29">
        <v>2535</v>
      </c>
      <c r="R2536" s="16"/>
      <c r="U2536" s="16"/>
      <c r="FD2536" s="156"/>
      <c r="FE2536" s="156"/>
      <c r="FF2536" s="156"/>
      <c r="FG2536" s="156"/>
      <c r="FH2536" s="156"/>
    </row>
    <row r="2537" spans="2:164" x14ac:dyDescent="0.25">
      <c r="B2537" s="67">
        <f t="shared" si="235"/>
        <v>0</v>
      </c>
      <c r="C2537" s="67" t="str">
        <f t="shared" si="236"/>
        <v/>
      </c>
      <c r="D2537" s="67" t="str">
        <f t="shared" si="239"/>
        <v/>
      </c>
      <c r="E2537" s="67" t="str">
        <f t="shared" si="237"/>
        <v/>
      </c>
      <c r="F2537" s="67" t="str">
        <f t="shared" si="238"/>
        <v/>
      </c>
      <c r="G2537" s="67" t="str">
        <f t="shared" si="240"/>
        <v/>
      </c>
      <c r="H2537" s="159" t="str">
        <f>IF(AND(M2537&gt;0,M2537&lt;=STATS!$C$22),1,"")</f>
        <v/>
      </c>
      <c r="J2537" s="29">
        <v>2536</v>
      </c>
      <c r="R2537" s="16"/>
      <c r="U2537" s="16"/>
      <c r="FD2537" s="156"/>
      <c r="FE2537" s="156"/>
      <c r="FF2537" s="156"/>
      <c r="FG2537" s="156"/>
      <c r="FH2537" s="156"/>
    </row>
    <row r="2538" spans="2:164" x14ac:dyDescent="0.25">
      <c r="B2538" s="67">
        <f t="shared" si="235"/>
        <v>0</v>
      </c>
      <c r="C2538" s="67" t="str">
        <f t="shared" si="236"/>
        <v/>
      </c>
      <c r="D2538" s="67" t="str">
        <f t="shared" si="239"/>
        <v/>
      </c>
      <c r="E2538" s="67" t="str">
        <f t="shared" si="237"/>
        <v/>
      </c>
      <c r="F2538" s="67" t="str">
        <f t="shared" si="238"/>
        <v/>
      </c>
      <c r="G2538" s="67" t="str">
        <f t="shared" si="240"/>
        <v/>
      </c>
      <c r="H2538" s="159" t="str">
        <f>IF(AND(M2538&gt;0,M2538&lt;=STATS!$C$22),1,"")</f>
        <v/>
      </c>
      <c r="J2538" s="29">
        <v>2537</v>
      </c>
      <c r="R2538" s="16"/>
      <c r="U2538" s="16"/>
      <c r="FD2538" s="156"/>
      <c r="FE2538" s="156"/>
      <c r="FF2538" s="156"/>
      <c r="FG2538" s="156"/>
      <c r="FH2538" s="156"/>
    </row>
    <row r="2539" spans="2:164" x14ac:dyDescent="0.25">
      <c r="B2539" s="67">
        <f t="shared" si="235"/>
        <v>0</v>
      </c>
      <c r="C2539" s="67" t="str">
        <f t="shared" si="236"/>
        <v/>
      </c>
      <c r="D2539" s="67" t="str">
        <f t="shared" si="239"/>
        <v/>
      </c>
      <c r="E2539" s="67" t="str">
        <f t="shared" si="237"/>
        <v/>
      </c>
      <c r="F2539" s="67" t="str">
        <f t="shared" si="238"/>
        <v/>
      </c>
      <c r="G2539" s="67" t="str">
        <f t="shared" si="240"/>
        <v/>
      </c>
      <c r="H2539" s="159" t="str">
        <f>IF(AND(M2539&gt;0,M2539&lt;=STATS!$C$22),1,"")</f>
        <v/>
      </c>
      <c r="J2539" s="29">
        <v>2538</v>
      </c>
      <c r="R2539" s="16"/>
      <c r="U2539" s="16"/>
      <c r="FD2539" s="156"/>
      <c r="FE2539" s="156"/>
      <c r="FF2539" s="156"/>
      <c r="FG2539" s="156"/>
      <c r="FH2539" s="156"/>
    </row>
    <row r="2540" spans="2:164" x14ac:dyDescent="0.25">
      <c r="B2540" s="67">
        <f t="shared" si="235"/>
        <v>0</v>
      </c>
      <c r="C2540" s="67" t="str">
        <f t="shared" si="236"/>
        <v/>
      </c>
      <c r="D2540" s="67" t="str">
        <f t="shared" si="239"/>
        <v/>
      </c>
      <c r="E2540" s="67" t="str">
        <f t="shared" si="237"/>
        <v/>
      </c>
      <c r="F2540" s="67" t="str">
        <f t="shared" si="238"/>
        <v/>
      </c>
      <c r="G2540" s="67" t="str">
        <f t="shared" si="240"/>
        <v/>
      </c>
      <c r="H2540" s="159" t="str">
        <f>IF(AND(M2540&gt;0,M2540&lt;=STATS!$C$22),1,"")</f>
        <v/>
      </c>
      <c r="J2540" s="29">
        <v>2539</v>
      </c>
      <c r="R2540" s="16"/>
      <c r="U2540" s="16"/>
      <c r="FD2540" s="156"/>
      <c r="FE2540" s="156"/>
      <c r="FF2540" s="156"/>
      <c r="FG2540" s="156"/>
      <c r="FH2540" s="156"/>
    </row>
    <row r="2541" spans="2:164" x14ac:dyDescent="0.25">
      <c r="B2541" s="67">
        <f t="shared" si="235"/>
        <v>0</v>
      </c>
      <c r="C2541" s="67" t="str">
        <f t="shared" si="236"/>
        <v/>
      </c>
      <c r="D2541" s="67" t="str">
        <f t="shared" si="239"/>
        <v/>
      </c>
      <c r="E2541" s="67" t="str">
        <f t="shared" si="237"/>
        <v/>
      </c>
      <c r="F2541" s="67" t="str">
        <f t="shared" si="238"/>
        <v/>
      </c>
      <c r="G2541" s="67" t="str">
        <f t="shared" si="240"/>
        <v/>
      </c>
      <c r="H2541" s="159" t="str">
        <f>IF(AND(M2541&gt;0,M2541&lt;=STATS!$C$22),1,"")</f>
        <v/>
      </c>
      <c r="J2541" s="29">
        <v>2540</v>
      </c>
      <c r="R2541" s="16"/>
      <c r="U2541" s="16"/>
      <c r="FD2541" s="156"/>
      <c r="FE2541" s="156"/>
      <c r="FF2541" s="156"/>
      <c r="FG2541" s="156"/>
      <c r="FH2541" s="156"/>
    </row>
    <row r="2542" spans="2:164" x14ac:dyDescent="0.25">
      <c r="B2542" s="67">
        <f t="shared" si="235"/>
        <v>0</v>
      </c>
      <c r="C2542" s="67" t="str">
        <f t="shared" si="236"/>
        <v/>
      </c>
      <c r="D2542" s="67" t="str">
        <f t="shared" si="239"/>
        <v/>
      </c>
      <c r="E2542" s="67" t="str">
        <f t="shared" si="237"/>
        <v/>
      </c>
      <c r="F2542" s="67" t="str">
        <f t="shared" si="238"/>
        <v/>
      </c>
      <c r="G2542" s="67" t="str">
        <f t="shared" si="240"/>
        <v/>
      </c>
      <c r="H2542" s="159" t="str">
        <f>IF(AND(M2542&gt;0,M2542&lt;=STATS!$C$22),1,"")</f>
        <v/>
      </c>
      <c r="J2542" s="29">
        <v>2541</v>
      </c>
      <c r="R2542" s="16"/>
      <c r="U2542" s="16"/>
      <c r="FD2542" s="156"/>
      <c r="FE2542" s="156"/>
      <c r="FF2542" s="156"/>
      <c r="FG2542" s="156"/>
      <c r="FH2542" s="156"/>
    </row>
    <row r="2543" spans="2:164" x14ac:dyDescent="0.25">
      <c r="B2543" s="67">
        <f t="shared" si="235"/>
        <v>0</v>
      </c>
      <c r="C2543" s="67" t="str">
        <f t="shared" si="236"/>
        <v/>
      </c>
      <c r="D2543" s="67" t="str">
        <f t="shared" si="239"/>
        <v/>
      </c>
      <c r="E2543" s="67" t="str">
        <f t="shared" si="237"/>
        <v/>
      </c>
      <c r="F2543" s="67" t="str">
        <f t="shared" si="238"/>
        <v/>
      </c>
      <c r="G2543" s="67" t="str">
        <f t="shared" si="240"/>
        <v/>
      </c>
      <c r="H2543" s="159" t="str">
        <f>IF(AND(M2543&gt;0,M2543&lt;=STATS!$C$22),1,"")</f>
        <v/>
      </c>
      <c r="J2543" s="29">
        <v>2542</v>
      </c>
      <c r="R2543" s="16"/>
      <c r="U2543" s="16"/>
      <c r="FD2543" s="156"/>
      <c r="FE2543" s="156"/>
      <c r="FF2543" s="156"/>
      <c r="FG2543" s="156"/>
      <c r="FH2543" s="156"/>
    </row>
    <row r="2544" spans="2:164" x14ac:dyDescent="0.25">
      <c r="B2544" s="67">
        <f t="shared" si="235"/>
        <v>0</v>
      </c>
      <c r="C2544" s="67" t="str">
        <f t="shared" si="236"/>
        <v/>
      </c>
      <c r="D2544" s="67" t="str">
        <f t="shared" si="239"/>
        <v/>
      </c>
      <c r="E2544" s="67" t="str">
        <f t="shared" si="237"/>
        <v/>
      </c>
      <c r="F2544" s="67" t="str">
        <f t="shared" si="238"/>
        <v/>
      </c>
      <c r="G2544" s="67" t="str">
        <f t="shared" si="240"/>
        <v/>
      </c>
      <c r="H2544" s="159" t="str">
        <f>IF(AND(M2544&gt;0,M2544&lt;=STATS!$C$22),1,"")</f>
        <v/>
      </c>
      <c r="J2544" s="29">
        <v>2543</v>
      </c>
      <c r="R2544" s="16"/>
      <c r="U2544" s="16"/>
      <c r="FD2544" s="156"/>
      <c r="FE2544" s="156"/>
      <c r="FF2544" s="156"/>
      <c r="FG2544" s="156"/>
      <c r="FH2544" s="156"/>
    </row>
    <row r="2545" spans="2:164" x14ac:dyDescent="0.25">
      <c r="B2545" s="67">
        <f t="shared" si="235"/>
        <v>0</v>
      </c>
      <c r="C2545" s="67" t="str">
        <f t="shared" si="236"/>
        <v/>
      </c>
      <c r="D2545" s="67" t="str">
        <f t="shared" si="239"/>
        <v/>
      </c>
      <c r="E2545" s="67" t="str">
        <f t="shared" si="237"/>
        <v/>
      </c>
      <c r="F2545" s="67" t="str">
        <f t="shared" si="238"/>
        <v/>
      </c>
      <c r="G2545" s="67" t="str">
        <f t="shared" si="240"/>
        <v/>
      </c>
      <c r="H2545" s="159" t="str">
        <f>IF(AND(M2545&gt;0,M2545&lt;=STATS!$C$22),1,"")</f>
        <v/>
      </c>
      <c r="J2545" s="29">
        <v>2544</v>
      </c>
      <c r="R2545" s="16"/>
      <c r="U2545" s="16"/>
      <c r="FD2545" s="156"/>
      <c r="FE2545" s="156"/>
      <c r="FF2545" s="156"/>
      <c r="FG2545" s="156"/>
      <c r="FH2545" s="156"/>
    </row>
    <row r="2546" spans="2:164" x14ac:dyDescent="0.25">
      <c r="B2546" s="67">
        <f t="shared" si="235"/>
        <v>0</v>
      </c>
      <c r="C2546" s="67" t="str">
        <f t="shared" si="236"/>
        <v/>
      </c>
      <c r="D2546" s="67" t="str">
        <f t="shared" si="239"/>
        <v/>
      </c>
      <c r="E2546" s="67" t="str">
        <f t="shared" si="237"/>
        <v/>
      </c>
      <c r="F2546" s="67" t="str">
        <f t="shared" si="238"/>
        <v/>
      </c>
      <c r="G2546" s="67" t="str">
        <f t="shared" si="240"/>
        <v/>
      </c>
      <c r="H2546" s="159" t="str">
        <f>IF(AND(M2546&gt;0,M2546&lt;=STATS!$C$22),1,"")</f>
        <v/>
      </c>
      <c r="J2546" s="29">
        <v>2545</v>
      </c>
      <c r="R2546" s="16"/>
      <c r="U2546" s="16"/>
      <c r="FD2546" s="156"/>
      <c r="FE2546" s="156"/>
      <c r="FF2546" s="156"/>
      <c r="FG2546" s="156"/>
      <c r="FH2546" s="156"/>
    </row>
    <row r="2547" spans="2:164" x14ac:dyDescent="0.25">
      <c r="B2547" s="67">
        <f t="shared" si="235"/>
        <v>0</v>
      </c>
      <c r="C2547" s="67" t="str">
        <f t="shared" si="236"/>
        <v/>
      </c>
      <c r="D2547" s="67" t="str">
        <f t="shared" si="239"/>
        <v/>
      </c>
      <c r="E2547" s="67" t="str">
        <f t="shared" si="237"/>
        <v/>
      </c>
      <c r="F2547" s="67" t="str">
        <f t="shared" si="238"/>
        <v/>
      </c>
      <c r="G2547" s="67" t="str">
        <f t="shared" si="240"/>
        <v/>
      </c>
      <c r="H2547" s="159" t="str">
        <f>IF(AND(M2547&gt;0,M2547&lt;=STATS!$C$22),1,"")</f>
        <v/>
      </c>
      <c r="J2547" s="29">
        <v>2546</v>
      </c>
      <c r="R2547" s="16"/>
      <c r="U2547" s="16"/>
      <c r="FD2547" s="156"/>
      <c r="FE2547" s="156"/>
      <c r="FF2547" s="156"/>
      <c r="FG2547" s="156"/>
      <c r="FH2547" s="156"/>
    </row>
    <row r="2548" spans="2:164" x14ac:dyDescent="0.25">
      <c r="B2548" s="67">
        <f t="shared" si="235"/>
        <v>0</v>
      </c>
      <c r="C2548" s="67" t="str">
        <f t="shared" si="236"/>
        <v/>
      </c>
      <c r="D2548" s="67" t="str">
        <f t="shared" si="239"/>
        <v/>
      </c>
      <c r="E2548" s="67" t="str">
        <f t="shared" si="237"/>
        <v/>
      </c>
      <c r="F2548" s="67" t="str">
        <f t="shared" si="238"/>
        <v/>
      </c>
      <c r="G2548" s="67" t="str">
        <f t="shared" si="240"/>
        <v/>
      </c>
      <c r="H2548" s="159" t="str">
        <f>IF(AND(M2548&gt;0,M2548&lt;=STATS!$C$22),1,"")</f>
        <v/>
      </c>
      <c r="J2548" s="29">
        <v>2547</v>
      </c>
      <c r="R2548" s="16"/>
      <c r="U2548" s="16"/>
      <c r="FD2548" s="156"/>
      <c r="FE2548" s="156"/>
      <c r="FF2548" s="156"/>
      <c r="FG2548" s="156"/>
      <c r="FH2548" s="156"/>
    </row>
    <row r="2549" spans="2:164" x14ac:dyDescent="0.25">
      <c r="B2549" s="67">
        <f t="shared" si="235"/>
        <v>0</v>
      </c>
      <c r="C2549" s="67" t="str">
        <f t="shared" si="236"/>
        <v/>
      </c>
      <c r="D2549" s="67" t="str">
        <f t="shared" si="239"/>
        <v/>
      </c>
      <c r="E2549" s="67" t="str">
        <f t="shared" si="237"/>
        <v/>
      </c>
      <c r="F2549" s="67" t="str">
        <f t="shared" si="238"/>
        <v/>
      </c>
      <c r="G2549" s="67" t="str">
        <f t="shared" si="240"/>
        <v/>
      </c>
      <c r="H2549" s="159" t="str">
        <f>IF(AND(M2549&gt;0,M2549&lt;=STATS!$C$22),1,"")</f>
        <v/>
      </c>
      <c r="J2549" s="29">
        <v>2548</v>
      </c>
      <c r="R2549" s="16"/>
      <c r="U2549" s="16"/>
      <c r="FD2549" s="156"/>
      <c r="FE2549" s="156"/>
      <c r="FF2549" s="156"/>
      <c r="FG2549" s="156"/>
      <c r="FH2549" s="156"/>
    </row>
    <row r="2550" spans="2:164" x14ac:dyDescent="0.25">
      <c r="B2550" s="67">
        <f t="shared" si="235"/>
        <v>0</v>
      </c>
      <c r="C2550" s="67" t="str">
        <f t="shared" si="236"/>
        <v/>
      </c>
      <c r="D2550" s="67" t="str">
        <f t="shared" si="239"/>
        <v/>
      </c>
      <c r="E2550" s="67" t="str">
        <f t="shared" si="237"/>
        <v/>
      </c>
      <c r="F2550" s="67" t="str">
        <f t="shared" si="238"/>
        <v/>
      </c>
      <c r="G2550" s="67" t="str">
        <f t="shared" si="240"/>
        <v/>
      </c>
      <c r="H2550" s="159" t="str">
        <f>IF(AND(M2550&gt;0,M2550&lt;=STATS!$C$22),1,"")</f>
        <v/>
      </c>
      <c r="J2550" s="29">
        <v>2549</v>
      </c>
      <c r="R2550" s="16"/>
      <c r="U2550" s="16"/>
      <c r="FD2550" s="156"/>
      <c r="FE2550" s="156"/>
      <c r="FF2550" s="156"/>
      <c r="FG2550" s="156"/>
      <c r="FH2550" s="156"/>
    </row>
    <row r="2551" spans="2:164" x14ac:dyDescent="0.25">
      <c r="B2551" s="67">
        <f t="shared" si="235"/>
        <v>0</v>
      </c>
      <c r="C2551" s="67" t="str">
        <f t="shared" si="236"/>
        <v/>
      </c>
      <c r="D2551" s="67" t="str">
        <f t="shared" si="239"/>
        <v/>
      </c>
      <c r="E2551" s="67" t="str">
        <f t="shared" si="237"/>
        <v/>
      </c>
      <c r="F2551" s="67" t="str">
        <f t="shared" si="238"/>
        <v/>
      </c>
      <c r="G2551" s="67" t="str">
        <f t="shared" si="240"/>
        <v/>
      </c>
      <c r="H2551" s="159" t="str">
        <f>IF(AND(M2551&gt;0,M2551&lt;=STATS!$C$22),1,"")</f>
        <v/>
      </c>
      <c r="J2551" s="29">
        <v>2550</v>
      </c>
      <c r="R2551" s="16"/>
      <c r="U2551" s="16"/>
      <c r="FD2551" s="156"/>
      <c r="FE2551" s="156"/>
      <c r="FF2551" s="156"/>
      <c r="FG2551" s="156"/>
      <c r="FH2551" s="156"/>
    </row>
    <row r="2552" spans="2:164" x14ac:dyDescent="0.25">
      <c r="B2552" s="67">
        <f t="shared" si="235"/>
        <v>0</v>
      </c>
      <c r="C2552" s="67" t="str">
        <f t="shared" si="236"/>
        <v/>
      </c>
      <c r="D2552" s="67" t="str">
        <f t="shared" si="239"/>
        <v/>
      </c>
      <c r="E2552" s="67" t="str">
        <f t="shared" si="237"/>
        <v/>
      </c>
      <c r="F2552" s="67" t="str">
        <f t="shared" si="238"/>
        <v/>
      </c>
      <c r="G2552" s="67" t="str">
        <f t="shared" si="240"/>
        <v/>
      </c>
      <c r="H2552" s="159" t="str">
        <f>IF(AND(M2552&gt;0,M2552&lt;=STATS!$C$22),1,"")</f>
        <v/>
      </c>
      <c r="J2552" s="29">
        <v>2551</v>
      </c>
      <c r="R2552" s="16"/>
      <c r="U2552" s="16"/>
      <c r="FD2552" s="156"/>
      <c r="FE2552" s="156"/>
      <c r="FF2552" s="156"/>
      <c r="FG2552" s="156"/>
      <c r="FH2552" s="156"/>
    </row>
    <row r="2553" spans="2:164" x14ac:dyDescent="0.25">
      <c r="B2553" s="67">
        <f t="shared" si="235"/>
        <v>0</v>
      </c>
      <c r="C2553" s="67" t="str">
        <f t="shared" si="236"/>
        <v/>
      </c>
      <c r="D2553" s="67" t="str">
        <f t="shared" si="239"/>
        <v/>
      </c>
      <c r="E2553" s="67" t="str">
        <f t="shared" si="237"/>
        <v/>
      </c>
      <c r="F2553" s="67" t="str">
        <f t="shared" si="238"/>
        <v/>
      </c>
      <c r="G2553" s="67" t="str">
        <f t="shared" si="240"/>
        <v/>
      </c>
      <c r="H2553" s="159" t="str">
        <f>IF(AND(M2553&gt;0,M2553&lt;=STATS!$C$22),1,"")</f>
        <v/>
      </c>
      <c r="J2553" s="29">
        <v>2552</v>
      </c>
      <c r="R2553" s="16"/>
      <c r="U2553" s="16"/>
      <c r="FD2553" s="156"/>
      <c r="FE2553" s="156"/>
      <c r="FF2553" s="156"/>
      <c r="FG2553" s="156"/>
      <c r="FH2553" s="156"/>
    </row>
    <row r="2554" spans="2:164" x14ac:dyDescent="0.25">
      <c r="B2554" s="67">
        <f t="shared" si="235"/>
        <v>0</v>
      </c>
      <c r="C2554" s="67" t="str">
        <f t="shared" si="236"/>
        <v/>
      </c>
      <c r="D2554" s="67" t="str">
        <f t="shared" si="239"/>
        <v/>
      </c>
      <c r="E2554" s="67" t="str">
        <f t="shared" si="237"/>
        <v/>
      </c>
      <c r="F2554" s="67" t="str">
        <f t="shared" si="238"/>
        <v/>
      </c>
      <c r="G2554" s="67" t="str">
        <f t="shared" si="240"/>
        <v/>
      </c>
      <c r="H2554" s="159" t="str">
        <f>IF(AND(M2554&gt;0,M2554&lt;=STATS!$C$22),1,"")</f>
        <v/>
      </c>
      <c r="J2554" s="29">
        <v>2553</v>
      </c>
      <c r="R2554" s="16"/>
      <c r="U2554" s="16"/>
      <c r="FD2554" s="156"/>
      <c r="FE2554" s="156"/>
      <c r="FF2554" s="156"/>
      <c r="FG2554" s="156"/>
      <c r="FH2554" s="156"/>
    </row>
    <row r="2555" spans="2:164" x14ac:dyDescent="0.25">
      <c r="B2555" s="67">
        <f t="shared" si="235"/>
        <v>0</v>
      </c>
      <c r="C2555" s="67" t="str">
        <f t="shared" si="236"/>
        <v/>
      </c>
      <c r="D2555" s="67" t="str">
        <f t="shared" si="239"/>
        <v/>
      </c>
      <c r="E2555" s="67" t="str">
        <f t="shared" si="237"/>
        <v/>
      </c>
      <c r="F2555" s="67" t="str">
        <f t="shared" si="238"/>
        <v/>
      </c>
      <c r="G2555" s="67" t="str">
        <f t="shared" si="240"/>
        <v/>
      </c>
      <c r="H2555" s="159" t="str">
        <f>IF(AND(M2555&gt;0,M2555&lt;=STATS!$C$22),1,"")</f>
        <v/>
      </c>
      <c r="J2555" s="29">
        <v>2554</v>
      </c>
      <c r="R2555" s="16"/>
      <c r="U2555" s="16"/>
      <c r="FD2555" s="156"/>
      <c r="FE2555" s="156"/>
      <c r="FF2555" s="156"/>
      <c r="FG2555" s="156"/>
      <c r="FH2555" s="156"/>
    </row>
    <row r="2556" spans="2:164" x14ac:dyDescent="0.25">
      <c r="B2556" s="67">
        <f t="shared" si="235"/>
        <v>0</v>
      </c>
      <c r="C2556" s="67" t="str">
        <f t="shared" si="236"/>
        <v/>
      </c>
      <c r="D2556" s="67" t="str">
        <f t="shared" si="239"/>
        <v/>
      </c>
      <c r="E2556" s="67" t="str">
        <f t="shared" si="237"/>
        <v/>
      </c>
      <c r="F2556" s="67" t="str">
        <f t="shared" si="238"/>
        <v/>
      </c>
      <c r="G2556" s="67" t="str">
        <f t="shared" si="240"/>
        <v/>
      </c>
      <c r="H2556" s="159" t="str">
        <f>IF(AND(M2556&gt;0,M2556&lt;=STATS!$C$22),1,"")</f>
        <v/>
      </c>
      <c r="J2556" s="29">
        <v>2555</v>
      </c>
      <c r="R2556" s="16"/>
      <c r="U2556" s="16"/>
      <c r="FD2556" s="156"/>
      <c r="FE2556" s="156"/>
      <c r="FF2556" s="156"/>
      <c r="FG2556" s="156"/>
      <c r="FH2556" s="156"/>
    </row>
    <row r="2557" spans="2:164" x14ac:dyDescent="0.25">
      <c r="B2557" s="67">
        <f t="shared" si="235"/>
        <v>0</v>
      </c>
      <c r="C2557" s="67" t="str">
        <f t="shared" si="236"/>
        <v/>
      </c>
      <c r="D2557" s="67" t="str">
        <f t="shared" si="239"/>
        <v/>
      </c>
      <c r="E2557" s="67" t="str">
        <f t="shared" si="237"/>
        <v/>
      </c>
      <c r="F2557" s="67" t="str">
        <f t="shared" si="238"/>
        <v/>
      </c>
      <c r="G2557" s="67" t="str">
        <f t="shared" si="240"/>
        <v/>
      </c>
      <c r="H2557" s="159" t="str">
        <f>IF(AND(M2557&gt;0,M2557&lt;=STATS!$C$22),1,"")</f>
        <v/>
      </c>
      <c r="J2557" s="29">
        <v>2556</v>
      </c>
      <c r="R2557" s="16"/>
      <c r="U2557" s="16"/>
      <c r="FD2557" s="156"/>
      <c r="FE2557" s="156"/>
      <c r="FF2557" s="156"/>
      <c r="FG2557" s="156"/>
      <c r="FH2557" s="156"/>
    </row>
    <row r="2558" spans="2:164" x14ac:dyDescent="0.25">
      <c r="B2558" s="67">
        <f t="shared" si="235"/>
        <v>0</v>
      </c>
      <c r="C2558" s="67" t="str">
        <f t="shared" si="236"/>
        <v/>
      </c>
      <c r="D2558" s="67" t="str">
        <f t="shared" si="239"/>
        <v/>
      </c>
      <c r="E2558" s="67" t="str">
        <f t="shared" si="237"/>
        <v/>
      </c>
      <c r="F2558" s="67" t="str">
        <f t="shared" si="238"/>
        <v/>
      </c>
      <c r="G2558" s="67" t="str">
        <f t="shared" si="240"/>
        <v/>
      </c>
      <c r="H2558" s="159" t="str">
        <f>IF(AND(M2558&gt;0,M2558&lt;=STATS!$C$22),1,"")</f>
        <v/>
      </c>
      <c r="J2558" s="29">
        <v>2557</v>
      </c>
      <c r="R2558" s="16"/>
      <c r="U2558" s="16"/>
      <c r="FD2558" s="156"/>
      <c r="FE2558" s="156"/>
      <c r="FF2558" s="156"/>
      <c r="FG2558" s="156"/>
      <c r="FH2558" s="156"/>
    </row>
    <row r="2559" spans="2:164" x14ac:dyDescent="0.25">
      <c r="B2559" s="67">
        <f t="shared" si="235"/>
        <v>0</v>
      </c>
      <c r="C2559" s="67" t="str">
        <f t="shared" si="236"/>
        <v/>
      </c>
      <c r="D2559" s="67" t="str">
        <f t="shared" si="239"/>
        <v/>
      </c>
      <c r="E2559" s="67" t="str">
        <f t="shared" si="237"/>
        <v/>
      </c>
      <c r="F2559" s="67" t="str">
        <f t="shared" si="238"/>
        <v/>
      </c>
      <c r="G2559" s="67" t="str">
        <f t="shared" si="240"/>
        <v/>
      </c>
      <c r="H2559" s="159" t="str">
        <f>IF(AND(M2559&gt;0,M2559&lt;=STATS!$C$22),1,"")</f>
        <v/>
      </c>
      <c r="J2559" s="29">
        <v>2558</v>
      </c>
      <c r="R2559" s="16"/>
      <c r="U2559" s="16"/>
      <c r="FD2559" s="156"/>
      <c r="FE2559" s="156"/>
      <c r="FF2559" s="156"/>
      <c r="FG2559" s="156"/>
      <c r="FH2559" s="156"/>
    </row>
    <row r="2560" spans="2:164" x14ac:dyDescent="0.25">
      <c r="B2560" s="67">
        <f t="shared" si="235"/>
        <v>0</v>
      </c>
      <c r="C2560" s="67" t="str">
        <f t="shared" si="236"/>
        <v/>
      </c>
      <c r="D2560" s="67" t="str">
        <f t="shared" si="239"/>
        <v/>
      </c>
      <c r="E2560" s="67" t="str">
        <f t="shared" si="237"/>
        <v/>
      </c>
      <c r="F2560" s="67" t="str">
        <f t="shared" si="238"/>
        <v/>
      </c>
      <c r="G2560" s="67" t="str">
        <f t="shared" si="240"/>
        <v/>
      </c>
      <c r="H2560" s="159" t="str">
        <f>IF(AND(M2560&gt;0,M2560&lt;=STATS!$C$22),1,"")</f>
        <v/>
      </c>
      <c r="J2560" s="29">
        <v>2559</v>
      </c>
      <c r="R2560" s="16"/>
      <c r="U2560" s="16"/>
      <c r="FD2560" s="156"/>
      <c r="FE2560" s="156"/>
      <c r="FF2560" s="156"/>
      <c r="FG2560" s="156"/>
      <c r="FH2560" s="156"/>
    </row>
    <row r="2561" spans="2:164" x14ac:dyDescent="0.25">
      <c r="B2561" s="67">
        <f t="shared" si="235"/>
        <v>0</v>
      </c>
      <c r="C2561" s="67" t="str">
        <f t="shared" si="236"/>
        <v/>
      </c>
      <c r="D2561" s="67" t="str">
        <f t="shared" si="239"/>
        <v/>
      </c>
      <c r="E2561" s="67" t="str">
        <f t="shared" si="237"/>
        <v/>
      </c>
      <c r="F2561" s="67" t="str">
        <f t="shared" si="238"/>
        <v/>
      </c>
      <c r="G2561" s="67" t="str">
        <f t="shared" si="240"/>
        <v/>
      </c>
      <c r="H2561" s="159" t="str">
        <f>IF(AND(M2561&gt;0,M2561&lt;=STATS!$C$22),1,"")</f>
        <v/>
      </c>
      <c r="J2561" s="29">
        <v>2560</v>
      </c>
      <c r="R2561" s="16"/>
      <c r="U2561" s="16"/>
      <c r="FD2561" s="156"/>
      <c r="FE2561" s="156"/>
      <c r="FF2561" s="156"/>
      <c r="FG2561" s="156"/>
      <c r="FH2561" s="156"/>
    </row>
    <row r="2562" spans="2:164" x14ac:dyDescent="0.25">
      <c r="B2562" s="67">
        <f t="shared" ref="B2562:B2625" si="241">COUNT(R2562:FC2562,FI2562:FQ2562)</f>
        <v>0</v>
      </c>
      <c r="C2562" s="67" t="str">
        <f t="shared" ref="C2562:C2625" si="242">IF(COUNT(R2562:FC2562,FI2562:FQ2562)&gt;0,COUNT(R2562:FC2562,FI2562:FQ2562),"")</f>
        <v/>
      </c>
      <c r="D2562" s="67" t="str">
        <f t="shared" si="239"/>
        <v/>
      </c>
      <c r="E2562" s="67" t="str">
        <f t="shared" ref="E2562:E2625" si="243">IF(H2562=1,COUNT(R2562:FC2562,FI2562:FQ2562),"")</f>
        <v/>
      </c>
      <c r="F2562" s="67" t="str">
        <f t="shared" ref="F2562:F2625" si="244">IF(H2562=1,COUNT(X2562:BN2562,BP2562:BX2562,BZ2562:CF2562,CH2562:FC2562,FI2562:FQ2562),"")</f>
        <v/>
      </c>
      <c r="G2562" s="67" t="str">
        <f t="shared" si="240"/>
        <v/>
      </c>
      <c r="H2562" s="159" t="str">
        <f>IF(AND(M2562&gt;0,M2562&lt;=STATS!$C$22),1,"")</f>
        <v/>
      </c>
      <c r="J2562" s="29">
        <v>2561</v>
      </c>
      <c r="R2562" s="16"/>
      <c r="U2562" s="16"/>
      <c r="FD2562" s="156"/>
      <c r="FE2562" s="156"/>
      <c r="FF2562" s="156"/>
      <c r="FG2562" s="156"/>
      <c r="FH2562" s="156"/>
    </row>
    <row r="2563" spans="2:164" x14ac:dyDescent="0.25">
      <c r="B2563" s="67">
        <f t="shared" si="241"/>
        <v>0</v>
      </c>
      <c r="C2563" s="67" t="str">
        <f t="shared" si="242"/>
        <v/>
      </c>
      <c r="D2563" s="67" t="str">
        <f t="shared" ref="D2563:D2626" si="245">IF(COUNT(R2563:FC2563,FI2563:FQ2563)&gt;0,COUNT(X2563:BN2563,BP2563:BX2563,BZ2563:CF2563,CH2563:FC2563,FI2563:FQ2563),"")</f>
        <v/>
      </c>
      <c r="E2563" s="67" t="str">
        <f t="shared" si="243"/>
        <v/>
      </c>
      <c r="F2563" s="67" t="str">
        <f t="shared" si="244"/>
        <v/>
      </c>
      <c r="G2563" s="67" t="str">
        <f t="shared" si="240"/>
        <v/>
      </c>
      <c r="H2563" s="159" t="str">
        <f>IF(AND(M2563&gt;0,M2563&lt;=STATS!$C$22),1,"")</f>
        <v/>
      </c>
      <c r="J2563" s="29">
        <v>2562</v>
      </c>
      <c r="R2563" s="16"/>
      <c r="U2563" s="16"/>
      <c r="FD2563" s="156"/>
      <c r="FE2563" s="156"/>
      <c r="FF2563" s="156"/>
      <c r="FG2563" s="156"/>
      <c r="FH2563" s="156"/>
    </row>
    <row r="2564" spans="2:164" x14ac:dyDescent="0.25">
      <c r="B2564" s="67">
        <f t="shared" si="241"/>
        <v>0</v>
      </c>
      <c r="C2564" s="67" t="str">
        <f t="shared" si="242"/>
        <v/>
      </c>
      <c r="D2564" s="67" t="str">
        <f t="shared" si="245"/>
        <v/>
      </c>
      <c r="E2564" s="67" t="str">
        <f t="shared" si="243"/>
        <v/>
      </c>
      <c r="F2564" s="67" t="str">
        <f t="shared" si="244"/>
        <v/>
      </c>
      <c r="G2564" s="67" t="str">
        <f t="shared" si="240"/>
        <v/>
      </c>
      <c r="H2564" s="159" t="str">
        <f>IF(AND(M2564&gt;0,M2564&lt;=STATS!$C$22),1,"")</f>
        <v/>
      </c>
      <c r="J2564" s="29">
        <v>2563</v>
      </c>
      <c r="R2564" s="16"/>
      <c r="U2564" s="16"/>
      <c r="FD2564" s="156"/>
      <c r="FE2564" s="156"/>
      <c r="FF2564" s="156"/>
      <c r="FG2564" s="156"/>
      <c r="FH2564" s="156"/>
    </row>
    <row r="2565" spans="2:164" x14ac:dyDescent="0.25">
      <c r="B2565" s="67">
        <f t="shared" si="241"/>
        <v>0</v>
      </c>
      <c r="C2565" s="67" t="str">
        <f t="shared" si="242"/>
        <v/>
      </c>
      <c r="D2565" s="67" t="str">
        <f t="shared" si="245"/>
        <v/>
      </c>
      <c r="E2565" s="67" t="str">
        <f t="shared" si="243"/>
        <v/>
      </c>
      <c r="F2565" s="67" t="str">
        <f t="shared" si="244"/>
        <v/>
      </c>
      <c r="G2565" s="67" t="str">
        <f t="shared" si="240"/>
        <v/>
      </c>
      <c r="H2565" s="159" t="str">
        <f>IF(AND(M2565&gt;0,M2565&lt;=STATS!$C$22),1,"")</f>
        <v/>
      </c>
      <c r="J2565" s="29">
        <v>2564</v>
      </c>
      <c r="R2565" s="16"/>
      <c r="U2565" s="16"/>
      <c r="FD2565" s="156"/>
      <c r="FE2565" s="156"/>
      <c r="FF2565" s="156"/>
      <c r="FG2565" s="156"/>
      <c r="FH2565" s="156"/>
    </row>
    <row r="2566" spans="2:164" x14ac:dyDescent="0.25">
      <c r="B2566" s="67">
        <f t="shared" si="241"/>
        <v>0</v>
      </c>
      <c r="C2566" s="67" t="str">
        <f t="shared" si="242"/>
        <v/>
      </c>
      <c r="D2566" s="67" t="str">
        <f t="shared" si="245"/>
        <v/>
      </c>
      <c r="E2566" s="67" t="str">
        <f t="shared" si="243"/>
        <v/>
      </c>
      <c r="F2566" s="67" t="str">
        <f t="shared" si="244"/>
        <v/>
      </c>
      <c r="G2566" s="67" t="str">
        <f t="shared" si="240"/>
        <v/>
      </c>
      <c r="H2566" s="159" t="str">
        <f>IF(AND(M2566&gt;0,M2566&lt;=STATS!$C$22),1,"")</f>
        <v/>
      </c>
      <c r="J2566" s="29">
        <v>2565</v>
      </c>
      <c r="R2566" s="16"/>
      <c r="U2566" s="16"/>
      <c r="FD2566" s="156"/>
      <c r="FE2566" s="156"/>
      <c r="FF2566" s="156"/>
      <c r="FG2566" s="156"/>
      <c r="FH2566" s="156"/>
    </row>
    <row r="2567" spans="2:164" x14ac:dyDescent="0.25">
      <c r="B2567" s="67">
        <f t="shared" si="241"/>
        <v>0</v>
      </c>
      <c r="C2567" s="67" t="str">
        <f t="shared" si="242"/>
        <v/>
      </c>
      <c r="D2567" s="67" t="str">
        <f t="shared" si="245"/>
        <v/>
      </c>
      <c r="E2567" s="67" t="str">
        <f t="shared" si="243"/>
        <v/>
      </c>
      <c r="F2567" s="67" t="str">
        <f t="shared" si="244"/>
        <v/>
      </c>
      <c r="G2567" s="67" t="str">
        <f t="shared" si="240"/>
        <v/>
      </c>
      <c r="H2567" s="159" t="str">
        <f>IF(AND(M2567&gt;0,M2567&lt;=STATS!$C$22),1,"")</f>
        <v/>
      </c>
      <c r="J2567" s="29">
        <v>2566</v>
      </c>
      <c r="R2567" s="16"/>
      <c r="U2567" s="16"/>
      <c r="FD2567" s="156"/>
      <c r="FE2567" s="156"/>
      <c r="FF2567" s="156"/>
      <c r="FG2567" s="156"/>
      <c r="FH2567" s="156"/>
    </row>
    <row r="2568" spans="2:164" x14ac:dyDescent="0.25">
      <c r="B2568" s="67">
        <f t="shared" si="241"/>
        <v>0</v>
      </c>
      <c r="C2568" s="67" t="str">
        <f t="shared" si="242"/>
        <v/>
      </c>
      <c r="D2568" s="67" t="str">
        <f t="shared" si="245"/>
        <v/>
      </c>
      <c r="E2568" s="67" t="str">
        <f t="shared" si="243"/>
        <v/>
      </c>
      <c r="F2568" s="67" t="str">
        <f t="shared" si="244"/>
        <v/>
      </c>
      <c r="G2568" s="67" t="str">
        <f t="shared" si="240"/>
        <v/>
      </c>
      <c r="H2568" s="159" t="str">
        <f>IF(AND(M2568&gt;0,M2568&lt;=STATS!$C$22),1,"")</f>
        <v/>
      </c>
      <c r="J2568" s="29">
        <v>2567</v>
      </c>
      <c r="R2568" s="16"/>
      <c r="U2568" s="16"/>
      <c r="FD2568" s="156"/>
      <c r="FE2568" s="156"/>
      <c r="FF2568" s="156"/>
      <c r="FG2568" s="156"/>
      <c r="FH2568" s="156"/>
    </row>
    <row r="2569" spans="2:164" x14ac:dyDescent="0.25">
      <c r="B2569" s="67">
        <f t="shared" si="241"/>
        <v>0</v>
      </c>
      <c r="C2569" s="67" t="str">
        <f t="shared" si="242"/>
        <v/>
      </c>
      <c r="D2569" s="67" t="str">
        <f t="shared" si="245"/>
        <v/>
      </c>
      <c r="E2569" s="67" t="str">
        <f t="shared" si="243"/>
        <v/>
      </c>
      <c r="F2569" s="67" t="str">
        <f t="shared" si="244"/>
        <v/>
      </c>
      <c r="G2569" s="67" t="str">
        <f t="shared" si="240"/>
        <v/>
      </c>
      <c r="H2569" s="159" t="str">
        <f>IF(AND(M2569&gt;0,M2569&lt;=STATS!$C$22),1,"")</f>
        <v/>
      </c>
      <c r="J2569" s="29">
        <v>2568</v>
      </c>
      <c r="R2569" s="16"/>
      <c r="U2569" s="16"/>
      <c r="FD2569" s="156"/>
      <c r="FE2569" s="156"/>
      <c r="FF2569" s="156"/>
      <c r="FG2569" s="156"/>
      <c r="FH2569" s="156"/>
    </row>
    <row r="2570" spans="2:164" x14ac:dyDescent="0.25">
      <c r="B2570" s="67">
        <f t="shared" si="241"/>
        <v>0</v>
      </c>
      <c r="C2570" s="67" t="str">
        <f t="shared" si="242"/>
        <v/>
      </c>
      <c r="D2570" s="67" t="str">
        <f t="shared" si="245"/>
        <v/>
      </c>
      <c r="E2570" s="67" t="str">
        <f t="shared" si="243"/>
        <v/>
      </c>
      <c r="F2570" s="67" t="str">
        <f t="shared" si="244"/>
        <v/>
      </c>
      <c r="G2570" s="67" t="str">
        <f t="shared" si="240"/>
        <v/>
      </c>
      <c r="H2570" s="159" t="str">
        <f>IF(AND(M2570&gt;0,M2570&lt;=STATS!$C$22),1,"")</f>
        <v/>
      </c>
      <c r="J2570" s="29">
        <v>2569</v>
      </c>
      <c r="R2570" s="16"/>
      <c r="U2570" s="16"/>
      <c r="FD2570" s="156"/>
      <c r="FE2570" s="156"/>
      <c r="FF2570" s="156"/>
      <c r="FG2570" s="156"/>
      <c r="FH2570" s="156"/>
    </row>
    <row r="2571" spans="2:164" x14ac:dyDescent="0.25">
      <c r="B2571" s="67">
        <f t="shared" si="241"/>
        <v>0</v>
      </c>
      <c r="C2571" s="67" t="str">
        <f t="shared" si="242"/>
        <v/>
      </c>
      <c r="D2571" s="67" t="str">
        <f t="shared" si="245"/>
        <v/>
      </c>
      <c r="E2571" s="67" t="str">
        <f t="shared" si="243"/>
        <v/>
      </c>
      <c r="F2571" s="67" t="str">
        <f t="shared" si="244"/>
        <v/>
      </c>
      <c r="G2571" s="67" t="str">
        <f t="shared" si="240"/>
        <v/>
      </c>
      <c r="H2571" s="159" t="str">
        <f>IF(AND(M2571&gt;0,M2571&lt;=STATS!$C$22),1,"")</f>
        <v/>
      </c>
      <c r="J2571" s="29">
        <v>2570</v>
      </c>
      <c r="R2571" s="16"/>
      <c r="U2571" s="16"/>
      <c r="FD2571" s="156"/>
      <c r="FE2571" s="156"/>
      <c r="FF2571" s="156"/>
      <c r="FG2571" s="156"/>
      <c r="FH2571" s="156"/>
    </row>
    <row r="2572" spans="2:164" x14ac:dyDescent="0.25">
      <c r="B2572" s="67">
        <f t="shared" si="241"/>
        <v>0</v>
      </c>
      <c r="C2572" s="67" t="str">
        <f t="shared" si="242"/>
        <v/>
      </c>
      <c r="D2572" s="67" t="str">
        <f t="shared" si="245"/>
        <v/>
      </c>
      <c r="E2572" s="67" t="str">
        <f t="shared" si="243"/>
        <v/>
      </c>
      <c r="F2572" s="67" t="str">
        <f t="shared" si="244"/>
        <v/>
      </c>
      <c r="G2572" s="67" t="str">
        <f t="shared" si="240"/>
        <v/>
      </c>
      <c r="H2572" s="159" t="str">
        <f>IF(AND(M2572&gt;0,M2572&lt;=STATS!$C$22),1,"")</f>
        <v/>
      </c>
      <c r="J2572" s="29">
        <v>2571</v>
      </c>
      <c r="R2572" s="16"/>
      <c r="U2572" s="16"/>
      <c r="FD2572" s="156"/>
      <c r="FE2572" s="156"/>
      <c r="FF2572" s="156"/>
      <c r="FG2572" s="156"/>
      <c r="FH2572" s="156"/>
    </row>
    <row r="2573" spans="2:164" x14ac:dyDescent="0.25">
      <c r="B2573" s="67">
        <f t="shared" si="241"/>
        <v>0</v>
      </c>
      <c r="C2573" s="67" t="str">
        <f t="shared" si="242"/>
        <v/>
      </c>
      <c r="D2573" s="67" t="str">
        <f t="shared" si="245"/>
        <v/>
      </c>
      <c r="E2573" s="67" t="str">
        <f t="shared" si="243"/>
        <v/>
      </c>
      <c r="F2573" s="67" t="str">
        <f t="shared" si="244"/>
        <v/>
      </c>
      <c r="G2573" s="67" t="str">
        <f t="shared" si="240"/>
        <v/>
      </c>
      <c r="H2573" s="159" t="str">
        <f>IF(AND(M2573&gt;0,M2573&lt;=STATS!$C$22),1,"")</f>
        <v/>
      </c>
      <c r="J2573" s="29">
        <v>2572</v>
      </c>
      <c r="R2573" s="16"/>
      <c r="U2573" s="16"/>
      <c r="FD2573" s="156"/>
      <c r="FE2573" s="156"/>
      <c r="FF2573" s="156"/>
      <c r="FG2573" s="156"/>
      <c r="FH2573" s="156"/>
    </row>
    <row r="2574" spans="2:164" x14ac:dyDescent="0.25">
      <c r="B2574" s="67">
        <f t="shared" si="241"/>
        <v>0</v>
      </c>
      <c r="C2574" s="67" t="str">
        <f t="shared" si="242"/>
        <v/>
      </c>
      <c r="D2574" s="67" t="str">
        <f t="shared" si="245"/>
        <v/>
      </c>
      <c r="E2574" s="67" t="str">
        <f t="shared" si="243"/>
        <v/>
      </c>
      <c r="F2574" s="67" t="str">
        <f t="shared" si="244"/>
        <v/>
      </c>
      <c r="G2574" s="67" t="str">
        <f t="shared" si="240"/>
        <v/>
      </c>
      <c r="H2574" s="159" t="str">
        <f>IF(AND(M2574&gt;0,M2574&lt;=STATS!$C$22),1,"")</f>
        <v/>
      </c>
      <c r="J2574" s="29">
        <v>2573</v>
      </c>
      <c r="R2574" s="16"/>
      <c r="U2574" s="16"/>
      <c r="FD2574" s="156"/>
      <c r="FE2574" s="156"/>
      <c r="FF2574" s="156"/>
      <c r="FG2574" s="156"/>
      <c r="FH2574" s="156"/>
    </row>
    <row r="2575" spans="2:164" x14ac:dyDescent="0.25">
      <c r="B2575" s="67">
        <f t="shared" si="241"/>
        <v>0</v>
      </c>
      <c r="C2575" s="67" t="str">
        <f t="shared" si="242"/>
        <v/>
      </c>
      <c r="D2575" s="67" t="str">
        <f t="shared" si="245"/>
        <v/>
      </c>
      <c r="E2575" s="67" t="str">
        <f t="shared" si="243"/>
        <v/>
      </c>
      <c r="F2575" s="67" t="str">
        <f t="shared" si="244"/>
        <v/>
      </c>
      <c r="G2575" s="67" t="str">
        <f t="shared" si="240"/>
        <v/>
      </c>
      <c r="H2575" s="159" t="str">
        <f>IF(AND(M2575&gt;0,M2575&lt;=STATS!$C$22),1,"")</f>
        <v/>
      </c>
      <c r="J2575" s="29">
        <v>2574</v>
      </c>
      <c r="R2575" s="16"/>
      <c r="U2575" s="16"/>
      <c r="FD2575" s="156"/>
      <c r="FE2575" s="156"/>
      <c r="FF2575" s="156"/>
      <c r="FG2575" s="156"/>
      <c r="FH2575" s="156"/>
    </row>
    <row r="2576" spans="2:164" x14ac:dyDescent="0.25">
      <c r="B2576" s="67">
        <f t="shared" si="241"/>
        <v>0</v>
      </c>
      <c r="C2576" s="67" t="str">
        <f t="shared" si="242"/>
        <v/>
      </c>
      <c r="D2576" s="67" t="str">
        <f t="shared" si="245"/>
        <v/>
      </c>
      <c r="E2576" s="67" t="str">
        <f t="shared" si="243"/>
        <v/>
      </c>
      <c r="F2576" s="67" t="str">
        <f t="shared" si="244"/>
        <v/>
      </c>
      <c r="G2576" s="67" t="str">
        <f t="shared" si="240"/>
        <v/>
      </c>
      <c r="H2576" s="159" t="str">
        <f>IF(AND(M2576&gt;0,M2576&lt;=STATS!$C$22),1,"")</f>
        <v/>
      </c>
      <c r="J2576" s="29">
        <v>2575</v>
      </c>
      <c r="R2576" s="16"/>
      <c r="U2576" s="16"/>
      <c r="FD2576" s="156"/>
      <c r="FE2576" s="156"/>
      <c r="FF2576" s="156"/>
      <c r="FG2576" s="156"/>
      <c r="FH2576" s="156"/>
    </row>
    <row r="2577" spans="2:164" x14ac:dyDescent="0.25">
      <c r="B2577" s="67">
        <f t="shared" si="241"/>
        <v>0</v>
      </c>
      <c r="C2577" s="67" t="str">
        <f t="shared" si="242"/>
        <v/>
      </c>
      <c r="D2577" s="67" t="str">
        <f t="shared" si="245"/>
        <v/>
      </c>
      <c r="E2577" s="67" t="str">
        <f t="shared" si="243"/>
        <v/>
      </c>
      <c r="F2577" s="67" t="str">
        <f t="shared" si="244"/>
        <v/>
      </c>
      <c r="G2577" s="67" t="str">
        <f t="shared" si="240"/>
        <v/>
      </c>
      <c r="H2577" s="159" t="str">
        <f>IF(AND(M2577&gt;0,M2577&lt;=STATS!$C$22),1,"")</f>
        <v/>
      </c>
      <c r="J2577" s="29">
        <v>2576</v>
      </c>
      <c r="R2577" s="16"/>
      <c r="U2577" s="16"/>
      <c r="FD2577" s="156"/>
      <c r="FE2577" s="156"/>
      <c r="FF2577" s="156"/>
      <c r="FG2577" s="156"/>
      <c r="FH2577" s="156"/>
    </row>
    <row r="2578" spans="2:164" x14ac:dyDescent="0.25">
      <c r="B2578" s="67">
        <f t="shared" si="241"/>
        <v>0</v>
      </c>
      <c r="C2578" s="67" t="str">
        <f t="shared" si="242"/>
        <v/>
      </c>
      <c r="D2578" s="67" t="str">
        <f t="shared" si="245"/>
        <v/>
      </c>
      <c r="E2578" s="67" t="str">
        <f t="shared" si="243"/>
        <v/>
      </c>
      <c r="F2578" s="67" t="str">
        <f t="shared" si="244"/>
        <v/>
      </c>
      <c r="G2578" s="67" t="str">
        <f t="shared" si="240"/>
        <v/>
      </c>
      <c r="H2578" s="159" t="str">
        <f>IF(AND(M2578&gt;0,M2578&lt;=STATS!$C$22),1,"")</f>
        <v/>
      </c>
      <c r="J2578" s="29">
        <v>2577</v>
      </c>
      <c r="R2578" s="16"/>
      <c r="U2578" s="16"/>
      <c r="FD2578" s="156"/>
      <c r="FE2578" s="156"/>
      <c r="FF2578" s="156"/>
      <c r="FG2578" s="156"/>
      <c r="FH2578" s="156"/>
    </row>
    <row r="2579" spans="2:164" x14ac:dyDescent="0.25">
      <c r="B2579" s="67">
        <f t="shared" si="241"/>
        <v>0</v>
      </c>
      <c r="C2579" s="67" t="str">
        <f t="shared" si="242"/>
        <v/>
      </c>
      <c r="D2579" s="67" t="str">
        <f t="shared" si="245"/>
        <v/>
      </c>
      <c r="E2579" s="67" t="str">
        <f t="shared" si="243"/>
        <v/>
      </c>
      <c r="F2579" s="67" t="str">
        <f t="shared" si="244"/>
        <v/>
      </c>
      <c r="G2579" s="67" t="str">
        <f t="shared" si="240"/>
        <v/>
      </c>
      <c r="H2579" s="159" t="str">
        <f>IF(AND(M2579&gt;0,M2579&lt;=STATS!$C$22),1,"")</f>
        <v/>
      </c>
      <c r="J2579" s="29">
        <v>2578</v>
      </c>
      <c r="R2579" s="16"/>
      <c r="U2579" s="16"/>
      <c r="FD2579" s="156"/>
      <c r="FE2579" s="156"/>
      <c r="FF2579" s="156"/>
      <c r="FG2579" s="156"/>
      <c r="FH2579" s="156"/>
    </row>
    <row r="2580" spans="2:164" x14ac:dyDescent="0.25">
      <c r="B2580" s="67">
        <f t="shared" si="241"/>
        <v>0</v>
      </c>
      <c r="C2580" s="67" t="str">
        <f t="shared" si="242"/>
        <v/>
      </c>
      <c r="D2580" s="67" t="str">
        <f t="shared" si="245"/>
        <v/>
      </c>
      <c r="E2580" s="67" t="str">
        <f t="shared" si="243"/>
        <v/>
      </c>
      <c r="F2580" s="67" t="str">
        <f t="shared" si="244"/>
        <v/>
      </c>
      <c r="G2580" s="67" t="str">
        <f t="shared" si="240"/>
        <v/>
      </c>
      <c r="H2580" s="159" t="str">
        <f>IF(AND(M2580&gt;0,M2580&lt;=STATS!$C$22),1,"")</f>
        <v/>
      </c>
      <c r="J2580" s="29">
        <v>2579</v>
      </c>
      <c r="R2580" s="16"/>
      <c r="U2580" s="16"/>
      <c r="FD2580" s="156"/>
      <c r="FE2580" s="156"/>
      <c r="FF2580" s="156"/>
      <c r="FG2580" s="156"/>
      <c r="FH2580" s="156"/>
    </row>
    <row r="2581" spans="2:164" x14ac:dyDescent="0.25">
      <c r="B2581" s="67">
        <f t="shared" si="241"/>
        <v>0</v>
      </c>
      <c r="C2581" s="67" t="str">
        <f t="shared" si="242"/>
        <v/>
      </c>
      <c r="D2581" s="67" t="str">
        <f t="shared" si="245"/>
        <v/>
      </c>
      <c r="E2581" s="67" t="str">
        <f t="shared" si="243"/>
        <v/>
      </c>
      <c r="F2581" s="67" t="str">
        <f t="shared" si="244"/>
        <v/>
      </c>
      <c r="G2581" s="67" t="str">
        <f t="shared" si="240"/>
        <v/>
      </c>
      <c r="H2581" s="159" t="str">
        <f>IF(AND(M2581&gt;0,M2581&lt;=STATS!$C$22),1,"")</f>
        <v/>
      </c>
      <c r="J2581" s="29">
        <v>2580</v>
      </c>
      <c r="R2581" s="16"/>
      <c r="U2581" s="16"/>
      <c r="FD2581" s="156"/>
      <c r="FE2581" s="156"/>
      <c r="FF2581" s="156"/>
      <c r="FG2581" s="156"/>
      <c r="FH2581" s="156"/>
    </row>
    <row r="2582" spans="2:164" x14ac:dyDescent="0.25">
      <c r="B2582" s="67">
        <f t="shared" si="241"/>
        <v>0</v>
      </c>
      <c r="C2582" s="67" t="str">
        <f t="shared" si="242"/>
        <v/>
      </c>
      <c r="D2582" s="67" t="str">
        <f t="shared" si="245"/>
        <v/>
      </c>
      <c r="E2582" s="67" t="str">
        <f t="shared" si="243"/>
        <v/>
      </c>
      <c r="F2582" s="67" t="str">
        <f t="shared" si="244"/>
        <v/>
      </c>
      <c r="G2582" s="67" t="str">
        <f t="shared" si="240"/>
        <v/>
      </c>
      <c r="H2582" s="159" t="str">
        <f>IF(AND(M2582&gt;0,M2582&lt;=STATS!$C$22),1,"")</f>
        <v/>
      </c>
      <c r="J2582" s="29">
        <v>2581</v>
      </c>
      <c r="R2582" s="16"/>
      <c r="U2582" s="16"/>
      <c r="FD2582" s="156"/>
      <c r="FE2582" s="156"/>
      <c r="FF2582" s="156"/>
      <c r="FG2582" s="156"/>
      <c r="FH2582" s="156"/>
    </row>
    <row r="2583" spans="2:164" x14ac:dyDescent="0.25">
      <c r="B2583" s="67">
        <f t="shared" si="241"/>
        <v>0</v>
      </c>
      <c r="C2583" s="67" t="str">
        <f t="shared" si="242"/>
        <v/>
      </c>
      <c r="D2583" s="67" t="str">
        <f t="shared" si="245"/>
        <v/>
      </c>
      <c r="E2583" s="67" t="str">
        <f t="shared" si="243"/>
        <v/>
      </c>
      <c r="F2583" s="67" t="str">
        <f t="shared" si="244"/>
        <v/>
      </c>
      <c r="G2583" s="67" t="str">
        <f t="shared" si="240"/>
        <v/>
      </c>
      <c r="H2583" s="159" t="str">
        <f>IF(AND(M2583&gt;0,M2583&lt;=STATS!$C$22),1,"")</f>
        <v/>
      </c>
      <c r="J2583" s="29">
        <v>2582</v>
      </c>
      <c r="R2583" s="16"/>
      <c r="U2583" s="16"/>
      <c r="FD2583" s="156"/>
      <c r="FE2583" s="156"/>
      <c r="FF2583" s="156"/>
      <c r="FG2583" s="156"/>
      <c r="FH2583" s="156"/>
    </row>
    <row r="2584" spans="2:164" x14ac:dyDescent="0.25">
      <c r="B2584" s="67">
        <f t="shared" si="241"/>
        <v>0</v>
      </c>
      <c r="C2584" s="67" t="str">
        <f t="shared" si="242"/>
        <v/>
      </c>
      <c r="D2584" s="67" t="str">
        <f t="shared" si="245"/>
        <v/>
      </c>
      <c r="E2584" s="67" t="str">
        <f t="shared" si="243"/>
        <v/>
      </c>
      <c r="F2584" s="67" t="str">
        <f t="shared" si="244"/>
        <v/>
      </c>
      <c r="G2584" s="67" t="str">
        <f t="shared" si="240"/>
        <v/>
      </c>
      <c r="H2584" s="159" t="str">
        <f>IF(AND(M2584&gt;0,M2584&lt;=STATS!$C$22),1,"")</f>
        <v/>
      </c>
      <c r="J2584" s="29">
        <v>2583</v>
      </c>
      <c r="R2584" s="16"/>
      <c r="U2584" s="16"/>
      <c r="FD2584" s="156"/>
      <c r="FE2584" s="156"/>
      <c r="FF2584" s="156"/>
      <c r="FG2584" s="156"/>
      <c r="FH2584" s="156"/>
    </row>
    <row r="2585" spans="2:164" x14ac:dyDescent="0.25">
      <c r="B2585" s="67">
        <f t="shared" si="241"/>
        <v>0</v>
      </c>
      <c r="C2585" s="67" t="str">
        <f t="shared" si="242"/>
        <v/>
      </c>
      <c r="D2585" s="67" t="str">
        <f t="shared" si="245"/>
        <v/>
      </c>
      <c r="E2585" s="67" t="str">
        <f t="shared" si="243"/>
        <v/>
      </c>
      <c r="F2585" s="67" t="str">
        <f t="shared" si="244"/>
        <v/>
      </c>
      <c r="G2585" s="67" t="str">
        <f t="shared" si="240"/>
        <v/>
      </c>
      <c r="H2585" s="159" t="str">
        <f>IF(AND(M2585&gt;0,M2585&lt;=STATS!$C$22),1,"")</f>
        <v/>
      </c>
      <c r="J2585" s="29">
        <v>2584</v>
      </c>
      <c r="R2585" s="16"/>
      <c r="U2585" s="16"/>
      <c r="FD2585" s="156"/>
      <c r="FE2585" s="156"/>
      <c r="FF2585" s="156"/>
      <c r="FG2585" s="156"/>
      <c r="FH2585" s="156"/>
    </row>
    <row r="2586" spans="2:164" x14ac:dyDescent="0.25">
      <c r="B2586" s="67">
        <f t="shared" si="241"/>
        <v>0</v>
      </c>
      <c r="C2586" s="67" t="str">
        <f t="shared" si="242"/>
        <v/>
      </c>
      <c r="D2586" s="67" t="str">
        <f t="shared" si="245"/>
        <v/>
      </c>
      <c r="E2586" s="67" t="str">
        <f t="shared" si="243"/>
        <v/>
      </c>
      <c r="F2586" s="67" t="str">
        <f t="shared" si="244"/>
        <v/>
      </c>
      <c r="G2586" s="67" t="str">
        <f t="shared" ref="G2586:G2649" si="246">IF($B2586&gt;=1,$M2586,"")</f>
        <v/>
      </c>
      <c r="H2586" s="159" t="str">
        <f>IF(AND(M2586&gt;0,M2586&lt;=STATS!$C$22),1,"")</f>
        <v/>
      </c>
      <c r="J2586" s="29">
        <v>2585</v>
      </c>
      <c r="R2586" s="16"/>
      <c r="U2586" s="16"/>
      <c r="FD2586" s="156"/>
      <c r="FE2586" s="156"/>
      <c r="FF2586" s="156"/>
      <c r="FG2586" s="156"/>
      <c r="FH2586" s="156"/>
    </row>
    <row r="2587" spans="2:164" x14ac:dyDescent="0.25">
      <c r="B2587" s="67">
        <f t="shared" si="241"/>
        <v>0</v>
      </c>
      <c r="C2587" s="67" t="str">
        <f t="shared" si="242"/>
        <v/>
      </c>
      <c r="D2587" s="67" t="str">
        <f t="shared" si="245"/>
        <v/>
      </c>
      <c r="E2587" s="67" t="str">
        <f t="shared" si="243"/>
        <v/>
      </c>
      <c r="F2587" s="67" t="str">
        <f t="shared" si="244"/>
        <v/>
      </c>
      <c r="G2587" s="67" t="str">
        <f t="shared" si="246"/>
        <v/>
      </c>
      <c r="H2587" s="159" t="str">
        <f>IF(AND(M2587&gt;0,M2587&lt;=STATS!$C$22),1,"")</f>
        <v/>
      </c>
      <c r="J2587" s="29">
        <v>2586</v>
      </c>
      <c r="R2587" s="16"/>
      <c r="U2587" s="16"/>
      <c r="FD2587" s="156"/>
      <c r="FE2587" s="156"/>
      <c r="FF2587" s="156"/>
      <c r="FG2587" s="156"/>
      <c r="FH2587" s="156"/>
    </row>
    <row r="2588" spans="2:164" x14ac:dyDescent="0.25">
      <c r="B2588" s="67">
        <f t="shared" si="241"/>
        <v>0</v>
      </c>
      <c r="C2588" s="67" t="str">
        <f t="shared" si="242"/>
        <v/>
      </c>
      <c r="D2588" s="67" t="str">
        <f t="shared" si="245"/>
        <v/>
      </c>
      <c r="E2588" s="67" t="str">
        <f t="shared" si="243"/>
        <v/>
      </c>
      <c r="F2588" s="67" t="str">
        <f t="shared" si="244"/>
        <v/>
      </c>
      <c r="G2588" s="67" t="str">
        <f t="shared" si="246"/>
        <v/>
      </c>
      <c r="H2588" s="159" t="str">
        <f>IF(AND(M2588&gt;0,M2588&lt;=STATS!$C$22),1,"")</f>
        <v/>
      </c>
      <c r="J2588" s="29">
        <v>2587</v>
      </c>
      <c r="R2588" s="16"/>
      <c r="U2588" s="16"/>
      <c r="FD2588" s="156"/>
      <c r="FE2588" s="156"/>
      <c r="FF2588" s="156"/>
      <c r="FG2588" s="156"/>
      <c r="FH2588" s="156"/>
    </row>
    <row r="2589" spans="2:164" x14ac:dyDescent="0.25">
      <c r="B2589" s="67">
        <f t="shared" si="241"/>
        <v>0</v>
      </c>
      <c r="C2589" s="67" t="str">
        <f t="shared" si="242"/>
        <v/>
      </c>
      <c r="D2589" s="67" t="str">
        <f t="shared" si="245"/>
        <v/>
      </c>
      <c r="E2589" s="67" t="str">
        <f t="shared" si="243"/>
        <v/>
      </c>
      <c r="F2589" s="67" t="str">
        <f t="shared" si="244"/>
        <v/>
      </c>
      <c r="G2589" s="67" t="str">
        <f t="shared" si="246"/>
        <v/>
      </c>
      <c r="H2589" s="159" t="str">
        <f>IF(AND(M2589&gt;0,M2589&lt;=STATS!$C$22),1,"")</f>
        <v/>
      </c>
      <c r="J2589" s="29">
        <v>2588</v>
      </c>
      <c r="R2589" s="16"/>
      <c r="U2589" s="16"/>
      <c r="FD2589" s="156"/>
      <c r="FE2589" s="156"/>
      <c r="FF2589" s="156"/>
      <c r="FG2589" s="156"/>
      <c r="FH2589" s="156"/>
    </row>
    <row r="2590" spans="2:164" x14ac:dyDescent="0.25">
      <c r="B2590" s="67">
        <f t="shared" si="241"/>
        <v>0</v>
      </c>
      <c r="C2590" s="67" t="str">
        <f t="shared" si="242"/>
        <v/>
      </c>
      <c r="D2590" s="67" t="str">
        <f t="shared" si="245"/>
        <v/>
      </c>
      <c r="E2590" s="67" t="str">
        <f t="shared" si="243"/>
        <v/>
      </c>
      <c r="F2590" s="67" t="str">
        <f t="shared" si="244"/>
        <v/>
      </c>
      <c r="G2590" s="67" t="str">
        <f t="shared" si="246"/>
        <v/>
      </c>
      <c r="H2590" s="159" t="str">
        <f>IF(AND(M2590&gt;0,M2590&lt;=STATS!$C$22),1,"")</f>
        <v/>
      </c>
      <c r="J2590" s="29">
        <v>2589</v>
      </c>
      <c r="R2590" s="16"/>
      <c r="U2590" s="16"/>
      <c r="FD2590" s="156"/>
      <c r="FE2590" s="156"/>
      <c r="FF2590" s="156"/>
      <c r="FG2590" s="156"/>
      <c r="FH2590" s="156"/>
    </row>
    <row r="2591" spans="2:164" x14ac:dyDescent="0.25">
      <c r="B2591" s="67">
        <f t="shared" si="241"/>
        <v>0</v>
      </c>
      <c r="C2591" s="67" t="str">
        <f t="shared" si="242"/>
        <v/>
      </c>
      <c r="D2591" s="67" t="str">
        <f t="shared" si="245"/>
        <v/>
      </c>
      <c r="E2591" s="67" t="str">
        <f t="shared" si="243"/>
        <v/>
      </c>
      <c r="F2591" s="67" t="str">
        <f t="shared" si="244"/>
        <v/>
      </c>
      <c r="G2591" s="67" t="str">
        <f t="shared" si="246"/>
        <v/>
      </c>
      <c r="H2591" s="159" t="str">
        <f>IF(AND(M2591&gt;0,M2591&lt;=STATS!$C$22),1,"")</f>
        <v/>
      </c>
      <c r="J2591" s="29">
        <v>2590</v>
      </c>
      <c r="R2591" s="16"/>
      <c r="U2591" s="16"/>
      <c r="FD2591" s="156"/>
      <c r="FE2591" s="156"/>
      <c r="FF2591" s="156"/>
      <c r="FG2591" s="156"/>
      <c r="FH2591" s="156"/>
    </row>
    <row r="2592" spans="2:164" x14ac:dyDescent="0.25">
      <c r="B2592" s="67">
        <f t="shared" si="241"/>
        <v>0</v>
      </c>
      <c r="C2592" s="67" t="str">
        <f t="shared" si="242"/>
        <v/>
      </c>
      <c r="D2592" s="67" t="str">
        <f t="shared" si="245"/>
        <v/>
      </c>
      <c r="E2592" s="67" t="str">
        <f t="shared" si="243"/>
        <v/>
      </c>
      <c r="F2592" s="67" t="str">
        <f t="shared" si="244"/>
        <v/>
      </c>
      <c r="G2592" s="67" t="str">
        <f t="shared" si="246"/>
        <v/>
      </c>
      <c r="H2592" s="159" t="str">
        <f>IF(AND(M2592&gt;0,M2592&lt;=STATS!$C$22),1,"")</f>
        <v/>
      </c>
      <c r="J2592" s="29">
        <v>2591</v>
      </c>
      <c r="R2592" s="16"/>
      <c r="U2592" s="16"/>
      <c r="FD2592" s="156"/>
      <c r="FE2592" s="156"/>
      <c r="FF2592" s="156"/>
      <c r="FG2592" s="156"/>
      <c r="FH2592" s="156"/>
    </row>
    <row r="2593" spans="2:164" x14ac:dyDescent="0.25">
      <c r="B2593" s="67">
        <f t="shared" si="241"/>
        <v>0</v>
      </c>
      <c r="C2593" s="67" t="str">
        <f t="shared" si="242"/>
        <v/>
      </c>
      <c r="D2593" s="67" t="str">
        <f t="shared" si="245"/>
        <v/>
      </c>
      <c r="E2593" s="67" t="str">
        <f t="shared" si="243"/>
        <v/>
      </c>
      <c r="F2593" s="67" t="str">
        <f t="shared" si="244"/>
        <v/>
      </c>
      <c r="G2593" s="67" t="str">
        <f t="shared" si="246"/>
        <v/>
      </c>
      <c r="H2593" s="159" t="str">
        <f>IF(AND(M2593&gt;0,M2593&lt;=STATS!$C$22),1,"")</f>
        <v/>
      </c>
      <c r="J2593" s="29">
        <v>2592</v>
      </c>
      <c r="R2593" s="16"/>
      <c r="U2593" s="16"/>
      <c r="FD2593" s="156"/>
      <c r="FE2593" s="156"/>
      <c r="FF2593" s="156"/>
      <c r="FG2593" s="156"/>
      <c r="FH2593" s="156"/>
    </row>
    <row r="2594" spans="2:164" x14ac:dyDescent="0.25">
      <c r="B2594" s="67">
        <f t="shared" si="241"/>
        <v>0</v>
      </c>
      <c r="C2594" s="67" t="str">
        <f t="shared" si="242"/>
        <v/>
      </c>
      <c r="D2594" s="67" t="str">
        <f t="shared" si="245"/>
        <v/>
      </c>
      <c r="E2594" s="67" t="str">
        <f t="shared" si="243"/>
        <v/>
      </c>
      <c r="F2594" s="67" t="str">
        <f t="shared" si="244"/>
        <v/>
      </c>
      <c r="G2594" s="67" t="str">
        <f t="shared" si="246"/>
        <v/>
      </c>
      <c r="H2594" s="159" t="str">
        <f>IF(AND(M2594&gt;0,M2594&lt;=STATS!$C$22),1,"")</f>
        <v/>
      </c>
      <c r="J2594" s="29">
        <v>2593</v>
      </c>
      <c r="R2594" s="16"/>
      <c r="U2594" s="16"/>
      <c r="FD2594" s="156"/>
      <c r="FE2594" s="156"/>
      <c r="FF2594" s="156"/>
      <c r="FG2594" s="156"/>
      <c r="FH2594" s="156"/>
    </row>
    <row r="2595" spans="2:164" x14ac:dyDescent="0.25">
      <c r="B2595" s="67">
        <f t="shared" si="241"/>
        <v>0</v>
      </c>
      <c r="C2595" s="67" t="str">
        <f t="shared" si="242"/>
        <v/>
      </c>
      <c r="D2595" s="67" t="str">
        <f t="shared" si="245"/>
        <v/>
      </c>
      <c r="E2595" s="67" t="str">
        <f t="shared" si="243"/>
        <v/>
      </c>
      <c r="F2595" s="67" t="str">
        <f t="shared" si="244"/>
        <v/>
      </c>
      <c r="G2595" s="67" t="str">
        <f t="shared" si="246"/>
        <v/>
      </c>
      <c r="H2595" s="159" t="str">
        <f>IF(AND(M2595&gt;0,M2595&lt;=STATS!$C$22),1,"")</f>
        <v/>
      </c>
      <c r="J2595" s="29">
        <v>2594</v>
      </c>
      <c r="R2595" s="16"/>
      <c r="U2595" s="16"/>
      <c r="FD2595" s="156"/>
      <c r="FE2595" s="156"/>
      <c r="FF2595" s="156"/>
      <c r="FG2595" s="156"/>
      <c r="FH2595" s="156"/>
    </row>
    <row r="2596" spans="2:164" x14ac:dyDescent="0.25">
      <c r="B2596" s="67">
        <f t="shared" si="241"/>
        <v>0</v>
      </c>
      <c r="C2596" s="67" t="str">
        <f t="shared" si="242"/>
        <v/>
      </c>
      <c r="D2596" s="67" t="str">
        <f t="shared" si="245"/>
        <v/>
      </c>
      <c r="E2596" s="67" t="str">
        <f t="shared" si="243"/>
        <v/>
      </c>
      <c r="F2596" s="67" t="str">
        <f t="shared" si="244"/>
        <v/>
      </c>
      <c r="G2596" s="67" t="str">
        <f t="shared" si="246"/>
        <v/>
      </c>
      <c r="H2596" s="159" t="str">
        <f>IF(AND(M2596&gt;0,M2596&lt;=STATS!$C$22),1,"")</f>
        <v/>
      </c>
      <c r="J2596" s="29">
        <v>2595</v>
      </c>
      <c r="R2596" s="16"/>
      <c r="U2596" s="16"/>
      <c r="FD2596" s="156"/>
      <c r="FE2596" s="156"/>
      <c r="FF2596" s="156"/>
      <c r="FG2596" s="156"/>
      <c r="FH2596" s="156"/>
    </row>
    <row r="2597" spans="2:164" x14ac:dyDescent="0.25">
      <c r="B2597" s="67">
        <f t="shared" si="241"/>
        <v>0</v>
      </c>
      <c r="C2597" s="67" t="str">
        <f t="shared" si="242"/>
        <v/>
      </c>
      <c r="D2597" s="67" t="str">
        <f t="shared" si="245"/>
        <v/>
      </c>
      <c r="E2597" s="67" t="str">
        <f t="shared" si="243"/>
        <v/>
      </c>
      <c r="F2597" s="67" t="str">
        <f t="shared" si="244"/>
        <v/>
      </c>
      <c r="G2597" s="67" t="str">
        <f t="shared" si="246"/>
        <v/>
      </c>
      <c r="H2597" s="159" t="str">
        <f>IF(AND(M2597&gt;0,M2597&lt;=STATS!$C$22),1,"")</f>
        <v/>
      </c>
      <c r="J2597" s="29">
        <v>2596</v>
      </c>
      <c r="R2597" s="16"/>
      <c r="U2597" s="16"/>
      <c r="FD2597" s="156"/>
      <c r="FE2597" s="156"/>
      <c r="FF2597" s="156"/>
      <c r="FG2597" s="156"/>
      <c r="FH2597" s="156"/>
    </row>
    <row r="2598" spans="2:164" x14ac:dyDescent="0.25">
      <c r="B2598" s="67">
        <f t="shared" si="241"/>
        <v>0</v>
      </c>
      <c r="C2598" s="67" t="str">
        <f t="shared" si="242"/>
        <v/>
      </c>
      <c r="D2598" s="67" t="str">
        <f t="shared" si="245"/>
        <v/>
      </c>
      <c r="E2598" s="67" t="str">
        <f t="shared" si="243"/>
        <v/>
      </c>
      <c r="F2598" s="67" t="str">
        <f t="shared" si="244"/>
        <v/>
      </c>
      <c r="G2598" s="67" t="str">
        <f t="shared" si="246"/>
        <v/>
      </c>
      <c r="H2598" s="159" t="str">
        <f>IF(AND(M2598&gt;0,M2598&lt;=STATS!$C$22),1,"")</f>
        <v/>
      </c>
      <c r="J2598" s="29">
        <v>2597</v>
      </c>
      <c r="R2598" s="16"/>
      <c r="U2598" s="16"/>
      <c r="FD2598" s="156"/>
      <c r="FE2598" s="156"/>
      <c r="FF2598" s="156"/>
      <c r="FG2598" s="156"/>
      <c r="FH2598" s="156"/>
    </row>
    <row r="2599" spans="2:164" x14ac:dyDescent="0.25">
      <c r="B2599" s="67">
        <f t="shared" si="241"/>
        <v>0</v>
      </c>
      <c r="C2599" s="67" t="str">
        <f t="shared" si="242"/>
        <v/>
      </c>
      <c r="D2599" s="67" t="str">
        <f t="shared" si="245"/>
        <v/>
      </c>
      <c r="E2599" s="67" t="str">
        <f t="shared" si="243"/>
        <v/>
      </c>
      <c r="F2599" s="67" t="str">
        <f t="shared" si="244"/>
        <v/>
      </c>
      <c r="G2599" s="67" t="str">
        <f t="shared" si="246"/>
        <v/>
      </c>
      <c r="H2599" s="159" t="str">
        <f>IF(AND(M2599&gt;0,M2599&lt;=STATS!$C$22),1,"")</f>
        <v/>
      </c>
      <c r="J2599" s="29">
        <v>2598</v>
      </c>
      <c r="R2599" s="16"/>
      <c r="U2599" s="16"/>
      <c r="FD2599" s="156"/>
      <c r="FE2599" s="156"/>
      <c r="FF2599" s="156"/>
      <c r="FG2599" s="156"/>
      <c r="FH2599" s="156"/>
    </row>
    <row r="2600" spans="2:164" x14ac:dyDescent="0.25">
      <c r="B2600" s="67">
        <f t="shared" si="241"/>
        <v>0</v>
      </c>
      <c r="C2600" s="67" t="str">
        <f t="shared" si="242"/>
        <v/>
      </c>
      <c r="D2600" s="67" t="str">
        <f t="shared" si="245"/>
        <v/>
      </c>
      <c r="E2600" s="67" t="str">
        <f t="shared" si="243"/>
        <v/>
      </c>
      <c r="F2600" s="67" t="str">
        <f t="shared" si="244"/>
        <v/>
      </c>
      <c r="G2600" s="67" t="str">
        <f t="shared" si="246"/>
        <v/>
      </c>
      <c r="H2600" s="159" t="str">
        <f>IF(AND(M2600&gt;0,M2600&lt;=STATS!$C$22),1,"")</f>
        <v/>
      </c>
      <c r="J2600" s="29">
        <v>2599</v>
      </c>
      <c r="R2600" s="16"/>
      <c r="U2600" s="16"/>
      <c r="FD2600" s="156"/>
      <c r="FE2600" s="156"/>
      <c r="FF2600" s="156"/>
      <c r="FG2600" s="156"/>
      <c r="FH2600" s="156"/>
    </row>
    <row r="2601" spans="2:164" x14ac:dyDescent="0.25">
      <c r="B2601" s="67">
        <f t="shared" si="241"/>
        <v>0</v>
      </c>
      <c r="C2601" s="67" t="str">
        <f t="shared" si="242"/>
        <v/>
      </c>
      <c r="D2601" s="67" t="str">
        <f t="shared" si="245"/>
        <v/>
      </c>
      <c r="E2601" s="67" t="str">
        <f t="shared" si="243"/>
        <v/>
      </c>
      <c r="F2601" s="67" t="str">
        <f t="shared" si="244"/>
        <v/>
      </c>
      <c r="G2601" s="67" t="str">
        <f t="shared" si="246"/>
        <v/>
      </c>
      <c r="H2601" s="159" t="str">
        <f>IF(AND(M2601&gt;0,M2601&lt;=STATS!$C$22),1,"")</f>
        <v/>
      </c>
      <c r="J2601" s="29">
        <v>2600</v>
      </c>
      <c r="R2601" s="16"/>
      <c r="U2601" s="16"/>
      <c r="FD2601" s="156"/>
      <c r="FE2601" s="156"/>
      <c r="FF2601" s="156"/>
      <c r="FG2601" s="156"/>
      <c r="FH2601" s="156"/>
    </row>
    <row r="2602" spans="2:164" x14ac:dyDescent="0.25">
      <c r="B2602" s="67">
        <f t="shared" si="241"/>
        <v>0</v>
      </c>
      <c r="C2602" s="67" t="str">
        <f t="shared" si="242"/>
        <v/>
      </c>
      <c r="D2602" s="67" t="str">
        <f t="shared" si="245"/>
        <v/>
      </c>
      <c r="E2602" s="67" t="str">
        <f t="shared" si="243"/>
        <v/>
      </c>
      <c r="F2602" s="67" t="str">
        <f t="shared" si="244"/>
        <v/>
      </c>
      <c r="G2602" s="67" t="str">
        <f t="shared" si="246"/>
        <v/>
      </c>
      <c r="H2602" s="159" t="str">
        <f>IF(AND(M2602&gt;0,M2602&lt;=STATS!$C$22),1,"")</f>
        <v/>
      </c>
      <c r="J2602" s="29">
        <v>2601</v>
      </c>
      <c r="R2602" s="16"/>
      <c r="U2602" s="16"/>
      <c r="FD2602" s="156"/>
      <c r="FE2602" s="156"/>
      <c r="FF2602" s="156"/>
      <c r="FG2602" s="156"/>
      <c r="FH2602" s="156"/>
    </row>
    <row r="2603" spans="2:164" x14ac:dyDescent="0.25">
      <c r="B2603" s="67">
        <f t="shared" si="241"/>
        <v>0</v>
      </c>
      <c r="C2603" s="67" t="str">
        <f t="shared" si="242"/>
        <v/>
      </c>
      <c r="D2603" s="67" t="str">
        <f t="shared" si="245"/>
        <v/>
      </c>
      <c r="E2603" s="67" t="str">
        <f t="shared" si="243"/>
        <v/>
      </c>
      <c r="F2603" s="67" t="str">
        <f t="shared" si="244"/>
        <v/>
      </c>
      <c r="G2603" s="67" t="str">
        <f t="shared" si="246"/>
        <v/>
      </c>
      <c r="H2603" s="159" t="str">
        <f>IF(AND(M2603&gt;0,M2603&lt;=STATS!$C$22),1,"")</f>
        <v/>
      </c>
      <c r="J2603" s="29">
        <v>2602</v>
      </c>
      <c r="R2603" s="16"/>
      <c r="U2603" s="16"/>
      <c r="FD2603" s="156"/>
      <c r="FE2603" s="156"/>
      <c r="FF2603" s="156"/>
      <c r="FG2603" s="156"/>
      <c r="FH2603" s="156"/>
    </row>
    <row r="2604" spans="2:164" x14ac:dyDescent="0.25">
      <c r="B2604" s="67">
        <f t="shared" si="241"/>
        <v>0</v>
      </c>
      <c r="C2604" s="67" t="str">
        <f t="shared" si="242"/>
        <v/>
      </c>
      <c r="D2604" s="67" t="str">
        <f t="shared" si="245"/>
        <v/>
      </c>
      <c r="E2604" s="67" t="str">
        <f t="shared" si="243"/>
        <v/>
      </c>
      <c r="F2604" s="67" t="str">
        <f t="shared" si="244"/>
        <v/>
      </c>
      <c r="G2604" s="67" t="str">
        <f t="shared" si="246"/>
        <v/>
      </c>
      <c r="H2604" s="159" t="str">
        <f>IF(AND(M2604&gt;0,M2604&lt;=STATS!$C$22),1,"")</f>
        <v/>
      </c>
      <c r="J2604" s="29">
        <v>2603</v>
      </c>
      <c r="R2604" s="16"/>
      <c r="U2604" s="16"/>
      <c r="FD2604" s="156"/>
      <c r="FE2604" s="156"/>
      <c r="FF2604" s="156"/>
      <c r="FG2604" s="156"/>
      <c r="FH2604" s="156"/>
    </row>
    <row r="2605" spans="2:164" x14ac:dyDescent="0.25">
      <c r="B2605" s="67">
        <f t="shared" si="241"/>
        <v>0</v>
      </c>
      <c r="C2605" s="67" t="str">
        <f t="shared" si="242"/>
        <v/>
      </c>
      <c r="D2605" s="67" t="str">
        <f t="shared" si="245"/>
        <v/>
      </c>
      <c r="E2605" s="67" t="str">
        <f t="shared" si="243"/>
        <v/>
      </c>
      <c r="F2605" s="67" t="str">
        <f t="shared" si="244"/>
        <v/>
      </c>
      <c r="G2605" s="67" t="str">
        <f t="shared" si="246"/>
        <v/>
      </c>
      <c r="H2605" s="159" t="str">
        <f>IF(AND(M2605&gt;0,M2605&lt;=STATS!$C$22),1,"")</f>
        <v/>
      </c>
      <c r="J2605" s="29">
        <v>2604</v>
      </c>
      <c r="R2605" s="16"/>
      <c r="U2605" s="16"/>
      <c r="FD2605" s="156"/>
      <c r="FE2605" s="156"/>
      <c r="FF2605" s="156"/>
      <c r="FG2605" s="156"/>
      <c r="FH2605" s="156"/>
    </row>
    <row r="2606" spans="2:164" x14ac:dyDescent="0.25">
      <c r="B2606" s="67">
        <f t="shared" si="241"/>
        <v>0</v>
      </c>
      <c r="C2606" s="67" t="str">
        <f t="shared" si="242"/>
        <v/>
      </c>
      <c r="D2606" s="67" t="str">
        <f t="shared" si="245"/>
        <v/>
      </c>
      <c r="E2606" s="67" t="str">
        <f t="shared" si="243"/>
        <v/>
      </c>
      <c r="F2606" s="67" t="str">
        <f t="shared" si="244"/>
        <v/>
      </c>
      <c r="G2606" s="67" t="str">
        <f t="shared" si="246"/>
        <v/>
      </c>
      <c r="H2606" s="159" t="str">
        <f>IF(AND(M2606&gt;0,M2606&lt;=STATS!$C$22),1,"")</f>
        <v/>
      </c>
      <c r="J2606" s="29">
        <v>2605</v>
      </c>
      <c r="R2606" s="16"/>
      <c r="U2606" s="16"/>
      <c r="FD2606" s="156"/>
      <c r="FE2606" s="156"/>
      <c r="FF2606" s="156"/>
      <c r="FG2606" s="156"/>
      <c r="FH2606" s="156"/>
    </row>
    <row r="2607" spans="2:164" x14ac:dyDescent="0.25">
      <c r="B2607" s="67">
        <f t="shared" si="241"/>
        <v>0</v>
      </c>
      <c r="C2607" s="67" t="str">
        <f t="shared" si="242"/>
        <v/>
      </c>
      <c r="D2607" s="67" t="str">
        <f t="shared" si="245"/>
        <v/>
      </c>
      <c r="E2607" s="67" t="str">
        <f t="shared" si="243"/>
        <v/>
      </c>
      <c r="F2607" s="67" t="str">
        <f t="shared" si="244"/>
        <v/>
      </c>
      <c r="G2607" s="67" t="str">
        <f t="shared" si="246"/>
        <v/>
      </c>
      <c r="H2607" s="159" t="str">
        <f>IF(AND(M2607&gt;0,M2607&lt;=STATS!$C$22),1,"")</f>
        <v/>
      </c>
      <c r="J2607" s="29">
        <v>2606</v>
      </c>
      <c r="R2607" s="16"/>
      <c r="U2607" s="16"/>
      <c r="FD2607" s="156"/>
      <c r="FE2607" s="156"/>
      <c r="FF2607" s="156"/>
      <c r="FG2607" s="156"/>
      <c r="FH2607" s="156"/>
    </row>
    <row r="2608" spans="2:164" x14ac:dyDescent="0.25">
      <c r="B2608" s="67">
        <f t="shared" si="241"/>
        <v>0</v>
      </c>
      <c r="C2608" s="67" t="str">
        <f t="shared" si="242"/>
        <v/>
      </c>
      <c r="D2608" s="67" t="str">
        <f t="shared" si="245"/>
        <v/>
      </c>
      <c r="E2608" s="67" t="str">
        <f t="shared" si="243"/>
        <v/>
      </c>
      <c r="F2608" s="67" t="str">
        <f t="shared" si="244"/>
        <v/>
      </c>
      <c r="G2608" s="67" t="str">
        <f t="shared" si="246"/>
        <v/>
      </c>
      <c r="H2608" s="159" t="str">
        <f>IF(AND(M2608&gt;0,M2608&lt;=STATS!$C$22),1,"")</f>
        <v/>
      </c>
      <c r="J2608" s="29">
        <v>2607</v>
      </c>
      <c r="R2608" s="16"/>
      <c r="U2608" s="16"/>
      <c r="FD2608" s="156"/>
      <c r="FE2608" s="156"/>
      <c r="FF2608" s="156"/>
      <c r="FG2608" s="156"/>
      <c r="FH2608" s="156"/>
    </row>
    <row r="2609" spans="2:164" x14ac:dyDescent="0.25">
      <c r="B2609" s="67">
        <f t="shared" si="241"/>
        <v>0</v>
      </c>
      <c r="C2609" s="67" t="str">
        <f t="shared" si="242"/>
        <v/>
      </c>
      <c r="D2609" s="67" t="str">
        <f t="shared" si="245"/>
        <v/>
      </c>
      <c r="E2609" s="67" t="str">
        <f t="shared" si="243"/>
        <v/>
      </c>
      <c r="F2609" s="67" t="str">
        <f t="shared" si="244"/>
        <v/>
      </c>
      <c r="G2609" s="67" t="str">
        <f t="shared" si="246"/>
        <v/>
      </c>
      <c r="H2609" s="159" t="str">
        <f>IF(AND(M2609&gt;0,M2609&lt;=STATS!$C$22),1,"")</f>
        <v/>
      </c>
      <c r="J2609" s="29">
        <v>2608</v>
      </c>
      <c r="R2609" s="16"/>
      <c r="U2609" s="16"/>
      <c r="FD2609" s="156"/>
      <c r="FE2609" s="156"/>
      <c r="FF2609" s="156"/>
      <c r="FG2609" s="156"/>
      <c r="FH2609" s="156"/>
    </row>
    <row r="2610" spans="2:164" x14ac:dyDescent="0.25">
      <c r="B2610" s="67">
        <f t="shared" si="241"/>
        <v>0</v>
      </c>
      <c r="C2610" s="67" t="str">
        <f t="shared" si="242"/>
        <v/>
      </c>
      <c r="D2610" s="67" t="str">
        <f t="shared" si="245"/>
        <v/>
      </c>
      <c r="E2610" s="67" t="str">
        <f t="shared" si="243"/>
        <v/>
      </c>
      <c r="F2610" s="67" t="str">
        <f t="shared" si="244"/>
        <v/>
      </c>
      <c r="G2610" s="67" t="str">
        <f t="shared" si="246"/>
        <v/>
      </c>
      <c r="H2610" s="159" t="str">
        <f>IF(AND(M2610&gt;0,M2610&lt;=STATS!$C$22),1,"")</f>
        <v/>
      </c>
      <c r="J2610" s="29">
        <v>2609</v>
      </c>
      <c r="R2610" s="16"/>
      <c r="U2610" s="16"/>
      <c r="FD2610" s="156"/>
      <c r="FE2610" s="156"/>
      <c r="FF2610" s="156"/>
      <c r="FG2610" s="156"/>
      <c r="FH2610" s="156"/>
    </row>
    <row r="2611" spans="2:164" x14ac:dyDescent="0.25">
      <c r="B2611" s="67">
        <f t="shared" si="241"/>
        <v>0</v>
      </c>
      <c r="C2611" s="67" t="str">
        <f t="shared" si="242"/>
        <v/>
      </c>
      <c r="D2611" s="67" t="str">
        <f t="shared" si="245"/>
        <v/>
      </c>
      <c r="E2611" s="67" t="str">
        <f t="shared" si="243"/>
        <v/>
      </c>
      <c r="F2611" s="67" t="str">
        <f t="shared" si="244"/>
        <v/>
      </c>
      <c r="G2611" s="67" t="str">
        <f t="shared" si="246"/>
        <v/>
      </c>
      <c r="H2611" s="159" t="str">
        <f>IF(AND(M2611&gt;0,M2611&lt;=STATS!$C$22),1,"")</f>
        <v/>
      </c>
      <c r="J2611" s="29">
        <v>2610</v>
      </c>
      <c r="R2611" s="16"/>
      <c r="U2611" s="16"/>
      <c r="FD2611" s="156"/>
      <c r="FE2611" s="156"/>
      <c r="FF2611" s="156"/>
      <c r="FG2611" s="156"/>
      <c r="FH2611" s="156"/>
    </row>
    <row r="2612" spans="2:164" x14ac:dyDescent="0.25">
      <c r="B2612" s="67">
        <f t="shared" si="241"/>
        <v>0</v>
      </c>
      <c r="C2612" s="67" t="str">
        <f t="shared" si="242"/>
        <v/>
      </c>
      <c r="D2612" s="67" t="str">
        <f t="shared" si="245"/>
        <v/>
      </c>
      <c r="E2612" s="67" t="str">
        <f t="shared" si="243"/>
        <v/>
      </c>
      <c r="F2612" s="67" t="str">
        <f t="shared" si="244"/>
        <v/>
      </c>
      <c r="G2612" s="67" t="str">
        <f t="shared" si="246"/>
        <v/>
      </c>
      <c r="H2612" s="159" t="str">
        <f>IF(AND(M2612&gt;0,M2612&lt;=STATS!$C$22),1,"")</f>
        <v/>
      </c>
      <c r="J2612" s="29">
        <v>2611</v>
      </c>
      <c r="R2612" s="16"/>
      <c r="U2612" s="16"/>
      <c r="FD2612" s="156"/>
      <c r="FE2612" s="156"/>
      <c r="FF2612" s="156"/>
      <c r="FG2612" s="156"/>
      <c r="FH2612" s="156"/>
    </row>
    <row r="2613" spans="2:164" x14ac:dyDescent="0.25">
      <c r="B2613" s="67">
        <f t="shared" si="241"/>
        <v>0</v>
      </c>
      <c r="C2613" s="67" t="str">
        <f t="shared" si="242"/>
        <v/>
      </c>
      <c r="D2613" s="67" t="str">
        <f t="shared" si="245"/>
        <v/>
      </c>
      <c r="E2613" s="67" t="str">
        <f t="shared" si="243"/>
        <v/>
      </c>
      <c r="F2613" s="67" t="str">
        <f t="shared" si="244"/>
        <v/>
      </c>
      <c r="G2613" s="67" t="str">
        <f t="shared" si="246"/>
        <v/>
      </c>
      <c r="H2613" s="159" t="str">
        <f>IF(AND(M2613&gt;0,M2613&lt;=STATS!$C$22),1,"")</f>
        <v/>
      </c>
      <c r="J2613" s="29">
        <v>2612</v>
      </c>
      <c r="R2613" s="16"/>
      <c r="U2613" s="16"/>
      <c r="FD2613" s="156"/>
      <c r="FE2613" s="156"/>
      <c r="FF2613" s="156"/>
      <c r="FG2613" s="156"/>
      <c r="FH2613" s="156"/>
    </row>
    <row r="2614" spans="2:164" x14ac:dyDescent="0.25">
      <c r="B2614" s="67">
        <f t="shared" si="241"/>
        <v>0</v>
      </c>
      <c r="C2614" s="67" t="str">
        <f t="shared" si="242"/>
        <v/>
      </c>
      <c r="D2614" s="67" t="str">
        <f t="shared" si="245"/>
        <v/>
      </c>
      <c r="E2614" s="67" t="str">
        <f t="shared" si="243"/>
        <v/>
      </c>
      <c r="F2614" s="67" t="str">
        <f t="shared" si="244"/>
        <v/>
      </c>
      <c r="G2614" s="67" t="str">
        <f t="shared" si="246"/>
        <v/>
      </c>
      <c r="H2614" s="159" t="str">
        <f>IF(AND(M2614&gt;0,M2614&lt;=STATS!$C$22),1,"")</f>
        <v/>
      </c>
      <c r="J2614" s="29">
        <v>2613</v>
      </c>
      <c r="R2614" s="16"/>
      <c r="U2614" s="16"/>
      <c r="FD2614" s="156"/>
      <c r="FE2614" s="156"/>
      <c r="FF2614" s="156"/>
      <c r="FG2614" s="156"/>
      <c r="FH2614" s="156"/>
    </row>
    <row r="2615" spans="2:164" x14ac:dyDescent="0.25">
      <c r="B2615" s="67">
        <f t="shared" si="241"/>
        <v>0</v>
      </c>
      <c r="C2615" s="67" t="str">
        <f t="shared" si="242"/>
        <v/>
      </c>
      <c r="D2615" s="67" t="str">
        <f t="shared" si="245"/>
        <v/>
      </c>
      <c r="E2615" s="67" t="str">
        <f t="shared" si="243"/>
        <v/>
      </c>
      <c r="F2615" s="67" t="str">
        <f t="shared" si="244"/>
        <v/>
      </c>
      <c r="G2615" s="67" t="str">
        <f t="shared" si="246"/>
        <v/>
      </c>
      <c r="H2615" s="159" t="str">
        <f>IF(AND(M2615&gt;0,M2615&lt;=STATS!$C$22),1,"")</f>
        <v/>
      </c>
      <c r="J2615" s="29">
        <v>2614</v>
      </c>
      <c r="R2615" s="16"/>
      <c r="U2615" s="16"/>
      <c r="FD2615" s="156"/>
      <c r="FE2615" s="156"/>
      <c r="FF2615" s="156"/>
      <c r="FG2615" s="156"/>
      <c r="FH2615" s="156"/>
    </row>
    <row r="2616" spans="2:164" x14ac:dyDescent="0.25">
      <c r="B2616" s="67">
        <f t="shared" si="241"/>
        <v>0</v>
      </c>
      <c r="C2616" s="67" t="str">
        <f t="shared" si="242"/>
        <v/>
      </c>
      <c r="D2616" s="67" t="str">
        <f t="shared" si="245"/>
        <v/>
      </c>
      <c r="E2616" s="67" t="str">
        <f t="shared" si="243"/>
        <v/>
      </c>
      <c r="F2616" s="67" t="str">
        <f t="shared" si="244"/>
        <v/>
      </c>
      <c r="G2616" s="67" t="str">
        <f t="shared" si="246"/>
        <v/>
      </c>
      <c r="H2616" s="159" t="str">
        <f>IF(AND(M2616&gt;0,M2616&lt;=STATS!$C$22),1,"")</f>
        <v/>
      </c>
      <c r="J2616" s="29">
        <v>2615</v>
      </c>
      <c r="R2616" s="16"/>
      <c r="U2616" s="16"/>
      <c r="FD2616" s="156"/>
      <c r="FE2616" s="156"/>
      <c r="FF2616" s="156"/>
      <c r="FG2616" s="156"/>
      <c r="FH2616" s="156"/>
    </row>
    <row r="2617" spans="2:164" x14ac:dyDescent="0.25">
      <c r="B2617" s="67">
        <f t="shared" si="241"/>
        <v>0</v>
      </c>
      <c r="C2617" s="67" t="str">
        <f t="shared" si="242"/>
        <v/>
      </c>
      <c r="D2617" s="67" t="str">
        <f t="shared" si="245"/>
        <v/>
      </c>
      <c r="E2617" s="67" t="str">
        <f t="shared" si="243"/>
        <v/>
      </c>
      <c r="F2617" s="67" t="str">
        <f t="shared" si="244"/>
        <v/>
      </c>
      <c r="G2617" s="67" t="str">
        <f t="shared" si="246"/>
        <v/>
      </c>
      <c r="H2617" s="159" t="str">
        <f>IF(AND(M2617&gt;0,M2617&lt;=STATS!$C$22),1,"")</f>
        <v/>
      </c>
      <c r="J2617" s="29">
        <v>2616</v>
      </c>
      <c r="R2617" s="16"/>
      <c r="U2617" s="16"/>
      <c r="FD2617" s="156"/>
      <c r="FE2617" s="156"/>
      <c r="FF2617" s="156"/>
      <c r="FG2617" s="156"/>
      <c r="FH2617" s="156"/>
    </row>
    <row r="2618" spans="2:164" x14ac:dyDescent="0.25">
      <c r="B2618" s="67">
        <f t="shared" si="241"/>
        <v>0</v>
      </c>
      <c r="C2618" s="67" t="str">
        <f t="shared" si="242"/>
        <v/>
      </c>
      <c r="D2618" s="67" t="str">
        <f t="shared" si="245"/>
        <v/>
      </c>
      <c r="E2618" s="67" t="str">
        <f t="shared" si="243"/>
        <v/>
      </c>
      <c r="F2618" s="67" t="str">
        <f t="shared" si="244"/>
        <v/>
      </c>
      <c r="G2618" s="67" t="str">
        <f t="shared" si="246"/>
        <v/>
      </c>
      <c r="H2618" s="159" t="str">
        <f>IF(AND(M2618&gt;0,M2618&lt;=STATS!$C$22),1,"")</f>
        <v/>
      </c>
      <c r="J2618" s="29">
        <v>2617</v>
      </c>
      <c r="R2618" s="16"/>
      <c r="U2618" s="16"/>
      <c r="FD2618" s="156"/>
      <c r="FE2618" s="156"/>
      <c r="FF2618" s="156"/>
      <c r="FG2618" s="156"/>
      <c r="FH2618" s="156"/>
    </row>
    <row r="2619" spans="2:164" x14ac:dyDescent="0.25">
      <c r="B2619" s="67">
        <f t="shared" si="241"/>
        <v>0</v>
      </c>
      <c r="C2619" s="67" t="str">
        <f t="shared" si="242"/>
        <v/>
      </c>
      <c r="D2619" s="67" t="str">
        <f t="shared" si="245"/>
        <v/>
      </c>
      <c r="E2619" s="67" t="str">
        <f t="shared" si="243"/>
        <v/>
      </c>
      <c r="F2619" s="67" t="str">
        <f t="shared" si="244"/>
        <v/>
      </c>
      <c r="G2619" s="67" t="str">
        <f t="shared" si="246"/>
        <v/>
      </c>
      <c r="H2619" s="159" t="str">
        <f>IF(AND(M2619&gt;0,M2619&lt;=STATS!$C$22),1,"")</f>
        <v/>
      </c>
      <c r="J2619" s="29">
        <v>2618</v>
      </c>
      <c r="R2619" s="16"/>
      <c r="U2619" s="16"/>
      <c r="FD2619" s="156"/>
      <c r="FE2619" s="156"/>
      <c r="FF2619" s="156"/>
      <c r="FG2619" s="156"/>
      <c r="FH2619" s="156"/>
    </row>
    <row r="2620" spans="2:164" x14ac:dyDescent="0.25">
      <c r="B2620" s="67">
        <f t="shared" si="241"/>
        <v>0</v>
      </c>
      <c r="C2620" s="67" t="str">
        <f t="shared" si="242"/>
        <v/>
      </c>
      <c r="D2620" s="67" t="str">
        <f t="shared" si="245"/>
        <v/>
      </c>
      <c r="E2620" s="67" t="str">
        <f t="shared" si="243"/>
        <v/>
      </c>
      <c r="F2620" s="67" t="str">
        <f t="shared" si="244"/>
        <v/>
      </c>
      <c r="G2620" s="67" t="str">
        <f t="shared" si="246"/>
        <v/>
      </c>
      <c r="H2620" s="159" t="str">
        <f>IF(AND(M2620&gt;0,M2620&lt;=STATS!$C$22),1,"")</f>
        <v/>
      </c>
      <c r="J2620" s="29">
        <v>2619</v>
      </c>
      <c r="R2620" s="16"/>
      <c r="U2620" s="16"/>
      <c r="FD2620" s="156"/>
      <c r="FE2620" s="156"/>
      <c r="FF2620" s="156"/>
      <c r="FG2620" s="156"/>
      <c r="FH2620" s="156"/>
    </row>
    <row r="2621" spans="2:164" x14ac:dyDescent="0.25">
      <c r="B2621" s="67">
        <f t="shared" si="241"/>
        <v>0</v>
      </c>
      <c r="C2621" s="67" t="str">
        <f t="shared" si="242"/>
        <v/>
      </c>
      <c r="D2621" s="67" t="str">
        <f t="shared" si="245"/>
        <v/>
      </c>
      <c r="E2621" s="67" t="str">
        <f t="shared" si="243"/>
        <v/>
      </c>
      <c r="F2621" s="67" t="str">
        <f t="shared" si="244"/>
        <v/>
      </c>
      <c r="G2621" s="67" t="str">
        <f t="shared" si="246"/>
        <v/>
      </c>
      <c r="H2621" s="159" t="str">
        <f>IF(AND(M2621&gt;0,M2621&lt;=STATS!$C$22),1,"")</f>
        <v/>
      </c>
      <c r="J2621" s="29">
        <v>2620</v>
      </c>
      <c r="R2621" s="16"/>
      <c r="U2621" s="16"/>
      <c r="FD2621" s="156"/>
      <c r="FE2621" s="156"/>
      <c r="FF2621" s="156"/>
      <c r="FG2621" s="156"/>
      <c r="FH2621" s="156"/>
    </row>
    <row r="2622" spans="2:164" x14ac:dyDescent="0.25">
      <c r="B2622" s="67">
        <f t="shared" si="241"/>
        <v>0</v>
      </c>
      <c r="C2622" s="67" t="str">
        <f t="shared" si="242"/>
        <v/>
      </c>
      <c r="D2622" s="67" t="str">
        <f t="shared" si="245"/>
        <v/>
      </c>
      <c r="E2622" s="67" t="str">
        <f t="shared" si="243"/>
        <v/>
      </c>
      <c r="F2622" s="67" t="str">
        <f t="shared" si="244"/>
        <v/>
      </c>
      <c r="G2622" s="67" t="str">
        <f t="shared" si="246"/>
        <v/>
      </c>
      <c r="H2622" s="159" t="str">
        <f>IF(AND(M2622&gt;0,M2622&lt;=STATS!$C$22),1,"")</f>
        <v/>
      </c>
      <c r="J2622" s="29">
        <v>2621</v>
      </c>
      <c r="R2622" s="16"/>
      <c r="U2622" s="16"/>
      <c r="FD2622" s="156"/>
      <c r="FE2622" s="156"/>
      <c r="FF2622" s="156"/>
      <c r="FG2622" s="156"/>
      <c r="FH2622" s="156"/>
    </row>
    <row r="2623" spans="2:164" x14ac:dyDescent="0.25">
      <c r="B2623" s="67">
        <f t="shared" si="241"/>
        <v>0</v>
      </c>
      <c r="C2623" s="67" t="str">
        <f t="shared" si="242"/>
        <v/>
      </c>
      <c r="D2623" s="67" t="str">
        <f t="shared" si="245"/>
        <v/>
      </c>
      <c r="E2623" s="67" t="str">
        <f t="shared" si="243"/>
        <v/>
      </c>
      <c r="F2623" s="67" t="str">
        <f t="shared" si="244"/>
        <v/>
      </c>
      <c r="G2623" s="67" t="str">
        <f t="shared" si="246"/>
        <v/>
      </c>
      <c r="H2623" s="159" t="str">
        <f>IF(AND(M2623&gt;0,M2623&lt;=STATS!$C$22),1,"")</f>
        <v/>
      </c>
      <c r="J2623" s="29">
        <v>2622</v>
      </c>
      <c r="R2623" s="16"/>
      <c r="U2623" s="16"/>
      <c r="FD2623" s="156"/>
      <c r="FE2623" s="156"/>
      <c r="FF2623" s="156"/>
      <c r="FG2623" s="156"/>
      <c r="FH2623" s="156"/>
    </row>
    <row r="2624" spans="2:164" x14ac:dyDescent="0.25">
      <c r="B2624" s="67">
        <f t="shared" si="241"/>
        <v>0</v>
      </c>
      <c r="C2624" s="67" t="str">
        <f t="shared" si="242"/>
        <v/>
      </c>
      <c r="D2624" s="67" t="str">
        <f t="shared" si="245"/>
        <v/>
      </c>
      <c r="E2624" s="67" t="str">
        <f t="shared" si="243"/>
        <v/>
      </c>
      <c r="F2624" s="67" t="str">
        <f t="shared" si="244"/>
        <v/>
      </c>
      <c r="G2624" s="67" t="str">
        <f t="shared" si="246"/>
        <v/>
      </c>
      <c r="H2624" s="159" t="str">
        <f>IF(AND(M2624&gt;0,M2624&lt;=STATS!$C$22),1,"")</f>
        <v/>
      </c>
      <c r="J2624" s="29">
        <v>2623</v>
      </c>
      <c r="R2624" s="16"/>
      <c r="U2624" s="16"/>
      <c r="FD2624" s="156"/>
      <c r="FE2624" s="156"/>
      <c r="FF2624" s="156"/>
      <c r="FG2624" s="156"/>
      <c r="FH2624" s="156"/>
    </row>
    <row r="2625" spans="2:164" x14ac:dyDescent="0.25">
      <c r="B2625" s="67">
        <f t="shared" si="241"/>
        <v>0</v>
      </c>
      <c r="C2625" s="67" t="str">
        <f t="shared" si="242"/>
        <v/>
      </c>
      <c r="D2625" s="67" t="str">
        <f t="shared" si="245"/>
        <v/>
      </c>
      <c r="E2625" s="67" t="str">
        <f t="shared" si="243"/>
        <v/>
      </c>
      <c r="F2625" s="67" t="str">
        <f t="shared" si="244"/>
        <v/>
      </c>
      <c r="G2625" s="67" t="str">
        <f t="shared" si="246"/>
        <v/>
      </c>
      <c r="H2625" s="159" t="str">
        <f>IF(AND(M2625&gt;0,M2625&lt;=STATS!$C$22),1,"")</f>
        <v/>
      </c>
      <c r="J2625" s="29">
        <v>2624</v>
      </c>
      <c r="R2625" s="16"/>
      <c r="U2625" s="16"/>
      <c r="FD2625" s="156"/>
      <c r="FE2625" s="156"/>
      <c r="FF2625" s="156"/>
      <c r="FG2625" s="156"/>
      <c r="FH2625" s="156"/>
    </row>
    <row r="2626" spans="2:164" x14ac:dyDescent="0.25">
      <c r="B2626" s="67">
        <f t="shared" ref="B2626:B2689" si="247">COUNT(R2626:FC2626,FI2626:FQ2626)</f>
        <v>0</v>
      </c>
      <c r="C2626" s="67" t="str">
        <f t="shared" ref="C2626:C2689" si="248">IF(COUNT(R2626:FC2626,FI2626:FQ2626)&gt;0,COUNT(R2626:FC2626,FI2626:FQ2626),"")</f>
        <v/>
      </c>
      <c r="D2626" s="67" t="str">
        <f t="shared" si="245"/>
        <v/>
      </c>
      <c r="E2626" s="67" t="str">
        <f t="shared" ref="E2626:E2689" si="249">IF(H2626=1,COUNT(R2626:FC2626,FI2626:FQ2626),"")</f>
        <v/>
      </c>
      <c r="F2626" s="67" t="str">
        <f t="shared" ref="F2626:F2689" si="250">IF(H2626=1,COUNT(X2626:BN2626,BP2626:BX2626,BZ2626:CF2626,CH2626:FC2626,FI2626:FQ2626),"")</f>
        <v/>
      </c>
      <c r="G2626" s="67" t="str">
        <f t="shared" si="246"/>
        <v/>
      </c>
      <c r="H2626" s="159" t="str">
        <f>IF(AND(M2626&gt;0,M2626&lt;=STATS!$C$22),1,"")</f>
        <v/>
      </c>
      <c r="J2626" s="29">
        <v>2625</v>
      </c>
      <c r="R2626" s="16"/>
      <c r="U2626" s="16"/>
      <c r="FD2626" s="156"/>
      <c r="FE2626" s="156"/>
      <c r="FF2626" s="156"/>
      <c r="FG2626" s="156"/>
      <c r="FH2626" s="156"/>
    </row>
    <row r="2627" spans="2:164" x14ac:dyDescent="0.25">
      <c r="B2627" s="67">
        <f t="shared" si="247"/>
        <v>0</v>
      </c>
      <c r="C2627" s="67" t="str">
        <f t="shared" si="248"/>
        <v/>
      </c>
      <c r="D2627" s="67" t="str">
        <f t="shared" ref="D2627:D2690" si="251">IF(COUNT(R2627:FC2627,FI2627:FQ2627)&gt;0,COUNT(X2627:BN2627,BP2627:BX2627,BZ2627:CF2627,CH2627:FC2627,FI2627:FQ2627),"")</f>
        <v/>
      </c>
      <c r="E2627" s="67" t="str">
        <f t="shared" si="249"/>
        <v/>
      </c>
      <c r="F2627" s="67" t="str">
        <f t="shared" si="250"/>
        <v/>
      </c>
      <c r="G2627" s="67" t="str">
        <f t="shared" si="246"/>
        <v/>
      </c>
      <c r="H2627" s="159" t="str">
        <f>IF(AND(M2627&gt;0,M2627&lt;=STATS!$C$22),1,"")</f>
        <v/>
      </c>
      <c r="J2627" s="29">
        <v>2626</v>
      </c>
      <c r="R2627" s="16"/>
      <c r="U2627" s="16"/>
      <c r="FD2627" s="156"/>
      <c r="FE2627" s="156"/>
      <c r="FF2627" s="156"/>
      <c r="FG2627" s="156"/>
      <c r="FH2627" s="156"/>
    </row>
    <row r="2628" spans="2:164" x14ac:dyDescent="0.25">
      <c r="B2628" s="67">
        <f t="shared" si="247"/>
        <v>0</v>
      </c>
      <c r="C2628" s="67" t="str">
        <f t="shared" si="248"/>
        <v/>
      </c>
      <c r="D2628" s="67" t="str">
        <f t="shared" si="251"/>
        <v/>
      </c>
      <c r="E2628" s="67" t="str">
        <f t="shared" si="249"/>
        <v/>
      </c>
      <c r="F2628" s="67" t="str">
        <f t="shared" si="250"/>
        <v/>
      </c>
      <c r="G2628" s="67" t="str">
        <f t="shared" si="246"/>
        <v/>
      </c>
      <c r="H2628" s="159" t="str">
        <f>IF(AND(M2628&gt;0,M2628&lt;=STATS!$C$22),1,"")</f>
        <v/>
      </c>
      <c r="J2628" s="29">
        <v>2627</v>
      </c>
      <c r="R2628" s="16"/>
      <c r="U2628" s="16"/>
      <c r="FD2628" s="156"/>
      <c r="FE2628" s="156"/>
      <c r="FF2628" s="156"/>
      <c r="FG2628" s="156"/>
      <c r="FH2628" s="156"/>
    </row>
    <row r="2629" spans="2:164" x14ac:dyDescent="0.25">
      <c r="B2629" s="67">
        <f t="shared" si="247"/>
        <v>0</v>
      </c>
      <c r="C2629" s="67" t="str">
        <f t="shared" si="248"/>
        <v/>
      </c>
      <c r="D2629" s="67" t="str">
        <f t="shared" si="251"/>
        <v/>
      </c>
      <c r="E2629" s="67" t="str">
        <f t="shared" si="249"/>
        <v/>
      </c>
      <c r="F2629" s="67" t="str">
        <f t="shared" si="250"/>
        <v/>
      </c>
      <c r="G2629" s="67" t="str">
        <f t="shared" si="246"/>
        <v/>
      </c>
      <c r="H2629" s="159" t="str">
        <f>IF(AND(M2629&gt;0,M2629&lt;=STATS!$C$22),1,"")</f>
        <v/>
      </c>
      <c r="J2629" s="29">
        <v>2628</v>
      </c>
      <c r="R2629" s="16"/>
      <c r="U2629" s="16"/>
      <c r="FD2629" s="156"/>
      <c r="FE2629" s="156"/>
      <c r="FF2629" s="156"/>
      <c r="FG2629" s="156"/>
      <c r="FH2629" s="156"/>
    </row>
    <row r="2630" spans="2:164" x14ac:dyDescent="0.25">
      <c r="B2630" s="67">
        <f t="shared" si="247"/>
        <v>0</v>
      </c>
      <c r="C2630" s="67" t="str">
        <f t="shared" si="248"/>
        <v/>
      </c>
      <c r="D2630" s="67" t="str">
        <f t="shared" si="251"/>
        <v/>
      </c>
      <c r="E2630" s="67" t="str">
        <f t="shared" si="249"/>
        <v/>
      </c>
      <c r="F2630" s="67" t="str">
        <f t="shared" si="250"/>
        <v/>
      </c>
      <c r="G2630" s="67" t="str">
        <f t="shared" si="246"/>
        <v/>
      </c>
      <c r="H2630" s="159" t="str">
        <f>IF(AND(M2630&gt;0,M2630&lt;=STATS!$C$22),1,"")</f>
        <v/>
      </c>
      <c r="J2630" s="29">
        <v>2629</v>
      </c>
      <c r="R2630" s="16"/>
      <c r="U2630" s="16"/>
      <c r="FD2630" s="156"/>
      <c r="FE2630" s="156"/>
      <c r="FF2630" s="156"/>
      <c r="FG2630" s="156"/>
      <c r="FH2630" s="156"/>
    </row>
    <row r="2631" spans="2:164" x14ac:dyDescent="0.25">
      <c r="B2631" s="67">
        <f t="shared" si="247"/>
        <v>0</v>
      </c>
      <c r="C2631" s="67" t="str">
        <f t="shared" si="248"/>
        <v/>
      </c>
      <c r="D2631" s="67" t="str">
        <f t="shared" si="251"/>
        <v/>
      </c>
      <c r="E2631" s="67" t="str">
        <f t="shared" si="249"/>
        <v/>
      </c>
      <c r="F2631" s="67" t="str">
        <f t="shared" si="250"/>
        <v/>
      </c>
      <c r="G2631" s="67" t="str">
        <f t="shared" si="246"/>
        <v/>
      </c>
      <c r="H2631" s="159" t="str">
        <f>IF(AND(M2631&gt;0,M2631&lt;=STATS!$C$22),1,"")</f>
        <v/>
      </c>
      <c r="J2631" s="29">
        <v>2630</v>
      </c>
      <c r="R2631" s="16"/>
      <c r="U2631" s="16"/>
      <c r="FD2631" s="156"/>
      <c r="FE2631" s="156"/>
      <c r="FF2631" s="156"/>
      <c r="FG2631" s="156"/>
      <c r="FH2631" s="156"/>
    </row>
    <row r="2632" spans="2:164" x14ac:dyDescent="0.25">
      <c r="B2632" s="67">
        <f t="shared" si="247"/>
        <v>0</v>
      </c>
      <c r="C2632" s="67" t="str">
        <f t="shared" si="248"/>
        <v/>
      </c>
      <c r="D2632" s="67" t="str">
        <f t="shared" si="251"/>
        <v/>
      </c>
      <c r="E2632" s="67" t="str">
        <f t="shared" si="249"/>
        <v/>
      </c>
      <c r="F2632" s="67" t="str">
        <f t="shared" si="250"/>
        <v/>
      </c>
      <c r="G2632" s="67" t="str">
        <f t="shared" si="246"/>
        <v/>
      </c>
      <c r="H2632" s="159" t="str">
        <f>IF(AND(M2632&gt;0,M2632&lt;=STATS!$C$22),1,"")</f>
        <v/>
      </c>
      <c r="J2632" s="29">
        <v>2631</v>
      </c>
      <c r="R2632" s="16"/>
      <c r="U2632" s="16"/>
      <c r="FD2632" s="156"/>
      <c r="FE2632" s="156"/>
      <c r="FF2632" s="156"/>
      <c r="FG2632" s="156"/>
      <c r="FH2632" s="156"/>
    </row>
    <row r="2633" spans="2:164" x14ac:dyDescent="0.25">
      <c r="B2633" s="67">
        <f t="shared" si="247"/>
        <v>0</v>
      </c>
      <c r="C2633" s="67" t="str">
        <f t="shared" si="248"/>
        <v/>
      </c>
      <c r="D2633" s="67" t="str">
        <f t="shared" si="251"/>
        <v/>
      </c>
      <c r="E2633" s="67" t="str">
        <f t="shared" si="249"/>
        <v/>
      </c>
      <c r="F2633" s="67" t="str">
        <f t="shared" si="250"/>
        <v/>
      </c>
      <c r="G2633" s="67" t="str">
        <f t="shared" si="246"/>
        <v/>
      </c>
      <c r="H2633" s="159" t="str">
        <f>IF(AND(M2633&gt;0,M2633&lt;=STATS!$C$22),1,"")</f>
        <v/>
      </c>
      <c r="J2633" s="29">
        <v>2632</v>
      </c>
      <c r="R2633" s="16"/>
      <c r="U2633" s="16"/>
      <c r="FD2633" s="156"/>
      <c r="FE2633" s="156"/>
      <c r="FF2633" s="156"/>
      <c r="FG2633" s="156"/>
      <c r="FH2633" s="156"/>
    </row>
    <row r="2634" spans="2:164" x14ac:dyDescent="0.25">
      <c r="B2634" s="67">
        <f t="shared" si="247"/>
        <v>0</v>
      </c>
      <c r="C2634" s="67" t="str">
        <f t="shared" si="248"/>
        <v/>
      </c>
      <c r="D2634" s="67" t="str">
        <f t="shared" si="251"/>
        <v/>
      </c>
      <c r="E2634" s="67" t="str">
        <f t="shared" si="249"/>
        <v/>
      </c>
      <c r="F2634" s="67" t="str">
        <f t="shared" si="250"/>
        <v/>
      </c>
      <c r="G2634" s="67" t="str">
        <f t="shared" si="246"/>
        <v/>
      </c>
      <c r="H2634" s="159" t="str">
        <f>IF(AND(M2634&gt;0,M2634&lt;=STATS!$C$22),1,"")</f>
        <v/>
      </c>
      <c r="J2634" s="29">
        <v>2633</v>
      </c>
      <c r="R2634" s="16"/>
      <c r="U2634" s="16"/>
      <c r="FD2634" s="156"/>
      <c r="FE2634" s="156"/>
      <c r="FF2634" s="156"/>
      <c r="FG2634" s="156"/>
      <c r="FH2634" s="156"/>
    </row>
    <row r="2635" spans="2:164" x14ac:dyDescent="0.25">
      <c r="B2635" s="67">
        <f t="shared" si="247"/>
        <v>0</v>
      </c>
      <c r="C2635" s="67" t="str">
        <f t="shared" si="248"/>
        <v/>
      </c>
      <c r="D2635" s="67" t="str">
        <f t="shared" si="251"/>
        <v/>
      </c>
      <c r="E2635" s="67" t="str">
        <f t="shared" si="249"/>
        <v/>
      </c>
      <c r="F2635" s="67" t="str">
        <f t="shared" si="250"/>
        <v/>
      </c>
      <c r="G2635" s="67" t="str">
        <f t="shared" si="246"/>
        <v/>
      </c>
      <c r="H2635" s="159" t="str">
        <f>IF(AND(M2635&gt;0,M2635&lt;=STATS!$C$22),1,"")</f>
        <v/>
      </c>
      <c r="J2635" s="29">
        <v>2634</v>
      </c>
      <c r="R2635" s="16"/>
      <c r="U2635" s="16"/>
      <c r="FD2635" s="156"/>
      <c r="FE2635" s="156"/>
      <c r="FF2635" s="156"/>
      <c r="FG2635" s="156"/>
      <c r="FH2635" s="156"/>
    </row>
    <row r="2636" spans="2:164" x14ac:dyDescent="0.25">
      <c r="B2636" s="67">
        <f t="shared" si="247"/>
        <v>0</v>
      </c>
      <c r="C2636" s="67" t="str">
        <f t="shared" si="248"/>
        <v/>
      </c>
      <c r="D2636" s="67" t="str">
        <f t="shared" si="251"/>
        <v/>
      </c>
      <c r="E2636" s="67" t="str">
        <f t="shared" si="249"/>
        <v/>
      </c>
      <c r="F2636" s="67" t="str">
        <f t="shared" si="250"/>
        <v/>
      </c>
      <c r="G2636" s="67" t="str">
        <f t="shared" si="246"/>
        <v/>
      </c>
      <c r="H2636" s="159" t="str">
        <f>IF(AND(M2636&gt;0,M2636&lt;=STATS!$C$22),1,"")</f>
        <v/>
      </c>
      <c r="J2636" s="29">
        <v>2635</v>
      </c>
      <c r="R2636" s="16"/>
      <c r="U2636" s="16"/>
      <c r="FD2636" s="156"/>
      <c r="FE2636" s="156"/>
      <c r="FF2636" s="156"/>
      <c r="FG2636" s="156"/>
      <c r="FH2636" s="156"/>
    </row>
    <row r="2637" spans="2:164" x14ac:dyDescent="0.25">
      <c r="B2637" s="67">
        <f t="shared" si="247"/>
        <v>0</v>
      </c>
      <c r="C2637" s="67" t="str">
        <f t="shared" si="248"/>
        <v/>
      </c>
      <c r="D2637" s="67" t="str">
        <f t="shared" si="251"/>
        <v/>
      </c>
      <c r="E2637" s="67" t="str">
        <f t="shared" si="249"/>
        <v/>
      </c>
      <c r="F2637" s="67" t="str">
        <f t="shared" si="250"/>
        <v/>
      </c>
      <c r="G2637" s="67" t="str">
        <f t="shared" si="246"/>
        <v/>
      </c>
      <c r="H2637" s="159" t="str">
        <f>IF(AND(M2637&gt;0,M2637&lt;=STATS!$C$22),1,"")</f>
        <v/>
      </c>
      <c r="J2637" s="29">
        <v>2636</v>
      </c>
      <c r="R2637" s="16"/>
      <c r="U2637" s="16"/>
      <c r="FD2637" s="156"/>
      <c r="FE2637" s="156"/>
      <c r="FF2637" s="156"/>
      <c r="FG2637" s="156"/>
      <c r="FH2637" s="156"/>
    </row>
    <row r="2638" spans="2:164" x14ac:dyDescent="0.25">
      <c r="B2638" s="67">
        <f t="shared" si="247"/>
        <v>0</v>
      </c>
      <c r="C2638" s="67" t="str">
        <f t="shared" si="248"/>
        <v/>
      </c>
      <c r="D2638" s="67" t="str">
        <f t="shared" si="251"/>
        <v/>
      </c>
      <c r="E2638" s="67" t="str">
        <f t="shared" si="249"/>
        <v/>
      </c>
      <c r="F2638" s="67" t="str">
        <f t="shared" si="250"/>
        <v/>
      </c>
      <c r="G2638" s="67" t="str">
        <f t="shared" si="246"/>
        <v/>
      </c>
      <c r="H2638" s="159" t="str">
        <f>IF(AND(M2638&gt;0,M2638&lt;=STATS!$C$22),1,"")</f>
        <v/>
      </c>
      <c r="J2638" s="29">
        <v>2637</v>
      </c>
      <c r="R2638" s="16"/>
      <c r="U2638" s="16"/>
      <c r="FD2638" s="156"/>
      <c r="FE2638" s="156"/>
      <c r="FF2638" s="156"/>
      <c r="FG2638" s="156"/>
      <c r="FH2638" s="156"/>
    </row>
    <row r="2639" spans="2:164" x14ac:dyDescent="0.25">
      <c r="B2639" s="67">
        <f t="shared" si="247"/>
        <v>0</v>
      </c>
      <c r="C2639" s="67" t="str">
        <f t="shared" si="248"/>
        <v/>
      </c>
      <c r="D2639" s="67" t="str">
        <f t="shared" si="251"/>
        <v/>
      </c>
      <c r="E2639" s="67" t="str">
        <f t="shared" si="249"/>
        <v/>
      </c>
      <c r="F2639" s="67" t="str">
        <f t="shared" si="250"/>
        <v/>
      </c>
      <c r="G2639" s="67" t="str">
        <f t="shared" si="246"/>
        <v/>
      </c>
      <c r="H2639" s="159" t="str">
        <f>IF(AND(M2639&gt;0,M2639&lt;=STATS!$C$22),1,"")</f>
        <v/>
      </c>
      <c r="J2639" s="29">
        <v>2638</v>
      </c>
      <c r="R2639" s="16"/>
      <c r="U2639" s="16"/>
      <c r="FD2639" s="156"/>
      <c r="FE2639" s="156"/>
      <c r="FF2639" s="156"/>
      <c r="FG2639" s="156"/>
      <c r="FH2639" s="156"/>
    </row>
    <row r="2640" spans="2:164" x14ac:dyDescent="0.25">
      <c r="B2640" s="67">
        <f t="shared" si="247"/>
        <v>0</v>
      </c>
      <c r="C2640" s="67" t="str">
        <f t="shared" si="248"/>
        <v/>
      </c>
      <c r="D2640" s="67" t="str">
        <f t="shared" si="251"/>
        <v/>
      </c>
      <c r="E2640" s="67" t="str">
        <f t="shared" si="249"/>
        <v/>
      </c>
      <c r="F2640" s="67" t="str">
        <f t="shared" si="250"/>
        <v/>
      </c>
      <c r="G2640" s="67" t="str">
        <f t="shared" si="246"/>
        <v/>
      </c>
      <c r="H2640" s="159" t="str">
        <f>IF(AND(M2640&gt;0,M2640&lt;=STATS!$C$22),1,"")</f>
        <v/>
      </c>
      <c r="J2640" s="29">
        <v>2639</v>
      </c>
      <c r="R2640" s="16"/>
      <c r="U2640" s="16"/>
      <c r="FD2640" s="156"/>
      <c r="FE2640" s="156"/>
      <c r="FF2640" s="156"/>
      <c r="FG2640" s="156"/>
      <c r="FH2640" s="156"/>
    </row>
    <row r="2641" spans="2:164" x14ac:dyDescent="0.25">
      <c r="B2641" s="67">
        <f t="shared" si="247"/>
        <v>0</v>
      </c>
      <c r="C2641" s="67" t="str">
        <f t="shared" si="248"/>
        <v/>
      </c>
      <c r="D2641" s="67" t="str">
        <f t="shared" si="251"/>
        <v/>
      </c>
      <c r="E2641" s="67" t="str">
        <f t="shared" si="249"/>
        <v/>
      </c>
      <c r="F2641" s="67" t="str">
        <f t="shared" si="250"/>
        <v/>
      </c>
      <c r="G2641" s="67" t="str">
        <f t="shared" si="246"/>
        <v/>
      </c>
      <c r="H2641" s="159" t="str">
        <f>IF(AND(M2641&gt;0,M2641&lt;=STATS!$C$22),1,"")</f>
        <v/>
      </c>
      <c r="J2641" s="29">
        <v>2640</v>
      </c>
      <c r="R2641" s="16"/>
      <c r="U2641" s="16"/>
      <c r="FD2641" s="156"/>
      <c r="FE2641" s="156"/>
      <c r="FF2641" s="156"/>
      <c r="FG2641" s="156"/>
      <c r="FH2641" s="156"/>
    </row>
    <row r="2642" spans="2:164" x14ac:dyDescent="0.25">
      <c r="B2642" s="67">
        <f t="shared" si="247"/>
        <v>0</v>
      </c>
      <c r="C2642" s="67" t="str">
        <f t="shared" si="248"/>
        <v/>
      </c>
      <c r="D2642" s="67" t="str">
        <f t="shared" si="251"/>
        <v/>
      </c>
      <c r="E2642" s="67" t="str">
        <f t="shared" si="249"/>
        <v/>
      </c>
      <c r="F2642" s="67" t="str">
        <f t="shared" si="250"/>
        <v/>
      </c>
      <c r="G2642" s="67" t="str">
        <f t="shared" si="246"/>
        <v/>
      </c>
      <c r="H2642" s="159" t="str">
        <f>IF(AND(M2642&gt;0,M2642&lt;=STATS!$C$22),1,"")</f>
        <v/>
      </c>
      <c r="J2642" s="29">
        <v>2641</v>
      </c>
      <c r="R2642" s="16"/>
      <c r="U2642" s="16"/>
      <c r="FD2642" s="156"/>
      <c r="FE2642" s="156"/>
      <c r="FF2642" s="156"/>
      <c r="FG2642" s="156"/>
      <c r="FH2642" s="156"/>
    </row>
    <row r="2643" spans="2:164" x14ac:dyDescent="0.25">
      <c r="B2643" s="67">
        <f t="shared" si="247"/>
        <v>0</v>
      </c>
      <c r="C2643" s="67" t="str">
        <f t="shared" si="248"/>
        <v/>
      </c>
      <c r="D2643" s="67" t="str">
        <f t="shared" si="251"/>
        <v/>
      </c>
      <c r="E2643" s="67" t="str">
        <f t="shared" si="249"/>
        <v/>
      </c>
      <c r="F2643" s="67" t="str">
        <f t="shared" si="250"/>
        <v/>
      </c>
      <c r="G2643" s="67" t="str">
        <f t="shared" si="246"/>
        <v/>
      </c>
      <c r="H2643" s="159" t="str">
        <f>IF(AND(M2643&gt;0,M2643&lt;=STATS!$C$22),1,"")</f>
        <v/>
      </c>
      <c r="J2643" s="29">
        <v>2642</v>
      </c>
      <c r="R2643" s="16"/>
      <c r="U2643" s="16"/>
      <c r="FD2643" s="156"/>
      <c r="FE2643" s="156"/>
      <c r="FF2643" s="156"/>
      <c r="FG2643" s="156"/>
      <c r="FH2643" s="156"/>
    </row>
    <row r="2644" spans="2:164" x14ac:dyDescent="0.25">
      <c r="B2644" s="67">
        <f t="shared" si="247"/>
        <v>0</v>
      </c>
      <c r="C2644" s="67" t="str">
        <f t="shared" si="248"/>
        <v/>
      </c>
      <c r="D2644" s="67" t="str">
        <f t="shared" si="251"/>
        <v/>
      </c>
      <c r="E2644" s="67" t="str">
        <f t="shared" si="249"/>
        <v/>
      </c>
      <c r="F2644" s="67" t="str">
        <f t="shared" si="250"/>
        <v/>
      </c>
      <c r="G2644" s="67" t="str">
        <f t="shared" si="246"/>
        <v/>
      </c>
      <c r="H2644" s="159" t="str">
        <f>IF(AND(M2644&gt;0,M2644&lt;=STATS!$C$22),1,"")</f>
        <v/>
      </c>
      <c r="J2644" s="29">
        <v>2643</v>
      </c>
      <c r="R2644" s="16"/>
      <c r="U2644" s="16"/>
      <c r="FD2644" s="156"/>
      <c r="FE2644" s="156"/>
      <c r="FF2644" s="156"/>
      <c r="FG2644" s="156"/>
      <c r="FH2644" s="156"/>
    </row>
    <row r="2645" spans="2:164" x14ac:dyDescent="0.25">
      <c r="B2645" s="67">
        <f t="shared" si="247"/>
        <v>0</v>
      </c>
      <c r="C2645" s="67" t="str">
        <f t="shared" si="248"/>
        <v/>
      </c>
      <c r="D2645" s="67" t="str">
        <f t="shared" si="251"/>
        <v/>
      </c>
      <c r="E2645" s="67" t="str">
        <f t="shared" si="249"/>
        <v/>
      </c>
      <c r="F2645" s="67" t="str">
        <f t="shared" si="250"/>
        <v/>
      </c>
      <c r="G2645" s="67" t="str">
        <f t="shared" si="246"/>
        <v/>
      </c>
      <c r="H2645" s="159" t="str">
        <f>IF(AND(M2645&gt;0,M2645&lt;=STATS!$C$22),1,"")</f>
        <v/>
      </c>
      <c r="J2645" s="29">
        <v>2644</v>
      </c>
      <c r="R2645" s="16"/>
      <c r="U2645" s="16"/>
      <c r="FD2645" s="156"/>
      <c r="FE2645" s="156"/>
      <c r="FF2645" s="156"/>
      <c r="FG2645" s="156"/>
      <c r="FH2645" s="156"/>
    </row>
    <row r="2646" spans="2:164" x14ac:dyDescent="0.25">
      <c r="B2646" s="67">
        <f t="shared" si="247"/>
        <v>0</v>
      </c>
      <c r="C2646" s="67" t="str">
        <f t="shared" si="248"/>
        <v/>
      </c>
      <c r="D2646" s="67" t="str">
        <f t="shared" si="251"/>
        <v/>
      </c>
      <c r="E2646" s="67" t="str">
        <f t="shared" si="249"/>
        <v/>
      </c>
      <c r="F2646" s="67" t="str">
        <f t="shared" si="250"/>
        <v/>
      </c>
      <c r="G2646" s="67" t="str">
        <f t="shared" si="246"/>
        <v/>
      </c>
      <c r="H2646" s="159" t="str">
        <f>IF(AND(M2646&gt;0,M2646&lt;=STATS!$C$22),1,"")</f>
        <v/>
      </c>
      <c r="J2646" s="29">
        <v>2645</v>
      </c>
      <c r="R2646" s="16"/>
      <c r="U2646" s="16"/>
      <c r="FD2646" s="156"/>
      <c r="FE2646" s="156"/>
      <c r="FF2646" s="156"/>
      <c r="FG2646" s="156"/>
      <c r="FH2646" s="156"/>
    </row>
    <row r="2647" spans="2:164" x14ac:dyDescent="0.25">
      <c r="B2647" s="67">
        <f t="shared" si="247"/>
        <v>0</v>
      </c>
      <c r="C2647" s="67" t="str">
        <f t="shared" si="248"/>
        <v/>
      </c>
      <c r="D2647" s="67" t="str">
        <f t="shared" si="251"/>
        <v/>
      </c>
      <c r="E2647" s="67" t="str">
        <f t="shared" si="249"/>
        <v/>
      </c>
      <c r="F2647" s="67" t="str">
        <f t="shared" si="250"/>
        <v/>
      </c>
      <c r="G2647" s="67" t="str">
        <f t="shared" si="246"/>
        <v/>
      </c>
      <c r="H2647" s="159" t="str">
        <f>IF(AND(M2647&gt;0,M2647&lt;=STATS!$C$22),1,"")</f>
        <v/>
      </c>
      <c r="J2647" s="29">
        <v>2646</v>
      </c>
      <c r="R2647" s="16"/>
      <c r="U2647" s="16"/>
      <c r="FD2647" s="156"/>
      <c r="FE2647" s="156"/>
      <c r="FF2647" s="156"/>
      <c r="FG2647" s="156"/>
      <c r="FH2647" s="156"/>
    </row>
    <row r="2648" spans="2:164" x14ac:dyDescent="0.25">
      <c r="B2648" s="67">
        <f t="shared" si="247"/>
        <v>0</v>
      </c>
      <c r="C2648" s="67" t="str">
        <f t="shared" si="248"/>
        <v/>
      </c>
      <c r="D2648" s="67" t="str">
        <f t="shared" si="251"/>
        <v/>
      </c>
      <c r="E2648" s="67" t="str">
        <f t="shared" si="249"/>
        <v/>
      </c>
      <c r="F2648" s="67" t="str">
        <f t="shared" si="250"/>
        <v/>
      </c>
      <c r="G2648" s="67" t="str">
        <f t="shared" si="246"/>
        <v/>
      </c>
      <c r="H2648" s="159" t="str">
        <f>IF(AND(M2648&gt;0,M2648&lt;=STATS!$C$22),1,"")</f>
        <v/>
      </c>
      <c r="J2648" s="29">
        <v>2647</v>
      </c>
      <c r="R2648" s="16"/>
      <c r="U2648" s="16"/>
      <c r="FD2648" s="156"/>
      <c r="FE2648" s="156"/>
      <c r="FF2648" s="156"/>
      <c r="FG2648" s="156"/>
      <c r="FH2648" s="156"/>
    </row>
    <row r="2649" spans="2:164" x14ac:dyDescent="0.25">
      <c r="B2649" s="67">
        <f t="shared" si="247"/>
        <v>0</v>
      </c>
      <c r="C2649" s="67" t="str">
        <f t="shared" si="248"/>
        <v/>
      </c>
      <c r="D2649" s="67" t="str">
        <f t="shared" si="251"/>
        <v/>
      </c>
      <c r="E2649" s="67" t="str">
        <f t="shared" si="249"/>
        <v/>
      </c>
      <c r="F2649" s="67" t="str">
        <f t="shared" si="250"/>
        <v/>
      </c>
      <c r="G2649" s="67" t="str">
        <f t="shared" si="246"/>
        <v/>
      </c>
      <c r="H2649" s="159" t="str">
        <f>IF(AND(M2649&gt;0,M2649&lt;=STATS!$C$22),1,"")</f>
        <v/>
      </c>
      <c r="J2649" s="29">
        <v>2648</v>
      </c>
      <c r="R2649" s="16"/>
      <c r="U2649" s="16"/>
      <c r="FD2649" s="156"/>
      <c r="FE2649" s="156"/>
      <c r="FF2649" s="156"/>
      <c r="FG2649" s="156"/>
      <c r="FH2649" s="156"/>
    </row>
    <row r="2650" spans="2:164" x14ac:dyDescent="0.25">
      <c r="B2650" s="67">
        <f t="shared" si="247"/>
        <v>0</v>
      </c>
      <c r="C2650" s="67" t="str">
        <f t="shared" si="248"/>
        <v/>
      </c>
      <c r="D2650" s="67" t="str">
        <f t="shared" si="251"/>
        <v/>
      </c>
      <c r="E2650" s="67" t="str">
        <f t="shared" si="249"/>
        <v/>
      </c>
      <c r="F2650" s="67" t="str">
        <f t="shared" si="250"/>
        <v/>
      </c>
      <c r="G2650" s="67" t="str">
        <f t="shared" ref="G2650:G2713" si="252">IF($B2650&gt;=1,$M2650,"")</f>
        <v/>
      </c>
      <c r="H2650" s="159" t="str">
        <f>IF(AND(M2650&gt;0,M2650&lt;=STATS!$C$22),1,"")</f>
        <v/>
      </c>
      <c r="J2650" s="29">
        <v>2649</v>
      </c>
      <c r="R2650" s="16"/>
      <c r="U2650" s="16"/>
      <c r="FD2650" s="156"/>
      <c r="FE2650" s="156"/>
      <c r="FF2650" s="156"/>
      <c r="FG2650" s="156"/>
      <c r="FH2650" s="156"/>
    </row>
    <row r="2651" spans="2:164" x14ac:dyDescent="0.25">
      <c r="B2651" s="67">
        <f t="shared" si="247"/>
        <v>0</v>
      </c>
      <c r="C2651" s="67" t="str">
        <f t="shared" si="248"/>
        <v/>
      </c>
      <c r="D2651" s="67" t="str">
        <f t="shared" si="251"/>
        <v/>
      </c>
      <c r="E2651" s="67" t="str">
        <f t="shared" si="249"/>
        <v/>
      </c>
      <c r="F2651" s="67" t="str">
        <f t="shared" si="250"/>
        <v/>
      </c>
      <c r="G2651" s="67" t="str">
        <f t="shared" si="252"/>
        <v/>
      </c>
      <c r="H2651" s="159" t="str">
        <f>IF(AND(M2651&gt;0,M2651&lt;=STATS!$C$22),1,"")</f>
        <v/>
      </c>
      <c r="J2651" s="29">
        <v>2650</v>
      </c>
      <c r="R2651" s="16"/>
      <c r="U2651" s="16"/>
      <c r="FD2651" s="156"/>
      <c r="FE2651" s="156"/>
      <c r="FF2651" s="156"/>
      <c r="FG2651" s="156"/>
      <c r="FH2651" s="156"/>
    </row>
    <row r="2652" spans="2:164" x14ac:dyDescent="0.25">
      <c r="B2652" s="67">
        <f t="shared" si="247"/>
        <v>0</v>
      </c>
      <c r="C2652" s="67" t="str">
        <f t="shared" si="248"/>
        <v/>
      </c>
      <c r="D2652" s="67" t="str">
        <f t="shared" si="251"/>
        <v/>
      </c>
      <c r="E2652" s="67" t="str">
        <f t="shared" si="249"/>
        <v/>
      </c>
      <c r="F2652" s="67" t="str">
        <f t="shared" si="250"/>
        <v/>
      </c>
      <c r="G2652" s="67" t="str">
        <f t="shared" si="252"/>
        <v/>
      </c>
      <c r="H2652" s="159" t="str">
        <f>IF(AND(M2652&gt;0,M2652&lt;=STATS!$C$22),1,"")</f>
        <v/>
      </c>
      <c r="J2652" s="29">
        <v>2651</v>
      </c>
      <c r="R2652" s="16"/>
      <c r="U2652" s="16"/>
      <c r="FD2652" s="156"/>
      <c r="FE2652" s="156"/>
      <c r="FF2652" s="156"/>
      <c r="FG2652" s="156"/>
      <c r="FH2652" s="156"/>
    </row>
    <row r="2653" spans="2:164" x14ac:dyDescent="0.25">
      <c r="B2653" s="67">
        <f t="shared" si="247"/>
        <v>0</v>
      </c>
      <c r="C2653" s="67" t="str">
        <f t="shared" si="248"/>
        <v/>
      </c>
      <c r="D2653" s="67" t="str">
        <f t="shared" si="251"/>
        <v/>
      </c>
      <c r="E2653" s="67" t="str">
        <f t="shared" si="249"/>
        <v/>
      </c>
      <c r="F2653" s="67" t="str">
        <f t="shared" si="250"/>
        <v/>
      </c>
      <c r="G2653" s="67" t="str">
        <f t="shared" si="252"/>
        <v/>
      </c>
      <c r="H2653" s="159" t="str">
        <f>IF(AND(M2653&gt;0,M2653&lt;=STATS!$C$22),1,"")</f>
        <v/>
      </c>
      <c r="J2653" s="29">
        <v>2652</v>
      </c>
      <c r="R2653" s="16"/>
      <c r="U2653" s="16"/>
      <c r="FD2653" s="156"/>
      <c r="FE2653" s="156"/>
      <c r="FF2653" s="156"/>
      <c r="FG2653" s="156"/>
      <c r="FH2653" s="156"/>
    </row>
    <row r="2654" spans="2:164" x14ac:dyDescent="0.25">
      <c r="B2654" s="67">
        <f t="shared" si="247"/>
        <v>0</v>
      </c>
      <c r="C2654" s="67" t="str">
        <f t="shared" si="248"/>
        <v/>
      </c>
      <c r="D2654" s="67" t="str">
        <f t="shared" si="251"/>
        <v/>
      </c>
      <c r="E2654" s="67" t="str">
        <f t="shared" si="249"/>
        <v/>
      </c>
      <c r="F2654" s="67" t="str">
        <f t="shared" si="250"/>
        <v/>
      </c>
      <c r="G2654" s="67" t="str">
        <f t="shared" si="252"/>
        <v/>
      </c>
      <c r="H2654" s="159" t="str">
        <f>IF(AND(M2654&gt;0,M2654&lt;=STATS!$C$22),1,"")</f>
        <v/>
      </c>
      <c r="J2654" s="29">
        <v>2653</v>
      </c>
      <c r="R2654" s="16"/>
      <c r="U2654" s="16"/>
      <c r="FD2654" s="156"/>
      <c r="FE2654" s="156"/>
      <c r="FF2654" s="156"/>
      <c r="FG2654" s="156"/>
      <c r="FH2654" s="156"/>
    </row>
    <row r="2655" spans="2:164" x14ac:dyDescent="0.25">
      <c r="B2655" s="67">
        <f t="shared" si="247"/>
        <v>0</v>
      </c>
      <c r="C2655" s="67" t="str">
        <f t="shared" si="248"/>
        <v/>
      </c>
      <c r="D2655" s="67" t="str">
        <f t="shared" si="251"/>
        <v/>
      </c>
      <c r="E2655" s="67" t="str">
        <f t="shared" si="249"/>
        <v/>
      </c>
      <c r="F2655" s="67" t="str">
        <f t="shared" si="250"/>
        <v/>
      </c>
      <c r="G2655" s="67" t="str">
        <f t="shared" si="252"/>
        <v/>
      </c>
      <c r="H2655" s="159" t="str">
        <f>IF(AND(M2655&gt;0,M2655&lt;=STATS!$C$22),1,"")</f>
        <v/>
      </c>
      <c r="J2655" s="29">
        <v>2654</v>
      </c>
      <c r="R2655" s="16"/>
      <c r="U2655" s="16"/>
      <c r="FD2655" s="156"/>
      <c r="FE2655" s="156"/>
      <c r="FF2655" s="156"/>
      <c r="FG2655" s="156"/>
      <c r="FH2655" s="156"/>
    </row>
    <row r="2656" spans="2:164" x14ac:dyDescent="0.25">
      <c r="B2656" s="67">
        <f t="shared" si="247"/>
        <v>0</v>
      </c>
      <c r="C2656" s="67" t="str">
        <f t="shared" si="248"/>
        <v/>
      </c>
      <c r="D2656" s="67" t="str">
        <f t="shared" si="251"/>
        <v/>
      </c>
      <c r="E2656" s="67" t="str">
        <f t="shared" si="249"/>
        <v/>
      </c>
      <c r="F2656" s="67" t="str">
        <f t="shared" si="250"/>
        <v/>
      </c>
      <c r="G2656" s="67" t="str">
        <f t="shared" si="252"/>
        <v/>
      </c>
      <c r="H2656" s="159" t="str">
        <f>IF(AND(M2656&gt;0,M2656&lt;=STATS!$C$22),1,"")</f>
        <v/>
      </c>
      <c r="J2656" s="29">
        <v>2655</v>
      </c>
      <c r="R2656" s="16"/>
      <c r="U2656" s="16"/>
      <c r="FD2656" s="156"/>
      <c r="FE2656" s="156"/>
      <c r="FF2656" s="156"/>
      <c r="FG2656" s="156"/>
      <c r="FH2656" s="156"/>
    </row>
    <row r="2657" spans="2:164" x14ac:dyDescent="0.25">
      <c r="B2657" s="67">
        <f t="shared" si="247"/>
        <v>0</v>
      </c>
      <c r="C2657" s="67" t="str">
        <f t="shared" si="248"/>
        <v/>
      </c>
      <c r="D2657" s="67" t="str">
        <f t="shared" si="251"/>
        <v/>
      </c>
      <c r="E2657" s="67" t="str">
        <f t="shared" si="249"/>
        <v/>
      </c>
      <c r="F2657" s="67" t="str">
        <f t="shared" si="250"/>
        <v/>
      </c>
      <c r="G2657" s="67" t="str">
        <f t="shared" si="252"/>
        <v/>
      </c>
      <c r="H2657" s="159" t="str">
        <f>IF(AND(M2657&gt;0,M2657&lt;=STATS!$C$22),1,"")</f>
        <v/>
      </c>
      <c r="J2657" s="29">
        <v>2656</v>
      </c>
      <c r="R2657" s="16"/>
      <c r="U2657" s="16"/>
      <c r="FD2657" s="156"/>
      <c r="FE2657" s="156"/>
      <c r="FF2657" s="156"/>
      <c r="FG2657" s="156"/>
      <c r="FH2657" s="156"/>
    </row>
    <row r="2658" spans="2:164" x14ac:dyDescent="0.25">
      <c r="B2658" s="67">
        <f t="shared" si="247"/>
        <v>0</v>
      </c>
      <c r="C2658" s="67" t="str">
        <f t="shared" si="248"/>
        <v/>
      </c>
      <c r="D2658" s="67" t="str">
        <f t="shared" si="251"/>
        <v/>
      </c>
      <c r="E2658" s="67" t="str">
        <f t="shared" si="249"/>
        <v/>
      </c>
      <c r="F2658" s="67" t="str">
        <f t="shared" si="250"/>
        <v/>
      </c>
      <c r="G2658" s="67" t="str">
        <f t="shared" si="252"/>
        <v/>
      </c>
      <c r="H2658" s="159" t="str">
        <f>IF(AND(M2658&gt;0,M2658&lt;=STATS!$C$22),1,"")</f>
        <v/>
      </c>
      <c r="J2658" s="29">
        <v>2657</v>
      </c>
      <c r="R2658" s="16"/>
      <c r="U2658" s="16"/>
      <c r="FD2658" s="156"/>
      <c r="FE2658" s="156"/>
      <c r="FF2658" s="156"/>
      <c r="FG2658" s="156"/>
      <c r="FH2658" s="156"/>
    </row>
    <row r="2659" spans="2:164" x14ac:dyDescent="0.25">
      <c r="B2659" s="67">
        <f t="shared" si="247"/>
        <v>0</v>
      </c>
      <c r="C2659" s="67" t="str">
        <f t="shared" si="248"/>
        <v/>
      </c>
      <c r="D2659" s="67" t="str">
        <f t="shared" si="251"/>
        <v/>
      </c>
      <c r="E2659" s="67" t="str">
        <f t="shared" si="249"/>
        <v/>
      </c>
      <c r="F2659" s="67" t="str">
        <f t="shared" si="250"/>
        <v/>
      </c>
      <c r="G2659" s="67" t="str">
        <f t="shared" si="252"/>
        <v/>
      </c>
      <c r="H2659" s="159" t="str">
        <f>IF(AND(M2659&gt;0,M2659&lt;=STATS!$C$22),1,"")</f>
        <v/>
      </c>
      <c r="J2659" s="29">
        <v>2658</v>
      </c>
      <c r="R2659" s="16"/>
      <c r="U2659" s="16"/>
      <c r="FD2659" s="156"/>
      <c r="FE2659" s="156"/>
      <c r="FF2659" s="156"/>
      <c r="FG2659" s="156"/>
      <c r="FH2659" s="156"/>
    </row>
    <row r="2660" spans="2:164" x14ac:dyDescent="0.25">
      <c r="B2660" s="67">
        <f t="shared" si="247"/>
        <v>0</v>
      </c>
      <c r="C2660" s="67" t="str">
        <f t="shared" si="248"/>
        <v/>
      </c>
      <c r="D2660" s="67" t="str">
        <f t="shared" si="251"/>
        <v/>
      </c>
      <c r="E2660" s="67" t="str">
        <f t="shared" si="249"/>
        <v/>
      </c>
      <c r="F2660" s="67" t="str">
        <f t="shared" si="250"/>
        <v/>
      </c>
      <c r="G2660" s="67" t="str">
        <f t="shared" si="252"/>
        <v/>
      </c>
      <c r="H2660" s="159" t="str">
        <f>IF(AND(M2660&gt;0,M2660&lt;=STATS!$C$22),1,"")</f>
        <v/>
      </c>
      <c r="J2660" s="29">
        <v>2659</v>
      </c>
      <c r="R2660" s="16"/>
      <c r="U2660" s="16"/>
      <c r="FD2660" s="156"/>
      <c r="FE2660" s="156"/>
      <c r="FF2660" s="156"/>
      <c r="FG2660" s="156"/>
      <c r="FH2660" s="156"/>
    </row>
    <row r="2661" spans="2:164" x14ac:dyDescent="0.25">
      <c r="B2661" s="67">
        <f t="shared" si="247"/>
        <v>0</v>
      </c>
      <c r="C2661" s="67" t="str">
        <f t="shared" si="248"/>
        <v/>
      </c>
      <c r="D2661" s="67" t="str">
        <f t="shared" si="251"/>
        <v/>
      </c>
      <c r="E2661" s="67" t="str">
        <f t="shared" si="249"/>
        <v/>
      </c>
      <c r="F2661" s="67" t="str">
        <f t="shared" si="250"/>
        <v/>
      </c>
      <c r="G2661" s="67" t="str">
        <f t="shared" si="252"/>
        <v/>
      </c>
      <c r="H2661" s="159" t="str">
        <f>IF(AND(M2661&gt;0,M2661&lt;=STATS!$C$22),1,"")</f>
        <v/>
      </c>
      <c r="J2661" s="29">
        <v>2660</v>
      </c>
      <c r="R2661" s="16"/>
      <c r="U2661" s="16"/>
      <c r="FD2661" s="156"/>
      <c r="FE2661" s="156"/>
      <c r="FF2661" s="156"/>
      <c r="FG2661" s="156"/>
      <c r="FH2661" s="156"/>
    </row>
    <row r="2662" spans="2:164" x14ac:dyDescent="0.25">
      <c r="B2662" s="67">
        <f t="shared" si="247"/>
        <v>0</v>
      </c>
      <c r="C2662" s="67" t="str">
        <f t="shared" si="248"/>
        <v/>
      </c>
      <c r="D2662" s="67" t="str">
        <f t="shared" si="251"/>
        <v/>
      </c>
      <c r="E2662" s="67" t="str">
        <f t="shared" si="249"/>
        <v/>
      </c>
      <c r="F2662" s="67" t="str">
        <f t="shared" si="250"/>
        <v/>
      </c>
      <c r="G2662" s="67" t="str">
        <f t="shared" si="252"/>
        <v/>
      </c>
      <c r="H2662" s="159" t="str">
        <f>IF(AND(M2662&gt;0,M2662&lt;=STATS!$C$22),1,"")</f>
        <v/>
      </c>
      <c r="J2662" s="29">
        <v>2661</v>
      </c>
      <c r="R2662" s="16"/>
      <c r="U2662" s="16"/>
      <c r="FD2662" s="156"/>
      <c r="FE2662" s="156"/>
      <c r="FF2662" s="156"/>
      <c r="FG2662" s="156"/>
      <c r="FH2662" s="156"/>
    </row>
    <row r="2663" spans="2:164" x14ac:dyDescent="0.25">
      <c r="B2663" s="67">
        <f t="shared" si="247"/>
        <v>0</v>
      </c>
      <c r="C2663" s="67" t="str">
        <f t="shared" si="248"/>
        <v/>
      </c>
      <c r="D2663" s="67" t="str">
        <f t="shared" si="251"/>
        <v/>
      </c>
      <c r="E2663" s="67" t="str">
        <f t="shared" si="249"/>
        <v/>
      </c>
      <c r="F2663" s="67" t="str">
        <f t="shared" si="250"/>
        <v/>
      </c>
      <c r="G2663" s="67" t="str">
        <f t="shared" si="252"/>
        <v/>
      </c>
      <c r="H2663" s="159" t="str">
        <f>IF(AND(M2663&gt;0,M2663&lt;=STATS!$C$22),1,"")</f>
        <v/>
      </c>
      <c r="J2663" s="29">
        <v>2662</v>
      </c>
      <c r="R2663" s="16"/>
      <c r="U2663" s="16"/>
      <c r="FD2663" s="156"/>
      <c r="FE2663" s="156"/>
      <c r="FF2663" s="156"/>
      <c r="FG2663" s="156"/>
      <c r="FH2663" s="156"/>
    </row>
    <row r="2664" spans="2:164" x14ac:dyDescent="0.25">
      <c r="B2664" s="67">
        <f t="shared" si="247"/>
        <v>0</v>
      </c>
      <c r="C2664" s="67" t="str">
        <f t="shared" si="248"/>
        <v/>
      </c>
      <c r="D2664" s="67" t="str">
        <f t="shared" si="251"/>
        <v/>
      </c>
      <c r="E2664" s="67" t="str">
        <f t="shared" si="249"/>
        <v/>
      </c>
      <c r="F2664" s="67" t="str">
        <f t="shared" si="250"/>
        <v/>
      </c>
      <c r="G2664" s="67" t="str">
        <f t="shared" si="252"/>
        <v/>
      </c>
      <c r="H2664" s="159" t="str">
        <f>IF(AND(M2664&gt;0,M2664&lt;=STATS!$C$22),1,"")</f>
        <v/>
      </c>
      <c r="J2664" s="29">
        <v>2663</v>
      </c>
      <c r="R2664" s="16"/>
      <c r="U2664" s="16"/>
      <c r="FD2664" s="156"/>
      <c r="FE2664" s="156"/>
      <c r="FF2664" s="156"/>
      <c r="FG2664" s="156"/>
      <c r="FH2664" s="156"/>
    </row>
    <row r="2665" spans="2:164" x14ac:dyDescent="0.25">
      <c r="B2665" s="67">
        <f t="shared" si="247"/>
        <v>0</v>
      </c>
      <c r="C2665" s="67" t="str">
        <f t="shared" si="248"/>
        <v/>
      </c>
      <c r="D2665" s="67" t="str">
        <f t="shared" si="251"/>
        <v/>
      </c>
      <c r="E2665" s="67" t="str">
        <f t="shared" si="249"/>
        <v/>
      </c>
      <c r="F2665" s="67" t="str">
        <f t="shared" si="250"/>
        <v/>
      </c>
      <c r="G2665" s="67" t="str">
        <f t="shared" si="252"/>
        <v/>
      </c>
      <c r="H2665" s="159" t="str">
        <f>IF(AND(M2665&gt;0,M2665&lt;=STATS!$C$22),1,"")</f>
        <v/>
      </c>
      <c r="J2665" s="29">
        <v>2664</v>
      </c>
      <c r="R2665" s="16"/>
      <c r="U2665" s="16"/>
      <c r="FD2665" s="156"/>
      <c r="FE2665" s="156"/>
      <c r="FF2665" s="156"/>
      <c r="FG2665" s="156"/>
      <c r="FH2665" s="156"/>
    </row>
    <row r="2666" spans="2:164" x14ac:dyDescent="0.25">
      <c r="B2666" s="67">
        <f t="shared" si="247"/>
        <v>0</v>
      </c>
      <c r="C2666" s="67" t="str">
        <f t="shared" si="248"/>
        <v/>
      </c>
      <c r="D2666" s="67" t="str">
        <f t="shared" si="251"/>
        <v/>
      </c>
      <c r="E2666" s="67" t="str">
        <f t="shared" si="249"/>
        <v/>
      </c>
      <c r="F2666" s="67" t="str">
        <f t="shared" si="250"/>
        <v/>
      </c>
      <c r="G2666" s="67" t="str">
        <f t="shared" si="252"/>
        <v/>
      </c>
      <c r="H2666" s="159" t="str">
        <f>IF(AND(M2666&gt;0,M2666&lt;=STATS!$C$22),1,"")</f>
        <v/>
      </c>
      <c r="J2666" s="29">
        <v>2665</v>
      </c>
      <c r="R2666" s="16"/>
      <c r="U2666" s="16"/>
      <c r="FD2666" s="156"/>
      <c r="FE2666" s="156"/>
      <c r="FF2666" s="156"/>
      <c r="FG2666" s="156"/>
      <c r="FH2666" s="156"/>
    </row>
    <row r="2667" spans="2:164" x14ac:dyDescent="0.25">
      <c r="B2667" s="67">
        <f t="shared" si="247"/>
        <v>0</v>
      </c>
      <c r="C2667" s="67" t="str">
        <f t="shared" si="248"/>
        <v/>
      </c>
      <c r="D2667" s="67" t="str">
        <f t="shared" si="251"/>
        <v/>
      </c>
      <c r="E2667" s="67" t="str">
        <f t="shared" si="249"/>
        <v/>
      </c>
      <c r="F2667" s="67" t="str">
        <f t="shared" si="250"/>
        <v/>
      </c>
      <c r="G2667" s="67" t="str">
        <f t="shared" si="252"/>
        <v/>
      </c>
      <c r="H2667" s="159" t="str">
        <f>IF(AND(M2667&gt;0,M2667&lt;=STATS!$C$22),1,"")</f>
        <v/>
      </c>
      <c r="J2667" s="29">
        <v>2666</v>
      </c>
      <c r="R2667" s="16"/>
      <c r="U2667" s="16"/>
      <c r="FD2667" s="156"/>
      <c r="FE2667" s="156"/>
      <c r="FF2667" s="156"/>
      <c r="FG2667" s="156"/>
      <c r="FH2667" s="156"/>
    </row>
    <row r="2668" spans="2:164" x14ac:dyDescent="0.25">
      <c r="B2668" s="67">
        <f t="shared" si="247"/>
        <v>0</v>
      </c>
      <c r="C2668" s="67" t="str">
        <f t="shared" si="248"/>
        <v/>
      </c>
      <c r="D2668" s="67" t="str">
        <f t="shared" si="251"/>
        <v/>
      </c>
      <c r="E2668" s="67" t="str">
        <f t="shared" si="249"/>
        <v/>
      </c>
      <c r="F2668" s="67" t="str">
        <f t="shared" si="250"/>
        <v/>
      </c>
      <c r="G2668" s="67" t="str">
        <f t="shared" si="252"/>
        <v/>
      </c>
      <c r="H2668" s="159" t="str">
        <f>IF(AND(M2668&gt;0,M2668&lt;=STATS!$C$22),1,"")</f>
        <v/>
      </c>
      <c r="J2668" s="29">
        <v>2667</v>
      </c>
      <c r="R2668" s="16"/>
      <c r="U2668" s="16"/>
      <c r="FD2668" s="156"/>
      <c r="FE2668" s="156"/>
      <c r="FF2668" s="156"/>
      <c r="FG2668" s="156"/>
      <c r="FH2668" s="156"/>
    </row>
    <row r="2669" spans="2:164" x14ac:dyDescent="0.25">
      <c r="B2669" s="67">
        <f t="shared" si="247"/>
        <v>0</v>
      </c>
      <c r="C2669" s="67" t="str">
        <f t="shared" si="248"/>
        <v/>
      </c>
      <c r="D2669" s="67" t="str">
        <f t="shared" si="251"/>
        <v/>
      </c>
      <c r="E2669" s="67" t="str">
        <f t="shared" si="249"/>
        <v/>
      </c>
      <c r="F2669" s="67" t="str">
        <f t="shared" si="250"/>
        <v/>
      </c>
      <c r="G2669" s="67" t="str">
        <f t="shared" si="252"/>
        <v/>
      </c>
      <c r="H2669" s="159" t="str">
        <f>IF(AND(M2669&gt;0,M2669&lt;=STATS!$C$22),1,"")</f>
        <v/>
      </c>
      <c r="J2669" s="29">
        <v>2668</v>
      </c>
      <c r="R2669" s="16"/>
      <c r="U2669" s="16"/>
      <c r="FD2669" s="156"/>
      <c r="FE2669" s="156"/>
      <c r="FF2669" s="156"/>
      <c r="FG2669" s="156"/>
      <c r="FH2669" s="156"/>
    </row>
    <row r="2670" spans="2:164" x14ac:dyDescent="0.25">
      <c r="B2670" s="67">
        <f t="shared" si="247"/>
        <v>0</v>
      </c>
      <c r="C2670" s="67" t="str">
        <f t="shared" si="248"/>
        <v/>
      </c>
      <c r="D2670" s="67" t="str">
        <f t="shared" si="251"/>
        <v/>
      </c>
      <c r="E2670" s="67" t="str">
        <f t="shared" si="249"/>
        <v/>
      </c>
      <c r="F2670" s="67" t="str">
        <f t="shared" si="250"/>
        <v/>
      </c>
      <c r="G2670" s="67" t="str">
        <f t="shared" si="252"/>
        <v/>
      </c>
      <c r="H2670" s="159" t="str">
        <f>IF(AND(M2670&gt;0,M2670&lt;=STATS!$C$22),1,"")</f>
        <v/>
      </c>
      <c r="J2670" s="29">
        <v>2669</v>
      </c>
      <c r="R2670" s="16"/>
      <c r="U2670" s="16"/>
      <c r="FD2670" s="156"/>
      <c r="FE2670" s="156"/>
      <c r="FF2670" s="156"/>
      <c r="FG2670" s="156"/>
      <c r="FH2670" s="156"/>
    </row>
    <row r="2671" spans="2:164" x14ac:dyDescent="0.25">
      <c r="B2671" s="67">
        <f t="shared" si="247"/>
        <v>0</v>
      </c>
      <c r="C2671" s="67" t="str">
        <f t="shared" si="248"/>
        <v/>
      </c>
      <c r="D2671" s="67" t="str">
        <f t="shared" si="251"/>
        <v/>
      </c>
      <c r="E2671" s="67" t="str">
        <f t="shared" si="249"/>
        <v/>
      </c>
      <c r="F2671" s="67" t="str">
        <f t="shared" si="250"/>
        <v/>
      </c>
      <c r="G2671" s="67" t="str">
        <f t="shared" si="252"/>
        <v/>
      </c>
      <c r="H2671" s="159" t="str">
        <f>IF(AND(M2671&gt;0,M2671&lt;=STATS!$C$22),1,"")</f>
        <v/>
      </c>
      <c r="J2671" s="29">
        <v>2670</v>
      </c>
      <c r="R2671" s="16"/>
      <c r="U2671" s="16"/>
      <c r="FD2671" s="156"/>
      <c r="FE2671" s="156"/>
      <c r="FF2671" s="156"/>
      <c r="FG2671" s="156"/>
      <c r="FH2671" s="156"/>
    </row>
    <row r="2672" spans="2:164" x14ac:dyDescent="0.25">
      <c r="B2672" s="67">
        <f t="shared" si="247"/>
        <v>0</v>
      </c>
      <c r="C2672" s="67" t="str">
        <f t="shared" si="248"/>
        <v/>
      </c>
      <c r="D2672" s="67" t="str">
        <f t="shared" si="251"/>
        <v/>
      </c>
      <c r="E2672" s="67" t="str">
        <f t="shared" si="249"/>
        <v/>
      </c>
      <c r="F2672" s="67" t="str">
        <f t="shared" si="250"/>
        <v/>
      </c>
      <c r="G2672" s="67" t="str">
        <f t="shared" si="252"/>
        <v/>
      </c>
      <c r="H2672" s="159" t="str">
        <f>IF(AND(M2672&gt;0,M2672&lt;=STATS!$C$22),1,"")</f>
        <v/>
      </c>
      <c r="J2672" s="29">
        <v>2671</v>
      </c>
      <c r="R2672" s="16"/>
      <c r="U2672" s="16"/>
      <c r="FD2672" s="156"/>
      <c r="FE2672" s="156"/>
      <c r="FF2672" s="156"/>
      <c r="FG2672" s="156"/>
      <c r="FH2672" s="156"/>
    </row>
    <row r="2673" spans="2:164" x14ac:dyDescent="0.25">
      <c r="B2673" s="67">
        <f t="shared" si="247"/>
        <v>0</v>
      </c>
      <c r="C2673" s="67" t="str">
        <f t="shared" si="248"/>
        <v/>
      </c>
      <c r="D2673" s="67" t="str">
        <f t="shared" si="251"/>
        <v/>
      </c>
      <c r="E2673" s="67" t="str">
        <f t="shared" si="249"/>
        <v/>
      </c>
      <c r="F2673" s="67" t="str">
        <f t="shared" si="250"/>
        <v/>
      </c>
      <c r="G2673" s="67" t="str">
        <f t="shared" si="252"/>
        <v/>
      </c>
      <c r="H2673" s="159" t="str">
        <f>IF(AND(M2673&gt;0,M2673&lt;=STATS!$C$22),1,"")</f>
        <v/>
      </c>
      <c r="J2673" s="29">
        <v>2672</v>
      </c>
      <c r="R2673" s="16"/>
      <c r="U2673" s="16"/>
      <c r="FD2673" s="156"/>
      <c r="FE2673" s="156"/>
      <c r="FF2673" s="156"/>
      <c r="FG2673" s="156"/>
      <c r="FH2673" s="156"/>
    </row>
    <row r="2674" spans="2:164" x14ac:dyDescent="0.25">
      <c r="B2674" s="67">
        <f t="shared" si="247"/>
        <v>0</v>
      </c>
      <c r="C2674" s="67" t="str">
        <f t="shared" si="248"/>
        <v/>
      </c>
      <c r="D2674" s="67" t="str">
        <f t="shared" si="251"/>
        <v/>
      </c>
      <c r="E2674" s="67" t="str">
        <f t="shared" si="249"/>
        <v/>
      </c>
      <c r="F2674" s="67" t="str">
        <f t="shared" si="250"/>
        <v/>
      </c>
      <c r="G2674" s="67" t="str">
        <f t="shared" si="252"/>
        <v/>
      </c>
      <c r="H2674" s="159" t="str">
        <f>IF(AND(M2674&gt;0,M2674&lt;=STATS!$C$22),1,"")</f>
        <v/>
      </c>
      <c r="J2674" s="29">
        <v>2673</v>
      </c>
      <c r="R2674" s="16"/>
      <c r="U2674" s="16"/>
      <c r="FD2674" s="156"/>
      <c r="FE2674" s="156"/>
      <c r="FF2674" s="156"/>
      <c r="FG2674" s="156"/>
      <c r="FH2674" s="156"/>
    </row>
    <row r="2675" spans="2:164" x14ac:dyDescent="0.25">
      <c r="B2675" s="67">
        <f t="shared" si="247"/>
        <v>0</v>
      </c>
      <c r="C2675" s="67" t="str">
        <f t="shared" si="248"/>
        <v/>
      </c>
      <c r="D2675" s="67" t="str">
        <f t="shared" si="251"/>
        <v/>
      </c>
      <c r="E2675" s="67" t="str">
        <f t="shared" si="249"/>
        <v/>
      </c>
      <c r="F2675" s="67" t="str">
        <f t="shared" si="250"/>
        <v/>
      </c>
      <c r="G2675" s="67" t="str">
        <f t="shared" si="252"/>
        <v/>
      </c>
      <c r="H2675" s="159" t="str">
        <f>IF(AND(M2675&gt;0,M2675&lt;=STATS!$C$22),1,"")</f>
        <v/>
      </c>
      <c r="J2675" s="29">
        <v>2674</v>
      </c>
      <c r="R2675" s="16"/>
      <c r="U2675" s="16"/>
      <c r="FD2675" s="156"/>
      <c r="FE2675" s="156"/>
      <c r="FF2675" s="156"/>
      <c r="FG2675" s="156"/>
      <c r="FH2675" s="156"/>
    </row>
    <row r="2676" spans="2:164" x14ac:dyDescent="0.25">
      <c r="B2676" s="67">
        <f t="shared" si="247"/>
        <v>0</v>
      </c>
      <c r="C2676" s="67" t="str">
        <f t="shared" si="248"/>
        <v/>
      </c>
      <c r="D2676" s="67" t="str">
        <f t="shared" si="251"/>
        <v/>
      </c>
      <c r="E2676" s="67" t="str">
        <f t="shared" si="249"/>
        <v/>
      </c>
      <c r="F2676" s="67" t="str">
        <f t="shared" si="250"/>
        <v/>
      </c>
      <c r="G2676" s="67" t="str">
        <f t="shared" si="252"/>
        <v/>
      </c>
      <c r="H2676" s="159" t="str">
        <f>IF(AND(M2676&gt;0,M2676&lt;=STATS!$C$22),1,"")</f>
        <v/>
      </c>
      <c r="J2676" s="29">
        <v>2675</v>
      </c>
      <c r="R2676" s="16"/>
      <c r="U2676" s="16"/>
      <c r="FD2676" s="156"/>
      <c r="FE2676" s="156"/>
      <c r="FF2676" s="156"/>
      <c r="FG2676" s="156"/>
      <c r="FH2676" s="156"/>
    </row>
    <row r="2677" spans="2:164" x14ac:dyDescent="0.25">
      <c r="B2677" s="67">
        <f t="shared" si="247"/>
        <v>0</v>
      </c>
      <c r="C2677" s="67" t="str">
        <f t="shared" si="248"/>
        <v/>
      </c>
      <c r="D2677" s="67" t="str">
        <f t="shared" si="251"/>
        <v/>
      </c>
      <c r="E2677" s="67" t="str">
        <f t="shared" si="249"/>
        <v/>
      </c>
      <c r="F2677" s="67" t="str">
        <f t="shared" si="250"/>
        <v/>
      </c>
      <c r="G2677" s="67" t="str">
        <f t="shared" si="252"/>
        <v/>
      </c>
      <c r="H2677" s="159" t="str">
        <f>IF(AND(M2677&gt;0,M2677&lt;=STATS!$C$22),1,"")</f>
        <v/>
      </c>
      <c r="J2677" s="29">
        <v>2676</v>
      </c>
      <c r="R2677" s="16"/>
      <c r="U2677" s="16"/>
      <c r="FD2677" s="156"/>
      <c r="FE2677" s="156"/>
      <c r="FF2677" s="156"/>
      <c r="FG2677" s="156"/>
      <c r="FH2677" s="156"/>
    </row>
    <row r="2678" spans="2:164" x14ac:dyDescent="0.25">
      <c r="B2678" s="67">
        <f t="shared" si="247"/>
        <v>0</v>
      </c>
      <c r="C2678" s="67" t="str">
        <f t="shared" si="248"/>
        <v/>
      </c>
      <c r="D2678" s="67" t="str">
        <f t="shared" si="251"/>
        <v/>
      </c>
      <c r="E2678" s="67" t="str">
        <f t="shared" si="249"/>
        <v/>
      </c>
      <c r="F2678" s="67" t="str">
        <f t="shared" si="250"/>
        <v/>
      </c>
      <c r="G2678" s="67" t="str">
        <f t="shared" si="252"/>
        <v/>
      </c>
      <c r="H2678" s="159" t="str">
        <f>IF(AND(M2678&gt;0,M2678&lt;=STATS!$C$22),1,"")</f>
        <v/>
      </c>
      <c r="J2678" s="29">
        <v>2677</v>
      </c>
      <c r="R2678" s="16"/>
      <c r="U2678" s="16"/>
      <c r="FD2678" s="156"/>
      <c r="FE2678" s="156"/>
      <c r="FF2678" s="156"/>
      <c r="FG2678" s="156"/>
      <c r="FH2678" s="156"/>
    </row>
    <row r="2679" spans="2:164" x14ac:dyDescent="0.25">
      <c r="B2679" s="67">
        <f t="shared" si="247"/>
        <v>0</v>
      </c>
      <c r="C2679" s="67" t="str">
        <f t="shared" si="248"/>
        <v/>
      </c>
      <c r="D2679" s="67" t="str">
        <f t="shared" si="251"/>
        <v/>
      </c>
      <c r="E2679" s="67" t="str">
        <f t="shared" si="249"/>
        <v/>
      </c>
      <c r="F2679" s="67" t="str">
        <f t="shared" si="250"/>
        <v/>
      </c>
      <c r="G2679" s="67" t="str">
        <f t="shared" si="252"/>
        <v/>
      </c>
      <c r="H2679" s="159" t="str">
        <f>IF(AND(M2679&gt;0,M2679&lt;=STATS!$C$22),1,"")</f>
        <v/>
      </c>
      <c r="J2679" s="29">
        <v>2678</v>
      </c>
      <c r="R2679" s="16"/>
      <c r="U2679" s="16"/>
      <c r="FD2679" s="156"/>
      <c r="FE2679" s="156"/>
      <c r="FF2679" s="156"/>
      <c r="FG2679" s="156"/>
      <c r="FH2679" s="156"/>
    </row>
    <row r="2680" spans="2:164" x14ac:dyDescent="0.25">
      <c r="B2680" s="67">
        <f t="shared" si="247"/>
        <v>0</v>
      </c>
      <c r="C2680" s="67" t="str">
        <f t="shared" si="248"/>
        <v/>
      </c>
      <c r="D2680" s="67" t="str">
        <f t="shared" si="251"/>
        <v/>
      </c>
      <c r="E2680" s="67" t="str">
        <f t="shared" si="249"/>
        <v/>
      </c>
      <c r="F2680" s="67" t="str">
        <f t="shared" si="250"/>
        <v/>
      </c>
      <c r="G2680" s="67" t="str">
        <f t="shared" si="252"/>
        <v/>
      </c>
      <c r="H2680" s="159" t="str">
        <f>IF(AND(M2680&gt;0,M2680&lt;=STATS!$C$22),1,"")</f>
        <v/>
      </c>
      <c r="J2680" s="29">
        <v>2679</v>
      </c>
      <c r="R2680" s="16"/>
      <c r="U2680" s="16"/>
      <c r="FD2680" s="156"/>
      <c r="FE2680" s="156"/>
      <c r="FF2680" s="156"/>
      <c r="FG2680" s="156"/>
      <c r="FH2680" s="156"/>
    </row>
    <row r="2681" spans="2:164" x14ac:dyDescent="0.25">
      <c r="B2681" s="67">
        <f t="shared" si="247"/>
        <v>0</v>
      </c>
      <c r="C2681" s="67" t="str">
        <f t="shared" si="248"/>
        <v/>
      </c>
      <c r="D2681" s="67" t="str">
        <f t="shared" si="251"/>
        <v/>
      </c>
      <c r="E2681" s="67" t="str">
        <f t="shared" si="249"/>
        <v/>
      </c>
      <c r="F2681" s="67" t="str">
        <f t="shared" si="250"/>
        <v/>
      </c>
      <c r="G2681" s="67" t="str">
        <f t="shared" si="252"/>
        <v/>
      </c>
      <c r="H2681" s="159" t="str">
        <f>IF(AND(M2681&gt;0,M2681&lt;=STATS!$C$22),1,"")</f>
        <v/>
      </c>
      <c r="J2681" s="29">
        <v>2680</v>
      </c>
      <c r="R2681" s="16"/>
      <c r="U2681" s="16"/>
      <c r="FD2681" s="156"/>
      <c r="FE2681" s="156"/>
      <c r="FF2681" s="156"/>
      <c r="FG2681" s="156"/>
      <c r="FH2681" s="156"/>
    </row>
    <row r="2682" spans="2:164" x14ac:dyDescent="0.25">
      <c r="B2682" s="67">
        <f t="shared" si="247"/>
        <v>0</v>
      </c>
      <c r="C2682" s="67" t="str">
        <f t="shared" si="248"/>
        <v/>
      </c>
      <c r="D2682" s="67" t="str">
        <f t="shared" si="251"/>
        <v/>
      </c>
      <c r="E2682" s="67" t="str">
        <f t="shared" si="249"/>
        <v/>
      </c>
      <c r="F2682" s="67" t="str">
        <f t="shared" si="250"/>
        <v/>
      </c>
      <c r="G2682" s="67" t="str">
        <f t="shared" si="252"/>
        <v/>
      </c>
      <c r="H2682" s="159" t="str">
        <f>IF(AND(M2682&gt;0,M2682&lt;=STATS!$C$22),1,"")</f>
        <v/>
      </c>
      <c r="J2682" s="29">
        <v>2681</v>
      </c>
      <c r="R2682" s="16"/>
      <c r="U2682" s="16"/>
      <c r="FD2682" s="156"/>
      <c r="FE2682" s="156"/>
      <c r="FF2682" s="156"/>
      <c r="FG2682" s="156"/>
      <c r="FH2682" s="156"/>
    </row>
    <row r="2683" spans="2:164" x14ac:dyDescent="0.25">
      <c r="B2683" s="67">
        <f t="shared" si="247"/>
        <v>0</v>
      </c>
      <c r="C2683" s="67" t="str">
        <f t="shared" si="248"/>
        <v/>
      </c>
      <c r="D2683" s="67" t="str">
        <f t="shared" si="251"/>
        <v/>
      </c>
      <c r="E2683" s="67" t="str">
        <f t="shared" si="249"/>
        <v/>
      </c>
      <c r="F2683" s="67" t="str">
        <f t="shared" si="250"/>
        <v/>
      </c>
      <c r="G2683" s="67" t="str">
        <f t="shared" si="252"/>
        <v/>
      </c>
      <c r="H2683" s="159" t="str">
        <f>IF(AND(M2683&gt;0,M2683&lt;=STATS!$C$22),1,"")</f>
        <v/>
      </c>
      <c r="J2683" s="29">
        <v>2682</v>
      </c>
      <c r="R2683" s="16"/>
      <c r="U2683" s="16"/>
      <c r="FD2683" s="156"/>
      <c r="FE2683" s="156"/>
      <c r="FF2683" s="156"/>
      <c r="FG2683" s="156"/>
      <c r="FH2683" s="156"/>
    </row>
    <row r="2684" spans="2:164" x14ac:dyDescent="0.25">
      <c r="B2684" s="67">
        <f t="shared" si="247"/>
        <v>0</v>
      </c>
      <c r="C2684" s="67" t="str">
        <f t="shared" si="248"/>
        <v/>
      </c>
      <c r="D2684" s="67" t="str">
        <f t="shared" si="251"/>
        <v/>
      </c>
      <c r="E2684" s="67" t="str">
        <f t="shared" si="249"/>
        <v/>
      </c>
      <c r="F2684" s="67" t="str">
        <f t="shared" si="250"/>
        <v/>
      </c>
      <c r="G2684" s="67" t="str">
        <f t="shared" si="252"/>
        <v/>
      </c>
      <c r="H2684" s="159" t="str">
        <f>IF(AND(M2684&gt;0,M2684&lt;=STATS!$C$22),1,"")</f>
        <v/>
      </c>
      <c r="J2684" s="29">
        <v>2683</v>
      </c>
      <c r="R2684" s="16"/>
      <c r="U2684" s="16"/>
      <c r="FD2684" s="156"/>
      <c r="FE2684" s="156"/>
      <c r="FF2684" s="156"/>
      <c r="FG2684" s="156"/>
      <c r="FH2684" s="156"/>
    </row>
    <row r="2685" spans="2:164" x14ac:dyDescent="0.25">
      <c r="B2685" s="67">
        <f t="shared" si="247"/>
        <v>0</v>
      </c>
      <c r="C2685" s="67" t="str">
        <f t="shared" si="248"/>
        <v/>
      </c>
      <c r="D2685" s="67" t="str">
        <f t="shared" si="251"/>
        <v/>
      </c>
      <c r="E2685" s="67" t="str">
        <f t="shared" si="249"/>
        <v/>
      </c>
      <c r="F2685" s="67" t="str">
        <f t="shared" si="250"/>
        <v/>
      </c>
      <c r="G2685" s="67" t="str">
        <f t="shared" si="252"/>
        <v/>
      </c>
      <c r="H2685" s="159" t="str">
        <f>IF(AND(M2685&gt;0,M2685&lt;=STATS!$C$22),1,"")</f>
        <v/>
      </c>
      <c r="J2685" s="29">
        <v>2684</v>
      </c>
      <c r="R2685" s="16"/>
      <c r="U2685" s="16"/>
      <c r="FD2685" s="156"/>
      <c r="FE2685" s="156"/>
      <c r="FF2685" s="156"/>
      <c r="FG2685" s="156"/>
      <c r="FH2685" s="156"/>
    </row>
    <row r="2686" spans="2:164" x14ac:dyDescent="0.25">
      <c r="B2686" s="67">
        <f t="shared" si="247"/>
        <v>0</v>
      </c>
      <c r="C2686" s="67" t="str">
        <f t="shared" si="248"/>
        <v/>
      </c>
      <c r="D2686" s="67" t="str">
        <f t="shared" si="251"/>
        <v/>
      </c>
      <c r="E2686" s="67" t="str">
        <f t="shared" si="249"/>
        <v/>
      </c>
      <c r="F2686" s="67" t="str">
        <f t="shared" si="250"/>
        <v/>
      </c>
      <c r="G2686" s="67" t="str">
        <f t="shared" si="252"/>
        <v/>
      </c>
      <c r="H2686" s="159" t="str">
        <f>IF(AND(M2686&gt;0,M2686&lt;=STATS!$C$22),1,"")</f>
        <v/>
      </c>
      <c r="J2686" s="29">
        <v>2685</v>
      </c>
      <c r="R2686" s="16"/>
      <c r="U2686" s="16"/>
      <c r="FD2686" s="156"/>
      <c r="FE2686" s="156"/>
      <c r="FF2686" s="156"/>
      <c r="FG2686" s="156"/>
      <c r="FH2686" s="156"/>
    </row>
    <row r="2687" spans="2:164" x14ac:dyDescent="0.25">
      <c r="B2687" s="67">
        <f t="shared" si="247"/>
        <v>0</v>
      </c>
      <c r="C2687" s="67" t="str">
        <f t="shared" si="248"/>
        <v/>
      </c>
      <c r="D2687" s="67" t="str">
        <f t="shared" si="251"/>
        <v/>
      </c>
      <c r="E2687" s="67" t="str">
        <f t="shared" si="249"/>
        <v/>
      </c>
      <c r="F2687" s="67" t="str">
        <f t="shared" si="250"/>
        <v/>
      </c>
      <c r="G2687" s="67" t="str">
        <f t="shared" si="252"/>
        <v/>
      </c>
      <c r="H2687" s="159" t="str">
        <f>IF(AND(M2687&gt;0,M2687&lt;=STATS!$C$22),1,"")</f>
        <v/>
      </c>
      <c r="J2687" s="29">
        <v>2686</v>
      </c>
      <c r="R2687" s="16"/>
      <c r="U2687" s="16"/>
      <c r="FD2687" s="156"/>
      <c r="FE2687" s="156"/>
      <c r="FF2687" s="156"/>
      <c r="FG2687" s="156"/>
      <c r="FH2687" s="156"/>
    </row>
    <row r="2688" spans="2:164" x14ac:dyDescent="0.25">
      <c r="B2688" s="67">
        <f t="shared" si="247"/>
        <v>0</v>
      </c>
      <c r="C2688" s="67" t="str">
        <f t="shared" si="248"/>
        <v/>
      </c>
      <c r="D2688" s="67" t="str">
        <f t="shared" si="251"/>
        <v/>
      </c>
      <c r="E2688" s="67" t="str">
        <f t="shared" si="249"/>
        <v/>
      </c>
      <c r="F2688" s="67" t="str">
        <f t="shared" si="250"/>
        <v/>
      </c>
      <c r="G2688" s="67" t="str">
        <f t="shared" si="252"/>
        <v/>
      </c>
      <c r="H2688" s="159" t="str">
        <f>IF(AND(M2688&gt;0,M2688&lt;=STATS!$C$22),1,"")</f>
        <v/>
      </c>
      <c r="J2688" s="29">
        <v>2687</v>
      </c>
      <c r="R2688" s="16"/>
      <c r="U2688" s="16"/>
      <c r="FD2688" s="156"/>
      <c r="FE2688" s="156"/>
      <c r="FF2688" s="156"/>
      <c r="FG2688" s="156"/>
      <c r="FH2688" s="156"/>
    </row>
    <row r="2689" spans="2:164" x14ac:dyDescent="0.25">
      <c r="B2689" s="67">
        <f t="shared" si="247"/>
        <v>0</v>
      </c>
      <c r="C2689" s="67" t="str">
        <f t="shared" si="248"/>
        <v/>
      </c>
      <c r="D2689" s="67" t="str">
        <f t="shared" si="251"/>
        <v/>
      </c>
      <c r="E2689" s="67" t="str">
        <f t="shared" si="249"/>
        <v/>
      </c>
      <c r="F2689" s="67" t="str">
        <f t="shared" si="250"/>
        <v/>
      </c>
      <c r="G2689" s="67" t="str">
        <f t="shared" si="252"/>
        <v/>
      </c>
      <c r="H2689" s="159" t="str">
        <f>IF(AND(M2689&gt;0,M2689&lt;=STATS!$C$22),1,"")</f>
        <v/>
      </c>
      <c r="J2689" s="29">
        <v>2688</v>
      </c>
      <c r="R2689" s="16"/>
      <c r="U2689" s="16"/>
      <c r="FD2689" s="156"/>
      <c r="FE2689" s="156"/>
      <c r="FF2689" s="156"/>
      <c r="FG2689" s="156"/>
      <c r="FH2689" s="156"/>
    </row>
    <row r="2690" spans="2:164" x14ac:dyDescent="0.25">
      <c r="B2690" s="67">
        <f t="shared" ref="B2690:B2753" si="253">COUNT(R2690:FC2690,FI2690:FQ2690)</f>
        <v>0</v>
      </c>
      <c r="C2690" s="67" t="str">
        <f t="shared" ref="C2690:C2753" si="254">IF(COUNT(R2690:FC2690,FI2690:FQ2690)&gt;0,COUNT(R2690:FC2690,FI2690:FQ2690),"")</f>
        <v/>
      </c>
      <c r="D2690" s="67" t="str">
        <f t="shared" si="251"/>
        <v/>
      </c>
      <c r="E2690" s="67" t="str">
        <f t="shared" ref="E2690:E2753" si="255">IF(H2690=1,COUNT(R2690:FC2690,FI2690:FQ2690),"")</f>
        <v/>
      </c>
      <c r="F2690" s="67" t="str">
        <f t="shared" ref="F2690:F2753" si="256">IF(H2690=1,COUNT(X2690:BN2690,BP2690:BX2690,BZ2690:CF2690,CH2690:FC2690,FI2690:FQ2690),"")</f>
        <v/>
      </c>
      <c r="G2690" s="67" t="str">
        <f t="shared" si="252"/>
        <v/>
      </c>
      <c r="H2690" s="159" t="str">
        <f>IF(AND(M2690&gt;0,M2690&lt;=STATS!$C$22),1,"")</f>
        <v/>
      </c>
      <c r="J2690" s="29">
        <v>2689</v>
      </c>
      <c r="R2690" s="16"/>
      <c r="U2690" s="16"/>
      <c r="FD2690" s="156"/>
      <c r="FE2690" s="156"/>
      <c r="FF2690" s="156"/>
      <c r="FG2690" s="156"/>
      <c r="FH2690" s="156"/>
    </row>
    <row r="2691" spans="2:164" x14ac:dyDescent="0.25">
      <c r="B2691" s="67">
        <f t="shared" si="253"/>
        <v>0</v>
      </c>
      <c r="C2691" s="67" t="str">
        <f t="shared" si="254"/>
        <v/>
      </c>
      <c r="D2691" s="67" t="str">
        <f t="shared" ref="D2691:D2754" si="257">IF(COUNT(R2691:FC2691,FI2691:FQ2691)&gt;0,COUNT(X2691:BN2691,BP2691:BX2691,BZ2691:CF2691,CH2691:FC2691,FI2691:FQ2691),"")</f>
        <v/>
      </c>
      <c r="E2691" s="67" t="str">
        <f t="shared" si="255"/>
        <v/>
      </c>
      <c r="F2691" s="67" t="str">
        <f t="shared" si="256"/>
        <v/>
      </c>
      <c r="G2691" s="67" t="str">
        <f t="shared" si="252"/>
        <v/>
      </c>
      <c r="H2691" s="159" t="str">
        <f>IF(AND(M2691&gt;0,M2691&lt;=STATS!$C$22),1,"")</f>
        <v/>
      </c>
      <c r="J2691" s="29">
        <v>2690</v>
      </c>
      <c r="R2691" s="16"/>
      <c r="U2691" s="16"/>
      <c r="FD2691" s="156"/>
      <c r="FE2691" s="156"/>
      <c r="FF2691" s="156"/>
      <c r="FG2691" s="156"/>
      <c r="FH2691" s="156"/>
    </row>
    <row r="2692" spans="2:164" x14ac:dyDescent="0.25">
      <c r="B2692" s="67">
        <f t="shared" si="253"/>
        <v>0</v>
      </c>
      <c r="C2692" s="67" t="str">
        <f t="shared" si="254"/>
        <v/>
      </c>
      <c r="D2692" s="67" t="str">
        <f t="shared" si="257"/>
        <v/>
      </c>
      <c r="E2692" s="67" t="str">
        <f t="shared" si="255"/>
        <v/>
      </c>
      <c r="F2692" s="67" t="str">
        <f t="shared" si="256"/>
        <v/>
      </c>
      <c r="G2692" s="67" t="str">
        <f t="shared" si="252"/>
        <v/>
      </c>
      <c r="H2692" s="159" t="str">
        <f>IF(AND(M2692&gt;0,M2692&lt;=STATS!$C$22),1,"")</f>
        <v/>
      </c>
      <c r="J2692" s="29">
        <v>2691</v>
      </c>
      <c r="R2692" s="16"/>
      <c r="U2692" s="16"/>
      <c r="FD2692" s="156"/>
      <c r="FE2692" s="156"/>
      <c r="FF2692" s="156"/>
      <c r="FG2692" s="156"/>
      <c r="FH2692" s="156"/>
    </row>
    <row r="2693" spans="2:164" x14ac:dyDescent="0.25">
      <c r="B2693" s="67">
        <f t="shared" si="253"/>
        <v>0</v>
      </c>
      <c r="C2693" s="67" t="str">
        <f t="shared" si="254"/>
        <v/>
      </c>
      <c r="D2693" s="67" t="str">
        <f t="shared" si="257"/>
        <v/>
      </c>
      <c r="E2693" s="67" t="str">
        <f t="shared" si="255"/>
        <v/>
      </c>
      <c r="F2693" s="67" t="str">
        <f t="shared" si="256"/>
        <v/>
      </c>
      <c r="G2693" s="67" t="str">
        <f t="shared" si="252"/>
        <v/>
      </c>
      <c r="H2693" s="159" t="str">
        <f>IF(AND(M2693&gt;0,M2693&lt;=STATS!$C$22),1,"")</f>
        <v/>
      </c>
      <c r="J2693" s="29">
        <v>2692</v>
      </c>
      <c r="R2693" s="16"/>
      <c r="U2693" s="16"/>
      <c r="FD2693" s="156"/>
      <c r="FE2693" s="156"/>
      <c r="FF2693" s="156"/>
      <c r="FG2693" s="156"/>
      <c r="FH2693" s="156"/>
    </row>
    <row r="2694" spans="2:164" x14ac:dyDescent="0.25">
      <c r="B2694" s="67">
        <f t="shared" si="253"/>
        <v>0</v>
      </c>
      <c r="C2694" s="67" t="str">
        <f t="shared" si="254"/>
        <v/>
      </c>
      <c r="D2694" s="67" t="str">
        <f t="shared" si="257"/>
        <v/>
      </c>
      <c r="E2694" s="67" t="str">
        <f t="shared" si="255"/>
        <v/>
      </c>
      <c r="F2694" s="67" t="str">
        <f t="shared" si="256"/>
        <v/>
      </c>
      <c r="G2694" s="67" t="str">
        <f t="shared" si="252"/>
        <v/>
      </c>
      <c r="H2694" s="159" t="str">
        <f>IF(AND(M2694&gt;0,M2694&lt;=STATS!$C$22),1,"")</f>
        <v/>
      </c>
      <c r="J2694" s="29">
        <v>2693</v>
      </c>
      <c r="R2694" s="16"/>
      <c r="U2694" s="16"/>
      <c r="FD2694" s="156"/>
      <c r="FE2694" s="156"/>
      <c r="FF2694" s="156"/>
      <c r="FG2694" s="156"/>
      <c r="FH2694" s="156"/>
    </row>
    <row r="2695" spans="2:164" x14ac:dyDescent="0.25">
      <c r="B2695" s="67">
        <f t="shared" si="253"/>
        <v>0</v>
      </c>
      <c r="C2695" s="67" t="str">
        <f t="shared" si="254"/>
        <v/>
      </c>
      <c r="D2695" s="67" t="str">
        <f t="shared" si="257"/>
        <v/>
      </c>
      <c r="E2695" s="67" t="str">
        <f t="shared" si="255"/>
        <v/>
      </c>
      <c r="F2695" s="67" t="str">
        <f t="shared" si="256"/>
        <v/>
      </c>
      <c r="G2695" s="67" t="str">
        <f t="shared" si="252"/>
        <v/>
      </c>
      <c r="H2695" s="159" t="str">
        <f>IF(AND(M2695&gt;0,M2695&lt;=STATS!$C$22),1,"")</f>
        <v/>
      </c>
      <c r="J2695" s="29">
        <v>2694</v>
      </c>
      <c r="R2695" s="16"/>
      <c r="U2695" s="16"/>
      <c r="FD2695" s="156"/>
      <c r="FE2695" s="156"/>
      <c r="FF2695" s="156"/>
      <c r="FG2695" s="156"/>
      <c r="FH2695" s="156"/>
    </row>
    <row r="2696" spans="2:164" x14ac:dyDescent="0.25">
      <c r="B2696" s="67">
        <f t="shared" si="253"/>
        <v>0</v>
      </c>
      <c r="C2696" s="67" t="str">
        <f t="shared" si="254"/>
        <v/>
      </c>
      <c r="D2696" s="67" t="str">
        <f t="shared" si="257"/>
        <v/>
      </c>
      <c r="E2696" s="67" t="str">
        <f t="shared" si="255"/>
        <v/>
      </c>
      <c r="F2696" s="67" t="str">
        <f t="shared" si="256"/>
        <v/>
      </c>
      <c r="G2696" s="67" t="str">
        <f t="shared" si="252"/>
        <v/>
      </c>
      <c r="H2696" s="159" t="str">
        <f>IF(AND(M2696&gt;0,M2696&lt;=STATS!$C$22),1,"")</f>
        <v/>
      </c>
      <c r="J2696" s="29">
        <v>2695</v>
      </c>
      <c r="R2696" s="16"/>
      <c r="U2696" s="16"/>
      <c r="FD2696" s="156"/>
      <c r="FE2696" s="156"/>
      <c r="FF2696" s="156"/>
      <c r="FG2696" s="156"/>
      <c r="FH2696" s="156"/>
    </row>
    <row r="2697" spans="2:164" x14ac:dyDescent="0.25">
      <c r="B2697" s="67">
        <f t="shared" si="253"/>
        <v>0</v>
      </c>
      <c r="C2697" s="67" t="str">
        <f t="shared" si="254"/>
        <v/>
      </c>
      <c r="D2697" s="67" t="str">
        <f t="shared" si="257"/>
        <v/>
      </c>
      <c r="E2697" s="67" t="str">
        <f t="shared" si="255"/>
        <v/>
      </c>
      <c r="F2697" s="67" t="str">
        <f t="shared" si="256"/>
        <v/>
      </c>
      <c r="G2697" s="67" t="str">
        <f t="shared" si="252"/>
        <v/>
      </c>
      <c r="H2697" s="159" t="str">
        <f>IF(AND(M2697&gt;0,M2697&lt;=STATS!$C$22),1,"")</f>
        <v/>
      </c>
      <c r="J2697" s="29">
        <v>2696</v>
      </c>
      <c r="R2697" s="16"/>
      <c r="U2697" s="16"/>
      <c r="FD2697" s="156"/>
      <c r="FE2697" s="156"/>
      <c r="FF2697" s="156"/>
      <c r="FG2697" s="156"/>
      <c r="FH2697" s="156"/>
    </row>
    <row r="2698" spans="2:164" x14ac:dyDescent="0.25">
      <c r="B2698" s="67">
        <f t="shared" si="253"/>
        <v>0</v>
      </c>
      <c r="C2698" s="67" t="str">
        <f t="shared" si="254"/>
        <v/>
      </c>
      <c r="D2698" s="67" t="str">
        <f t="shared" si="257"/>
        <v/>
      </c>
      <c r="E2698" s="67" t="str">
        <f t="shared" si="255"/>
        <v/>
      </c>
      <c r="F2698" s="67" t="str">
        <f t="shared" si="256"/>
        <v/>
      </c>
      <c r="G2698" s="67" t="str">
        <f t="shared" si="252"/>
        <v/>
      </c>
      <c r="H2698" s="159" t="str">
        <f>IF(AND(M2698&gt;0,M2698&lt;=STATS!$C$22),1,"")</f>
        <v/>
      </c>
      <c r="J2698" s="29">
        <v>2697</v>
      </c>
      <c r="R2698" s="16"/>
      <c r="U2698" s="16"/>
      <c r="FD2698" s="156"/>
      <c r="FE2698" s="156"/>
      <c r="FF2698" s="156"/>
      <c r="FG2698" s="156"/>
      <c r="FH2698" s="156"/>
    </row>
    <row r="2699" spans="2:164" x14ac:dyDescent="0.25">
      <c r="B2699" s="67">
        <f t="shared" si="253"/>
        <v>0</v>
      </c>
      <c r="C2699" s="67" t="str">
        <f t="shared" si="254"/>
        <v/>
      </c>
      <c r="D2699" s="67" t="str">
        <f t="shared" si="257"/>
        <v/>
      </c>
      <c r="E2699" s="67" t="str">
        <f t="shared" si="255"/>
        <v/>
      </c>
      <c r="F2699" s="67" t="str">
        <f t="shared" si="256"/>
        <v/>
      </c>
      <c r="G2699" s="67" t="str">
        <f t="shared" si="252"/>
        <v/>
      </c>
      <c r="H2699" s="159" t="str">
        <f>IF(AND(M2699&gt;0,M2699&lt;=STATS!$C$22),1,"")</f>
        <v/>
      </c>
      <c r="J2699" s="29">
        <v>2698</v>
      </c>
      <c r="R2699" s="16"/>
      <c r="U2699" s="16"/>
      <c r="FD2699" s="156"/>
      <c r="FE2699" s="156"/>
      <c r="FF2699" s="156"/>
      <c r="FG2699" s="156"/>
      <c r="FH2699" s="156"/>
    </row>
    <row r="2700" spans="2:164" x14ac:dyDescent="0.25">
      <c r="B2700" s="67">
        <f t="shared" si="253"/>
        <v>0</v>
      </c>
      <c r="C2700" s="67" t="str">
        <f t="shared" si="254"/>
        <v/>
      </c>
      <c r="D2700" s="67" t="str">
        <f t="shared" si="257"/>
        <v/>
      </c>
      <c r="E2700" s="67" t="str">
        <f t="shared" si="255"/>
        <v/>
      </c>
      <c r="F2700" s="67" t="str">
        <f t="shared" si="256"/>
        <v/>
      </c>
      <c r="G2700" s="67" t="str">
        <f t="shared" si="252"/>
        <v/>
      </c>
      <c r="H2700" s="159" t="str">
        <f>IF(AND(M2700&gt;0,M2700&lt;=STATS!$C$22),1,"")</f>
        <v/>
      </c>
      <c r="J2700" s="29">
        <v>2699</v>
      </c>
      <c r="R2700" s="16"/>
      <c r="U2700" s="16"/>
      <c r="FD2700" s="156"/>
      <c r="FE2700" s="156"/>
      <c r="FF2700" s="156"/>
      <c r="FG2700" s="156"/>
      <c r="FH2700" s="156"/>
    </row>
    <row r="2701" spans="2:164" x14ac:dyDescent="0.25">
      <c r="B2701" s="67">
        <f t="shared" si="253"/>
        <v>0</v>
      </c>
      <c r="C2701" s="67" t="str">
        <f t="shared" si="254"/>
        <v/>
      </c>
      <c r="D2701" s="67" t="str">
        <f t="shared" si="257"/>
        <v/>
      </c>
      <c r="E2701" s="67" t="str">
        <f t="shared" si="255"/>
        <v/>
      </c>
      <c r="F2701" s="67" t="str">
        <f t="shared" si="256"/>
        <v/>
      </c>
      <c r="G2701" s="67" t="str">
        <f t="shared" si="252"/>
        <v/>
      </c>
      <c r="H2701" s="159" t="str">
        <f>IF(AND(M2701&gt;0,M2701&lt;=STATS!$C$22),1,"")</f>
        <v/>
      </c>
      <c r="J2701" s="29">
        <v>2700</v>
      </c>
      <c r="R2701" s="16"/>
      <c r="U2701" s="16"/>
      <c r="FD2701" s="156"/>
      <c r="FE2701" s="156"/>
      <c r="FF2701" s="156"/>
      <c r="FG2701" s="156"/>
      <c r="FH2701" s="156"/>
    </row>
    <row r="2702" spans="2:164" x14ac:dyDescent="0.25">
      <c r="B2702" s="67">
        <f t="shared" si="253"/>
        <v>0</v>
      </c>
      <c r="C2702" s="67" t="str">
        <f t="shared" si="254"/>
        <v/>
      </c>
      <c r="D2702" s="67" t="str">
        <f t="shared" si="257"/>
        <v/>
      </c>
      <c r="E2702" s="67" t="str">
        <f t="shared" si="255"/>
        <v/>
      </c>
      <c r="F2702" s="67" t="str">
        <f t="shared" si="256"/>
        <v/>
      </c>
      <c r="G2702" s="67" t="str">
        <f t="shared" si="252"/>
        <v/>
      </c>
      <c r="H2702" s="159" t="str">
        <f>IF(AND(M2702&gt;0,M2702&lt;=STATS!$C$22),1,"")</f>
        <v/>
      </c>
      <c r="J2702" s="29">
        <v>2701</v>
      </c>
      <c r="R2702" s="16"/>
      <c r="U2702" s="16"/>
      <c r="FD2702" s="156"/>
      <c r="FE2702" s="156"/>
      <c r="FF2702" s="156"/>
      <c r="FG2702" s="156"/>
      <c r="FH2702" s="156"/>
    </row>
    <row r="2703" spans="2:164" x14ac:dyDescent="0.25">
      <c r="B2703" s="67">
        <f t="shared" si="253"/>
        <v>0</v>
      </c>
      <c r="C2703" s="67" t="str">
        <f t="shared" si="254"/>
        <v/>
      </c>
      <c r="D2703" s="67" t="str">
        <f t="shared" si="257"/>
        <v/>
      </c>
      <c r="E2703" s="67" t="str">
        <f t="shared" si="255"/>
        <v/>
      </c>
      <c r="F2703" s="67" t="str">
        <f t="shared" si="256"/>
        <v/>
      </c>
      <c r="G2703" s="67" t="str">
        <f t="shared" si="252"/>
        <v/>
      </c>
      <c r="H2703" s="159" t="str">
        <f>IF(AND(M2703&gt;0,M2703&lt;=STATS!$C$22),1,"")</f>
        <v/>
      </c>
      <c r="J2703" s="29">
        <v>2702</v>
      </c>
      <c r="R2703" s="16"/>
      <c r="U2703" s="16"/>
      <c r="FD2703" s="156"/>
      <c r="FE2703" s="156"/>
      <c r="FF2703" s="156"/>
      <c r="FG2703" s="156"/>
      <c r="FH2703" s="156"/>
    </row>
    <row r="2704" spans="2:164" x14ac:dyDescent="0.25">
      <c r="B2704" s="67">
        <f t="shared" si="253"/>
        <v>0</v>
      </c>
      <c r="C2704" s="67" t="str">
        <f t="shared" si="254"/>
        <v/>
      </c>
      <c r="D2704" s="67" t="str">
        <f t="shared" si="257"/>
        <v/>
      </c>
      <c r="E2704" s="67" t="str">
        <f t="shared" si="255"/>
        <v/>
      </c>
      <c r="F2704" s="67" t="str">
        <f t="shared" si="256"/>
        <v/>
      </c>
      <c r="G2704" s="67" t="str">
        <f t="shared" si="252"/>
        <v/>
      </c>
      <c r="H2704" s="159" t="str">
        <f>IF(AND(M2704&gt;0,M2704&lt;=STATS!$C$22),1,"")</f>
        <v/>
      </c>
      <c r="J2704" s="29">
        <v>2703</v>
      </c>
      <c r="R2704" s="16"/>
      <c r="U2704" s="16"/>
      <c r="FD2704" s="156"/>
      <c r="FE2704" s="156"/>
      <c r="FF2704" s="156"/>
      <c r="FG2704" s="156"/>
      <c r="FH2704" s="156"/>
    </row>
    <row r="2705" spans="2:164" x14ac:dyDescent="0.25">
      <c r="B2705" s="67">
        <f t="shared" si="253"/>
        <v>0</v>
      </c>
      <c r="C2705" s="67" t="str">
        <f t="shared" si="254"/>
        <v/>
      </c>
      <c r="D2705" s="67" t="str">
        <f t="shared" si="257"/>
        <v/>
      </c>
      <c r="E2705" s="67" t="str">
        <f t="shared" si="255"/>
        <v/>
      </c>
      <c r="F2705" s="67" t="str">
        <f t="shared" si="256"/>
        <v/>
      </c>
      <c r="G2705" s="67" t="str">
        <f t="shared" si="252"/>
        <v/>
      </c>
      <c r="H2705" s="159" t="str">
        <f>IF(AND(M2705&gt;0,M2705&lt;=STATS!$C$22),1,"")</f>
        <v/>
      </c>
      <c r="J2705" s="29">
        <v>2704</v>
      </c>
      <c r="R2705" s="16"/>
      <c r="U2705" s="16"/>
      <c r="FD2705" s="156"/>
      <c r="FE2705" s="156"/>
      <c r="FF2705" s="156"/>
      <c r="FG2705" s="156"/>
      <c r="FH2705" s="156"/>
    </row>
    <row r="2706" spans="2:164" x14ac:dyDescent="0.25">
      <c r="B2706" s="67">
        <f t="shared" si="253"/>
        <v>0</v>
      </c>
      <c r="C2706" s="67" t="str">
        <f t="shared" si="254"/>
        <v/>
      </c>
      <c r="D2706" s="67" t="str">
        <f t="shared" si="257"/>
        <v/>
      </c>
      <c r="E2706" s="67" t="str">
        <f t="shared" si="255"/>
        <v/>
      </c>
      <c r="F2706" s="67" t="str">
        <f t="shared" si="256"/>
        <v/>
      </c>
      <c r="G2706" s="67" t="str">
        <f t="shared" si="252"/>
        <v/>
      </c>
      <c r="H2706" s="159" t="str">
        <f>IF(AND(M2706&gt;0,M2706&lt;=STATS!$C$22),1,"")</f>
        <v/>
      </c>
      <c r="J2706" s="29">
        <v>2705</v>
      </c>
      <c r="R2706" s="16"/>
      <c r="U2706" s="16"/>
      <c r="FD2706" s="156"/>
      <c r="FE2706" s="156"/>
      <c r="FF2706" s="156"/>
      <c r="FG2706" s="156"/>
      <c r="FH2706" s="156"/>
    </row>
    <row r="2707" spans="2:164" x14ac:dyDescent="0.25">
      <c r="B2707" s="67">
        <f t="shared" si="253"/>
        <v>0</v>
      </c>
      <c r="C2707" s="67" t="str">
        <f t="shared" si="254"/>
        <v/>
      </c>
      <c r="D2707" s="67" t="str">
        <f t="shared" si="257"/>
        <v/>
      </c>
      <c r="E2707" s="67" t="str">
        <f t="shared" si="255"/>
        <v/>
      </c>
      <c r="F2707" s="67" t="str">
        <f t="shared" si="256"/>
        <v/>
      </c>
      <c r="G2707" s="67" t="str">
        <f t="shared" si="252"/>
        <v/>
      </c>
      <c r="H2707" s="159" t="str">
        <f>IF(AND(M2707&gt;0,M2707&lt;=STATS!$C$22),1,"")</f>
        <v/>
      </c>
      <c r="J2707" s="29">
        <v>2706</v>
      </c>
      <c r="R2707" s="16"/>
      <c r="U2707" s="16"/>
      <c r="FD2707" s="156"/>
      <c r="FE2707" s="156"/>
      <c r="FF2707" s="156"/>
      <c r="FG2707" s="156"/>
      <c r="FH2707" s="156"/>
    </row>
    <row r="2708" spans="2:164" x14ac:dyDescent="0.25">
      <c r="B2708" s="67">
        <f t="shared" si="253"/>
        <v>0</v>
      </c>
      <c r="C2708" s="67" t="str">
        <f t="shared" si="254"/>
        <v/>
      </c>
      <c r="D2708" s="67" t="str">
        <f t="shared" si="257"/>
        <v/>
      </c>
      <c r="E2708" s="67" t="str">
        <f t="shared" si="255"/>
        <v/>
      </c>
      <c r="F2708" s="67" t="str">
        <f t="shared" si="256"/>
        <v/>
      </c>
      <c r="G2708" s="67" t="str">
        <f t="shared" si="252"/>
        <v/>
      </c>
      <c r="H2708" s="159" t="str">
        <f>IF(AND(M2708&gt;0,M2708&lt;=STATS!$C$22),1,"")</f>
        <v/>
      </c>
      <c r="J2708" s="29">
        <v>2707</v>
      </c>
      <c r="R2708" s="16"/>
      <c r="U2708" s="16"/>
      <c r="FD2708" s="156"/>
      <c r="FE2708" s="156"/>
      <c r="FF2708" s="156"/>
      <c r="FG2708" s="156"/>
      <c r="FH2708" s="156"/>
    </row>
    <row r="2709" spans="2:164" x14ac:dyDescent="0.25">
      <c r="B2709" s="67">
        <f t="shared" si="253"/>
        <v>0</v>
      </c>
      <c r="C2709" s="67" t="str">
        <f t="shared" si="254"/>
        <v/>
      </c>
      <c r="D2709" s="67" t="str">
        <f t="shared" si="257"/>
        <v/>
      </c>
      <c r="E2709" s="67" t="str">
        <f t="shared" si="255"/>
        <v/>
      </c>
      <c r="F2709" s="67" t="str">
        <f t="shared" si="256"/>
        <v/>
      </c>
      <c r="G2709" s="67" t="str">
        <f t="shared" si="252"/>
        <v/>
      </c>
      <c r="H2709" s="159" t="str">
        <f>IF(AND(M2709&gt;0,M2709&lt;=STATS!$C$22),1,"")</f>
        <v/>
      </c>
      <c r="J2709" s="29">
        <v>2708</v>
      </c>
      <c r="R2709" s="16"/>
      <c r="U2709" s="16"/>
      <c r="FD2709" s="156"/>
      <c r="FE2709" s="156"/>
      <c r="FF2709" s="156"/>
      <c r="FG2709" s="156"/>
      <c r="FH2709" s="156"/>
    </row>
    <row r="2710" spans="2:164" x14ac:dyDescent="0.25">
      <c r="B2710" s="67">
        <f t="shared" si="253"/>
        <v>0</v>
      </c>
      <c r="C2710" s="67" t="str">
        <f t="shared" si="254"/>
        <v/>
      </c>
      <c r="D2710" s="67" t="str">
        <f t="shared" si="257"/>
        <v/>
      </c>
      <c r="E2710" s="67" t="str">
        <f t="shared" si="255"/>
        <v/>
      </c>
      <c r="F2710" s="67" t="str">
        <f t="shared" si="256"/>
        <v/>
      </c>
      <c r="G2710" s="67" t="str">
        <f t="shared" si="252"/>
        <v/>
      </c>
      <c r="H2710" s="159" t="str">
        <f>IF(AND(M2710&gt;0,M2710&lt;=STATS!$C$22),1,"")</f>
        <v/>
      </c>
      <c r="J2710" s="29">
        <v>2709</v>
      </c>
      <c r="R2710" s="16"/>
      <c r="U2710" s="16"/>
      <c r="FD2710" s="156"/>
      <c r="FE2710" s="156"/>
      <c r="FF2710" s="156"/>
      <c r="FG2710" s="156"/>
      <c r="FH2710" s="156"/>
    </row>
    <row r="2711" spans="2:164" x14ac:dyDescent="0.25">
      <c r="B2711" s="67">
        <f t="shared" si="253"/>
        <v>0</v>
      </c>
      <c r="C2711" s="67" t="str">
        <f t="shared" si="254"/>
        <v/>
      </c>
      <c r="D2711" s="67" t="str">
        <f t="shared" si="257"/>
        <v/>
      </c>
      <c r="E2711" s="67" t="str">
        <f t="shared" si="255"/>
        <v/>
      </c>
      <c r="F2711" s="67" t="str">
        <f t="shared" si="256"/>
        <v/>
      </c>
      <c r="G2711" s="67" t="str">
        <f t="shared" si="252"/>
        <v/>
      </c>
      <c r="H2711" s="159" t="str">
        <f>IF(AND(M2711&gt;0,M2711&lt;=STATS!$C$22),1,"")</f>
        <v/>
      </c>
      <c r="J2711" s="29">
        <v>2710</v>
      </c>
      <c r="R2711" s="16"/>
      <c r="U2711" s="16"/>
      <c r="FD2711" s="156"/>
      <c r="FE2711" s="156"/>
      <c r="FF2711" s="156"/>
      <c r="FG2711" s="156"/>
      <c r="FH2711" s="156"/>
    </row>
    <row r="2712" spans="2:164" x14ac:dyDescent="0.25">
      <c r="B2712" s="67">
        <f t="shared" si="253"/>
        <v>0</v>
      </c>
      <c r="C2712" s="67" t="str">
        <f t="shared" si="254"/>
        <v/>
      </c>
      <c r="D2712" s="67" t="str">
        <f t="shared" si="257"/>
        <v/>
      </c>
      <c r="E2712" s="67" t="str">
        <f t="shared" si="255"/>
        <v/>
      </c>
      <c r="F2712" s="67" t="str">
        <f t="shared" si="256"/>
        <v/>
      </c>
      <c r="G2712" s="67" t="str">
        <f t="shared" si="252"/>
        <v/>
      </c>
      <c r="H2712" s="159" t="str">
        <f>IF(AND(M2712&gt;0,M2712&lt;=STATS!$C$22),1,"")</f>
        <v/>
      </c>
      <c r="J2712" s="29">
        <v>2711</v>
      </c>
      <c r="R2712" s="16"/>
      <c r="U2712" s="16"/>
      <c r="FD2712" s="156"/>
      <c r="FE2712" s="156"/>
      <c r="FF2712" s="156"/>
      <c r="FG2712" s="156"/>
      <c r="FH2712" s="156"/>
    </row>
    <row r="2713" spans="2:164" x14ac:dyDescent="0.25">
      <c r="B2713" s="67">
        <f t="shared" si="253"/>
        <v>0</v>
      </c>
      <c r="C2713" s="67" t="str">
        <f t="shared" si="254"/>
        <v/>
      </c>
      <c r="D2713" s="67" t="str">
        <f t="shared" si="257"/>
        <v/>
      </c>
      <c r="E2713" s="67" t="str">
        <f t="shared" si="255"/>
        <v/>
      </c>
      <c r="F2713" s="67" t="str">
        <f t="shared" si="256"/>
        <v/>
      </c>
      <c r="G2713" s="67" t="str">
        <f t="shared" si="252"/>
        <v/>
      </c>
      <c r="H2713" s="159" t="str">
        <f>IF(AND(M2713&gt;0,M2713&lt;=STATS!$C$22),1,"")</f>
        <v/>
      </c>
      <c r="J2713" s="29">
        <v>2712</v>
      </c>
      <c r="R2713" s="16"/>
      <c r="U2713" s="16"/>
      <c r="FD2713" s="156"/>
      <c r="FE2713" s="156"/>
      <c r="FF2713" s="156"/>
      <c r="FG2713" s="156"/>
      <c r="FH2713" s="156"/>
    </row>
    <row r="2714" spans="2:164" x14ac:dyDescent="0.25">
      <c r="B2714" s="67">
        <f t="shared" si="253"/>
        <v>0</v>
      </c>
      <c r="C2714" s="67" t="str">
        <f t="shared" si="254"/>
        <v/>
      </c>
      <c r="D2714" s="67" t="str">
        <f t="shared" si="257"/>
        <v/>
      </c>
      <c r="E2714" s="67" t="str">
        <f t="shared" si="255"/>
        <v/>
      </c>
      <c r="F2714" s="67" t="str">
        <f t="shared" si="256"/>
        <v/>
      </c>
      <c r="G2714" s="67" t="str">
        <f t="shared" ref="G2714:G2777" si="258">IF($B2714&gt;=1,$M2714,"")</f>
        <v/>
      </c>
      <c r="H2714" s="159" t="str">
        <f>IF(AND(M2714&gt;0,M2714&lt;=STATS!$C$22),1,"")</f>
        <v/>
      </c>
      <c r="J2714" s="29">
        <v>2713</v>
      </c>
      <c r="R2714" s="16"/>
      <c r="U2714" s="16"/>
      <c r="FD2714" s="156"/>
      <c r="FE2714" s="156"/>
      <c r="FF2714" s="156"/>
      <c r="FG2714" s="156"/>
      <c r="FH2714" s="156"/>
    </row>
    <row r="2715" spans="2:164" x14ac:dyDescent="0.25">
      <c r="B2715" s="67">
        <f t="shared" si="253"/>
        <v>0</v>
      </c>
      <c r="C2715" s="67" t="str">
        <f t="shared" si="254"/>
        <v/>
      </c>
      <c r="D2715" s="67" t="str">
        <f t="shared" si="257"/>
        <v/>
      </c>
      <c r="E2715" s="67" t="str">
        <f t="shared" si="255"/>
        <v/>
      </c>
      <c r="F2715" s="67" t="str">
        <f t="shared" si="256"/>
        <v/>
      </c>
      <c r="G2715" s="67" t="str">
        <f t="shared" si="258"/>
        <v/>
      </c>
      <c r="H2715" s="159" t="str">
        <f>IF(AND(M2715&gt;0,M2715&lt;=STATS!$C$22),1,"")</f>
        <v/>
      </c>
      <c r="J2715" s="29">
        <v>2714</v>
      </c>
      <c r="R2715" s="16"/>
      <c r="U2715" s="16"/>
      <c r="FD2715" s="156"/>
      <c r="FE2715" s="156"/>
      <c r="FF2715" s="156"/>
      <c r="FG2715" s="156"/>
      <c r="FH2715" s="156"/>
    </row>
    <row r="2716" spans="2:164" x14ac:dyDescent="0.25">
      <c r="B2716" s="67">
        <f t="shared" si="253"/>
        <v>0</v>
      </c>
      <c r="C2716" s="67" t="str">
        <f t="shared" si="254"/>
        <v/>
      </c>
      <c r="D2716" s="67" t="str">
        <f t="shared" si="257"/>
        <v/>
      </c>
      <c r="E2716" s="67" t="str">
        <f t="shared" si="255"/>
        <v/>
      </c>
      <c r="F2716" s="67" t="str">
        <f t="shared" si="256"/>
        <v/>
      </c>
      <c r="G2716" s="67" t="str">
        <f t="shared" si="258"/>
        <v/>
      </c>
      <c r="H2716" s="159" t="str">
        <f>IF(AND(M2716&gt;0,M2716&lt;=STATS!$C$22),1,"")</f>
        <v/>
      </c>
      <c r="J2716" s="29">
        <v>2715</v>
      </c>
      <c r="R2716" s="16"/>
      <c r="U2716" s="16"/>
      <c r="FD2716" s="156"/>
      <c r="FE2716" s="156"/>
      <c r="FF2716" s="156"/>
      <c r="FG2716" s="156"/>
      <c r="FH2716" s="156"/>
    </row>
    <row r="2717" spans="2:164" x14ac:dyDescent="0.25">
      <c r="B2717" s="67">
        <f t="shared" si="253"/>
        <v>0</v>
      </c>
      <c r="C2717" s="67" t="str">
        <f t="shared" si="254"/>
        <v/>
      </c>
      <c r="D2717" s="67" t="str">
        <f t="shared" si="257"/>
        <v/>
      </c>
      <c r="E2717" s="67" t="str">
        <f t="shared" si="255"/>
        <v/>
      </c>
      <c r="F2717" s="67" t="str">
        <f t="shared" si="256"/>
        <v/>
      </c>
      <c r="G2717" s="67" t="str">
        <f t="shared" si="258"/>
        <v/>
      </c>
      <c r="H2717" s="159" t="str">
        <f>IF(AND(M2717&gt;0,M2717&lt;=STATS!$C$22),1,"")</f>
        <v/>
      </c>
      <c r="J2717" s="29">
        <v>2716</v>
      </c>
      <c r="R2717" s="16"/>
      <c r="U2717" s="16"/>
      <c r="FD2717" s="156"/>
      <c r="FE2717" s="156"/>
      <c r="FF2717" s="156"/>
      <c r="FG2717" s="156"/>
      <c r="FH2717" s="156"/>
    </row>
    <row r="2718" spans="2:164" x14ac:dyDescent="0.25">
      <c r="B2718" s="67">
        <f t="shared" si="253"/>
        <v>0</v>
      </c>
      <c r="C2718" s="67" t="str">
        <f t="shared" si="254"/>
        <v/>
      </c>
      <c r="D2718" s="67" t="str">
        <f t="shared" si="257"/>
        <v/>
      </c>
      <c r="E2718" s="67" t="str">
        <f t="shared" si="255"/>
        <v/>
      </c>
      <c r="F2718" s="67" t="str">
        <f t="shared" si="256"/>
        <v/>
      </c>
      <c r="G2718" s="67" t="str">
        <f t="shared" si="258"/>
        <v/>
      </c>
      <c r="H2718" s="159" t="str">
        <f>IF(AND(M2718&gt;0,M2718&lt;=STATS!$C$22),1,"")</f>
        <v/>
      </c>
      <c r="J2718" s="29">
        <v>2717</v>
      </c>
      <c r="R2718" s="16"/>
      <c r="U2718" s="16"/>
      <c r="FD2718" s="156"/>
      <c r="FE2718" s="156"/>
      <c r="FF2718" s="156"/>
      <c r="FG2718" s="156"/>
      <c r="FH2718" s="156"/>
    </row>
    <row r="2719" spans="2:164" x14ac:dyDescent="0.25">
      <c r="B2719" s="67">
        <f t="shared" si="253"/>
        <v>0</v>
      </c>
      <c r="C2719" s="67" t="str">
        <f t="shared" si="254"/>
        <v/>
      </c>
      <c r="D2719" s="67" t="str">
        <f t="shared" si="257"/>
        <v/>
      </c>
      <c r="E2719" s="67" t="str">
        <f t="shared" si="255"/>
        <v/>
      </c>
      <c r="F2719" s="67" t="str">
        <f t="shared" si="256"/>
        <v/>
      </c>
      <c r="G2719" s="67" t="str">
        <f t="shared" si="258"/>
        <v/>
      </c>
      <c r="H2719" s="159" t="str">
        <f>IF(AND(M2719&gt;0,M2719&lt;=STATS!$C$22),1,"")</f>
        <v/>
      </c>
      <c r="J2719" s="29">
        <v>2718</v>
      </c>
      <c r="R2719" s="16"/>
      <c r="U2719" s="16"/>
      <c r="FD2719" s="156"/>
      <c r="FE2719" s="156"/>
      <c r="FF2719" s="156"/>
      <c r="FG2719" s="156"/>
      <c r="FH2719" s="156"/>
    </row>
    <row r="2720" spans="2:164" x14ac:dyDescent="0.25">
      <c r="B2720" s="67">
        <f t="shared" si="253"/>
        <v>0</v>
      </c>
      <c r="C2720" s="67" t="str">
        <f t="shared" si="254"/>
        <v/>
      </c>
      <c r="D2720" s="67" t="str">
        <f t="shared" si="257"/>
        <v/>
      </c>
      <c r="E2720" s="67" t="str">
        <f t="shared" si="255"/>
        <v/>
      </c>
      <c r="F2720" s="67" t="str">
        <f t="shared" si="256"/>
        <v/>
      </c>
      <c r="G2720" s="67" t="str">
        <f t="shared" si="258"/>
        <v/>
      </c>
      <c r="H2720" s="159" t="str">
        <f>IF(AND(M2720&gt;0,M2720&lt;=STATS!$C$22),1,"")</f>
        <v/>
      </c>
      <c r="J2720" s="29">
        <v>2719</v>
      </c>
      <c r="R2720" s="16"/>
      <c r="U2720" s="16"/>
      <c r="FD2720" s="156"/>
      <c r="FE2720" s="156"/>
      <c r="FF2720" s="156"/>
      <c r="FG2720" s="156"/>
      <c r="FH2720" s="156"/>
    </row>
    <row r="2721" spans="2:164" x14ac:dyDescent="0.25">
      <c r="B2721" s="67">
        <f t="shared" si="253"/>
        <v>0</v>
      </c>
      <c r="C2721" s="67" t="str">
        <f t="shared" si="254"/>
        <v/>
      </c>
      <c r="D2721" s="67" t="str">
        <f t="shared" si="257"/>
        <v/>
      </c>
      <c r="E2721" s="67" t="str">
        <f t="shared" si="255"/>
        <v/>
      </c>
      <c r="F2721" s="67" t="str">
        <f t="shared" si="256"/>
        <v/>
      </c>
      <c r="G2721" s="67" t="str">
        <f t="shared" si="258"/>
        <v/>
      </c>
      <c r="H2721" s="159" t="str">
        <f>IF(AND(M2721&gt;0,M2721&lt;=STATS!$C$22),1,"")</f>
        <v/>
      </c>
      <c r="J2721" s="29">
        <v>2720</v>
      </c>
      <c r="R2721" s="16"/>
      <c r="U2721" s="16"/>
      <c r="FD2721" s="156"/>
      <c r="FE2721" s="156"/>
      <c r="FF2721" s="156"/>
      <c r="FG2721" s="156"/>
      <c r="FH2721" s="156"/>
    </row>
    <row r="2722" spans="2:164" x14ac:dyDescent="0.25">
      <c r="B2722" s="67">
        <f t="shared" si="253"/>
        <v>0</v>
      </c>
      <c r="C2722" s="67" t="str">
        <f t="shared" si="254"/>
        <v/>
      </c>
      <c r="D2722" s="67" t="str">
        <f t="shared" si="257"/>
        <v/>
      </c>
      <c r="E2722" s="67" t="str">
        <f t="shared" si="255"/>
        <v/>
      </c>
      <c r="F2722" s="67" t="str">
        <f t="shared" si="256"/>
        <v/>
      </c>
      <c r="G2722" s="67" t="str">
        <f t="shared" si="258"/>
        <v/>
      </c>
      <c r="H2722" s="159" t="str">
        <f>IF(AND(M2722&gt;0,M2722&lt;=STATS!$C$22),1,"")</f>
        <v/>
      </c>
      <c r="J2722" s="29">
        <v>2721</v>
      </c>
      <c r="R2722" s="16"/>
      <c r="U2722" s="16"/>
      <c r="FD2722" s="156"/>
      <c r="FE2722" s="156"/>
      <c r="FF2722" s="156"/>
      <c r="FG2722" s="156"/>
      <c r="FH2722" s="156"/>
    </row>
    <row r="2723" spans="2:164" x14ac:dyDescent="0.25">
      <c r="B2723" s="67">
        <f t="shared" si="253"/>
        <v>0</v>
      </c>
      <c r="C2723" s="67" t="str">
        <f t="shared" si="254"/>
        <v/>
      </c>
      <c r="D2723" s="67" t="str">
        <f t="shared" si="257"/>
        <v/>
      </c>
      <c r="E2723" s="67" t="str">
        <f t="shared" si="255"/>
        <v/>
      </c>
      <c r="F2723" s="67" t="str">
        <f t="shared" si="256"/>
        <v/>
      </c>
      <c r="G2723" s="67" t="str">
        <f t="shared" si="258"/>
        <v/>
      </c>
      <c r="H2723" s="159" t="str">
        <f>IF(AND(M2723&gt;0,M2723&lt;=STATS!$C$22),1,"")</f>
        <v/>
      </c>
      <c r="J2723" s="29">
        <v>2722</v>
      </c>
      <c r="R2723" s="16"/>
      <c r="U2723" s="16"/>
      <c r="FD2723" s="156"/>
      <c r="FE2723" s="156"/>
      <c r="FF2723" s="156"/>
      <c r="FG2723" s="156"/>
      <c r="FH2723" s="156"/>
    </row>
    <row r="2724" spans="2:164" x14ac:dyDescent="0.25">
      <c r="B2724" s="67">
        <f t="shared" si="253"/>
        <v>0</v>
      </c>
      <c r="C2724" s="67" t="str">
        <f t="shared" si="254"/>
        <v/>
      </c>
      <c r="D2724" s="67" t="str">
        <f t="shared" si="257"/>
        <v/>
      </c>
      <c r="E2724" s="67" t="str">
        <f t="shared" si="255"/>
        <v/>
      </c>
      <c r="F2724" s="67" t="str">
        <f t="shared" si="256"/>
        <v/>
      </c>
      <c r="G2724" s="67" t="str">
        <f t="shared" si="258"/>
        <v/>
      </c>
      <c r="H2724" s="159" t="str">
        <f>IF(AND(M2724&gt;0,M2724&lt;=STATS!$C$22),1,"")</f>
        <v/>
      </c>
      <c r="J2724" s="29">
        <v>2723</v>
      </c>
      <c r="R2724" s="16"/>
      <c r="U2724" s="16"/>
      <c r="FD2724" s="156"/>
      <c r="FE2724" s="156"/>
      <c r="FF2724" s="156"/>
      <c r="FG2724" s="156"/>
      <c r="FH2724" s="156"/>
    </row>
    <row r="2725" spans="2:164" x14ac:dyDescent="0.25">
      <c r="B2725" s="67">
        <f t="shared" si="253"/>
        <v>0</v>
      </c>
      <c r="C2725" s="67" t="str">
        <f t="shared" si="254"/>
        <v/>
      </c>
      <c r="D2725" s="67" t="str">
        <f t="shared" si="257"/>
        <v/>
      </c>
      <c r="E2725" s="67" t="str">
        <f t="shared" si="255"/>
        <v/>
      </c>
      <c r="F2725" s="67" t="str">
        <f t="shared" si="256"/>
        <v/>
      </c>
      <c r="G2725" s="67" t="str">
        <f t="shared" si="258"/>
        <v/>
      </c>
      <c r="H2725" s="159" t="str">
        <f>IF(AND(M2725&gt;0,M2725&lt;=STATS!$C$22),1,"")</f>
        <v/>
      </c>
      <c r="J2725" s="29">
        <v>2724</v>
      </c>
      <c r="R2725" s="16"/>
      <c r="U2725" s="16"/>
      <c r="FD2725" s="156"/>
      <c r="FE2725" s="156"/>
      <c r="FF2725" s="156"/>
      <c r="FG2725" s="156"/>
      <c r="FH2725" s="156"/>
    </row>
    <row r="2726" spans="2:164" x14ac:dyDescent="0.25">
      <c r="B2726" s="67">
        <f t="shared" si="253"/>
        <v>0</v>
      </c>
      <c r="C2726" s="67" t="str">
        <f t="shared" si="254"/>
        <v/>
      </c>
      <c r="D2726" s="67" t="str">
        <f t="shared" si="257"/>
        <v/>
      </c>
      <c r="E2726" s="67" t="str">
        <f t="shared" si="255"/>
        <v/>
      </c>
      <c r="F2726" s="67" t="str">
        <f t="shared" si="256"/>
        <v/>
      </c>
      <c r="G2726" s="67" t="str">
        <f t="shared" si="258"/>
        <v/>
      </c>
      <c r="H2726" s="159" t="str">
        <f>IF(AND(M2726&gt;0,M2726&lt;=STATS!$C$22),1,"")</f>
        <v/>
      </c>
      <c r="J2726" s="29">
        <v>2725</v>
      </c>
      <c r="R2726" s="16"/>
      <c r="U2726" s="16"/>
      <c r="FD2726" s="156"/>
      <c r="FE2726" s="156"/>
      <c r="FF2726" s="156"/>
      <c r="FG2726" s="156"/>
      <c r="FH2726" s="156"/>
    </row>
    <row r="2727" spans="2:164" x14ac:dyDescent="0.25">
      <c r="B2727" s="67">
        <f t="shared" si="253"/>
        <v>0</v>
      </c>
      <c r="C2727" s="67" t="str">
        <f t="shared" si="254"/>
        <v/>
      </c>
      <c r="D2727" s="67" t="str">
        <f t="shared" si="257"/>
        <v/>
      </c>
      <c r="E2727" s="67" t="str">
        <f t="shared" si="255"/>
        <v/>
      </c>
      <c r="F2727" s="67" t="str">
        <f t="shared" si="256"/>
        <v/>
      </c>
      <c r="G2727" s="67" t="str">
        <f t="shared" si="258"/>
        <v/>
      </c>
      <c r="H2727" s="159" t="str">
        <f>IF(AND(M2727&gt;0,M2727&lt;=STATS!$C$22),1,"")</f>
        <v/>
      </c>
      <c r="J2727" s="29">
        <v>2726</v>
      </c>
      <c r="R2727" s="16"/>
      <c r="U2727" s="16"/>
      <c r="FD2727" s="156"/>
      <c r="FE2727" s="156"/>
      <c r="FF2727" s="156"/>
      <c r="FG2727" s="156"/>
      <c r="FH2727" s="156"/>
    </row>
    <row r="2728" spans="2:164" x14ac:dyDescent="0.25">
      <c r="B2728" s="67">
        <f t="shared" si="253"/>
        <v>0</v>
      </c>
      <c r="C2728" s="67" t="str">
        <f t="shared" si="254"/>
        <v/>
      </c>
      <c r="D2728" s="67" t="str">
        <f t="shared" si="257"/>
        <v/>
      </c>
      <c r="E2728" s="67" t="str">
        <f t="shared" si="255"/>
        <v/>
      </c>
      <c r="F2728" s="67" t="str">
        <f t="shared" si="256"/>
        <v/>
      </c>
      <c r="G2728" s="67" t="str">
        <f t="shared" si="258"/>
        <v/>
      </c>
      <c r="H2728" s="159" t="str">
        <f>IF(AND(M2728&gt;0,M2728&lt;=STATS!$C$22),1,"")</f>
        <v/>
      </c>
      <c r="J2728" s="29">
        <v>2727</v>
      </c>
      <c r="R2728" s="16"/>
      <c r="U2728" s="16"/>
      <c r="FD2728" s="156"/>
      <c r="FE2728" s="156"/>
      <c r="FF2728" s="156"/>
      <c r="FG2728" s="156"/>
      <c r="FH2728" s="156"/>
    </row>
    <row r="2729" spans="2:164" x14ac:dyDescent="0.25">
      <c r="B2729" s="67">
        <f t="shared" si="253"/>
        <v>0</v>
      </c>
      <c r="C2729" s="67" t="str">
        <f t="shared" si="254"/>
        <v/>
      </c>
      <c r="D2729" s="67" t="str">
        <f t="shared" si="257"/>
        <v/>
      </c>
      <c r="E2729" s="67" t="str">
        <f t="shared" si="255"/>
        <v/>
      </c>
      <c r="F2729" s="67" t="str">
        <f t="shared" si="256"/>
        <v/>
      </c>
      <c r="G2729" s="67" t="str">
        <f t="shared" si="258"/>
        <v/>
      </c>
      <c r="H2729" s="159" t="str">
        <f>IF(AND(M2729&gt;0,M2729&lt;=STATS!$C$22),1,"")</f>
        <v/>
      </c>
      <c r="J2729" s="29">
        <v>2728</v>
      </c>
      <c r="R2729" s="16"/>
      <c r="U2729" s="16"/>
      <c r="FD2729" s="156"/>
      <c r="FE2729" s="156"/>
      <c r="FF2729" s="156"/>
      <c r="FG2729" s="156"/>
      <c r="FH2729" s="156"/>
    </row>
    <row r="2730" spans="2:164" x14ac:dyDescent="0.25">
      <c r="B2730" s="67">
        <f t="shared" si="253"/>
        <v>0</v>
      </c>
      <c r="C2730" s="67" t="str">
        <f t="shared" si="254"/>
        <v/>
      </c>
      <c r="D2730" s="67" t="str">
        <f t="shared" si="257"/>
        <v/>
      </c>
      <c r="E2730" s="67" t="str">
        <f t="shared" si="255"/>
        <v/>
      </c>
      <c r="F2730" s="67" t="str">
        <f t="shared" si="256"/>
        <v/>
      </c>
      <c r="G2730" s="67" t="str">
        <f t="shared" si="258"/>
        <v/>
      </c>
      <c r="H2730" s="159" t="str">
        <f>IF(AND(M2730&gt;0,M2730&lt;=STATS!$C$22),1,"")</f>
        <v/>
      </c>
      <c r="J2730" s="29">
        <v>2729</v>
      </c>
      <c r="R2730" s="16"/>
      <c r="U2730" s="16"/>
      <c r="FD2730" s="156"/>
      <c r="FE2730" s="156"/>
      <c r="FF2730" s="156"/>
      <c r="FG2730" s="156"/>
      <c r="FH2730" s="156"/>
    </row>
    <row r="2731" spans="2:164" x14ac:dyDescent="0.25">
      <c r="B2731" s="67">
        <f t="shared" si="253"/>
        <v>0</v>
      </c>
      <c r="C2731" s="67" t="str">
        <f t="shared" si="254"/>
        <v/>
      </c>
      <c r="D2731" s="67" t="str">
        <f t="shared" si="257"/>
        <v/>
      </c>
      <c r="E2731" s="67" t="str">
        <f t="shared" si="255"/>
        <v/>
      </c>
      <c r="F2731" s="67" t="str">
        <f t="shared" si="256"/>
        <v/>
      </c>
      <c r="G2731" s="67" t="str">
        <f t="shared" si="258"/>
        <v/>
      </c>
      <c r="H2731" s="159" t="str">
        <f>IF(AND(M2731&gt;0,M2731&lt;=STATS!$C$22),1,"")</f>
        <v/>
      </c>
      <c r="J2731" s="29">
        <v>2730</v>
      </c>
      <c r="R2731" s="16"/>
      <c r="U2731" s="16"/>
      <c r="FD2731" s="156"/>
      <c r="FE2731" s="156"/>
      <c r="FF2731" s="156"/>
      <c r="FG2731" s="156"/>
      <c r="FH2731" s="156"/>
    </row>
    <row r="2732" spans="2:164" x14ac:dyDescent="0.25">
      <c r="B2732" s="67">
        <f t="shared" si="253"/>
        <v>0</v>
      </c>
      <c r="C2732" s="67" t="str">
        <f t="shared" si="254"/>
        <v/>
      </c>
      <c r="D2732" s="67" t="str">
        <f t="shared" si="257"/>
        <v/>
      </c>
      <c r="E2732" s="67" t="str">
        <f t="shared" si="255"/>
        <v/>
      </c>
      <c r="F2732" s="67" t="str">
        <f t="shared" si="256"/>
        <v/>
      </c>
      <c r="G2732" s="67" t="str">
        <f t="shared" si="258"/>
        <v/>
      </c>
      <c r="H2732" s="159" t="str">
        <f>IF(AND(M2732&gt;0,M2732&lt;=STATS!$C$22),1,"")</f>
        <v/>
      </c>
      <c r="J2732" s="29">
        <v>2731</v>
      </c>
      <c r="R2732" s="16"/>
      <c r="U2732" s="16"/>
      <c r="FD2732" s="156"/>
      <c r="FE2732" s="156"/>
      <c r="FF2732" s="156"/>
      <c r="FG2732" s="156"/>
      <c r="FH2732" s="156"/>
    </row>
    <row r="2733" spans="2:164" x14ac:dyDescent="0.25">
      <c r="B2733" s="67">
        <f t="shared" si="253"/>
        <v>0</v>
      </c>
      <c r="C2733" s="67" t="str">
        <f t="shared" si="254"/>
        <v/>
      </c>
      <c r="D2733" s="67" t="str">
        <f t="shared" si="257"/>
        <v/>
      </c>
      <c r="E2733" s="67" t="str">
        <f t="shared" si="255"/>
        <v/>
      </c>
      <c r="F2733" s="67" t="str">
        <f t="shared" si="256"/>
        <v/>
      </c>
      <c r="G2733" s="67" t="str">
        <f t="shared" si="258"/>
        <v/>
      </c>
      <c r="H2733" s="159" t="str">
        <f>IF(AND(M2733&gt;0,M2733&lt;=STATS!$C$22),1,"")</f>
        <v/>
      </c>
      <c r="J2733" s="29">
        <v>2732</v>
      </c>
      <c r="R2733" s="16"/>
      <c r="U2733" s="16"/>
      <c r="FD2733" s="156"/>
      <c r="FE2733" s="156"/>
      <c r="FF2733" s="156"/>
      <c r="FG2733" s="156"/>
      <c r="FH2733" s="156"/>
    </row>
    <row r="2734" spans="2:164" x14ac:dyDescent="0.25">
      <c r="B2734" s="67">
        <f t="shared" si="253"/>
        <v>0</v>
      </c>
      <c r="C2734" s="67" t="str">
        <f t="shared" si="254"/>
        <v/>
      </c>
      <c r="D2734" s="67" t="str">
        <f t="shared" si="257"/>
        <v/>
      </c>
      <c r="E2734" s="67" t="str">
        <f t="shared" si="255"/>
        <v/>
      </c>
      <c r="F2734" s="67" t="str">
        <f t="shared" si="256"/>
        <v/>
      </c>
      <c r="G2734" s="67" t="str">
        <f t="shared" si="258"/>
        <v/>
      </c>
      <c r="H2734" s="159" t="str">
        <f>IF(AND(M2734&gt;0,M2734&lt;=STATS!$C$22),1,"")</f>
        <v/>
      </c>
      <c r="J2734" s="29">
        <v>2733</v>
      </c>
      <c r="R2734" s="16"/>
      <c r="U2734" s="16"/>
      <c r="FD2734" s="156"/>
      <c r="FE2734" s="156"/>
      <c r="FF2734" s="156"/>
      <c r="FG2734" s="156"/>
      <c r="FH2734" s="156"/>
    </row>
    <row r="2735" spans="2:164" x14ac:dyDescent="0.25">
      <c r="B2735" s="67">
        <f t="shared" si="253"/>
        <v>0</v>
      </c>
      <c r="C2735" s="67" t="str">
        <f t="shared" si="254"/>
        <v/>
      </c>
      <c r="D2735" s="67" t="str">
        <f t="shared" si="257"/>
        <v/>
      </c>
      <c r="E2735" s="67" t="str">
        <f t="shared" si="255"/>
        <v/>
      </c>
      <c r="F2735" s="67" t="str">
        <f t="shared" si="256"/>
        <v/>
      </c>
      <c r="G2735" s="67" t="str">
        <f t="shared" si="258"/>
        <v/>
      </c>
      <c r="H2735" s="159" t="str">
        <f>IF(AND(M2735&gt;0,M2735&lt;=STATS!$C$22),1,"")</f>
        <v/>
      </c>
      <c r="J2735" s="29">
        <v>2734</v>
      </c>
      <c r="R2735" s="16"/>
      <c r="U2735" s="16"/>
      <c r="FD2735" s="156"/>
      <c r="FE2735" s="156"/>
      <c r="FF2735" s="156"/>
      <c r="FG2735" s="156"/>
      <c r="FH2735" s="156"/>
    </row>
    <row r="2736" spans="2:164" x14ac:dyDescent="0.25">
      <c r="B2736" s="67">
        <f t="shared" si="253"/>
        <v>0</v>
      </c>
      <c r="C2736" s="67" t="str">
        <f t="shared" si="254"/>
        <v/>
      </c>
      <c r="D2736" s="67" t="str">
        <f t="shared" si="257"/>
        <v/>
      </c>
      <c r="E2736" s="67" t="str">
        <f t="shared" si="255"/>
        <v/>
      </c>
      <c r="F2736" s="67" t="str">
        <f t="shared" si="256"/>
        <v/>
      </c>
      <c r="G2736" s="67" t="str">
        <f t="shared" si="258"/>
        <v/>
      </c>
      <c r="H2736" s="159" t="str">
        <f>IF(AND(M2736&gt;0,M2736&lt;=STATS!$C$22),1,"")</f>
        <v/>
      </c>
      <c r="J2736" s="29">
        <v>2735</v>
      </c>
      <c r="R2736" s="16"/>
      <c r="U2736" s="16"/>
      <c r="FD2736" s="156"/>
      <c r="FE2736" s="156"/>
      <c r="FF2736" s="156"/>
      <c r="FG2736" s="156"/>
      <c r="FH2736" s="156"/>
    </row>
    <row r="2737" spans="2:164" x14ac:dyDescent="0.25">
      <c r="B2737" s="67">
        <f t="shared" si="253"/>
        <v>0</v>
      </c>
      <c r="C2737" s="67" t="str">
        <f t="shared" si="254"/>
        <v/>
      </c>
      <c r="D2737" s="67" t="str">
        <f t="shared" si="257"/>
        <v/>
      </c>
      <c r="E2737" s="67" t="str">
        <f t="shared" si="255"/>
        <v/>
      </c>
      <c r="F2737" s="67" t="str">
        <f t="shared" si="256"/>
        <v/>
      </c>
      <c r="G2737" s="67" t="str">
        <f t="shared" si="258"/>
        <v/>
      </c>
      <c r="H2737" s="159" t="str">
        <f>IF(AND(M2737&gt;0,M2737&lt;=STATS!$C$22),1,"")</f>
        <v/>
      </c>
      <c r="J2737" s="29">
        <v>2736</v>
      </c>
      <c r="R2737" s="16"/>
      <c r="U2737" s="16"/>
      <c r="FD2737" s="156"/>
      <c r="FE2737" s="156"/>
      <c r="FF2737" s="156"/>
      <c r="FG2737" s="156"/>
      <c r="FH2737" s="156"/>
    </row>
    <row r="2738" spans="2:164" x14ac:dyDescent="0.25">
      <c r="B2738" s="67">
        <f t="shared" si="253"/>
        <v>0</v>
      </c>
      <c r="C2738" s="67" t="str">
        <f t="shared" si="254"/>
        <v/>
      </c>
      <c r="D2738" s="67" t="str">
        <f t="shared" si="257"/>
        <v/>
      </c>
      <c r="E2738" s="67" t="str">
        <f t="shared" si="255"/>
        <v/>
      </c>
      <c r="F2738" s="67" t="str">
        <f t="shared" si="256"/>
        <v/>
      </c>
      <c r="G2738" s="67" t="str">
        <f t="shared" si="258"/>
        <v/>
      </c>
      <c r="H2738" s="159" t="str">
        <f>IF(AND(M2738&gt;0,M2738&lt;=STATS!$C$22),1,"")</f>
        <v/>
      </c>
      <c r="J2738" s="29">
        <v>2737</v>
      </c>
      <c r="R2738" s="16"/>
      <c r="U2738" s="16"/>
      <c r="FD2738" s="156"/>
      <c r="FE2738" s="156"/>
      <c r="FF2738" s="156"/>
      <c r="FG2738" s="156"/>
      <c r="FH2738" s="156"/>
    </row>
    <row r="2739" spans="2:164" x14ac:dyDescent="0.25">
      <c r="B2739" s="67">
        <f t="shared" si="253"/>
        <v>0</v>
      </c>
      <c r="C2739" s="67" t="str">
        <f t="shared" si="254"/>
        <v/>
      </c>
      <c r="D2739" s="67" t="str">
        <f t="shared" si="257"/>
        <v/>
      </c>
      <c r="E2739" s="67" t="str">
        <f t="shared" si="255"/>
        <v/>
      </c>
      <c r="F2739" s="67" t="str">
        <f t="shared" si="256"/>
        <v/>
      </c>
      <c r="G2739" s="67" t="str">
        <f t="shared" si="258"/>
        <v/>
      </c>
      <c r="H2739" s="159" t="str">
        <f>IF(AND(M2739&gt;0,M2739&lt;=STATS!$C$22),1,"")</f>
        <v/>
      </c>
      <c r="J2739" s="29">
        <v>2738</v>
      </c>
      <c r="R2739" s="16"/>
      <c r="U2739" s="16"/>
      <c r="FD2739" s="156"/>
      <c r="FE2739" s="156"/>
      <c r="FF2739" s="156"/>
      <c r="FG2739" s="156"/>
      <c r="FH2739" s="156"/>
    </row>
    <row r="2740" spans="2:164" x14ac:dyDescent="0.25">
      <c r="B2740" s="67">
        <f t="shared" si="253"/>
        <v>0</v>
      </c>
      <c r="C2740" s="67" t="str">
        <f t="shared" si="254"/>
        <v/>
      </c>
      <c r="D2740" s="67" t="str">
        <f t="shared" si="257"/>
        <v/>
      </c>
      <c r="E2740" s="67" t="str">
        <f t="shared" si="255"/>
        <v/>
      </c>
      <c r="F2740" s="67" t="str">
        <f t="shared" si="256"/>
        <v/>
      </c>
      <c r="G2740" s="67" t="str">
        <f t="shared" si="258"/>
        <v/>
      </c>
      <c r="H2740" s="159" t="str">
        <f>IF(AND(M2740&gt;0,M2740&lt;=STATS!$C$22),1,"")</f>
        <v/>
      </c>
      <c r="J2740" s="29">
        <v>2739</v>
      </c>
      <c r="R2740" s="16"/>
      <c r="U2740" s="16"/>
      <c r="FD2740" s="156"/>
      <c r="FE2740" s="156"/>
      <c r="FF2740" s="156"/>
      <c r="FG2740" s="156"/>
      <c r="FH2740" s="156"/>
    </row>
    <row r="2741" spans="2:164" x14ac:dyDescent="0.25">
      <c r="B2741" s="67">
        <f t="shared" si="253"/>
        <v>0</v>
      </c>
      <c r="C2741" s="67" t="str">
        <f t="shared" si="254"/>
        <v/>
      </c>
      <c r="D2741" s="67" t="str">
        <f t="shared" si="257"/>
        <v/>
      </c>
      <c r="E2741" s="67" t="str">
        <f t="shared" si="255"/>
        <v/>
      </c>
      <c r="F2741" s="67" t="str">
        <f t="shared" si="256"/>
        <v/>
      </c>
      <c r="G2741" s="67" t="str">
        <f t="shared" si="258"/>
        <v/>
      </c>
      <c r="H2741" s="159" t="str">
        <f>IF(AND(M2741&gt;0,M2741&lt;=STATS!$C$22),1,"")</f>
        <v/>
      </c>
      <c r="J2741" s="29">
        <v>2740</v>
      </c>
      <c r="R2741" s="16"/>
      <c r="U2741" s="16"/>
      <c r="FD2741" s="156"/>
      <c r="FE2741" s="156"/>
      <c r="FF2741" s="156"/>
      <c r="FG2741" s="156"/>
      <c r="FH2741" s="156"/>
    </row>
    <row r="2742" spans="2:164" x14ac:dyDescent="0.25">
      <c r="B2742" s="67">
        <f t="shared" si="253"/>
        <v>0</v>
      </c>
      <c r="C2742" s="67" t="str">
        <f t="shared" si="254"/>
        <v/>
      </c>
      <c r="D2742" s="67" t="str">
        <f t="shared" si="257"/>
        <v/>
      </c>
      <c r="E2742" s="67" t="str">
        <f t="shared" si="255"/>
        <v/>
      </c>
      <c r="F2742" s="67" t="str">
        <f t="shared" si="256"/>
        <v/>
      </c>
      <c r="G2742" s="67" t="str">
        <f t="shared" si="258"/>
        <v/>
      </c>
      <c r="H2742" s="159" t="str">
        <f>IF(AND(M2742&gt;0,M2742&lt;=STATS!$C$22),1,"")</f>
        <v/>
      </c>
      <c r="J2742" s="29">
        <v>2741</v>
      </c>
      <c r="R2742" s="16"/>
      <c r="U2742" s="16"/>
      <c r="FD2742" s="156"/>
      <c r="FE2742" s="156"/>
      <c r="FF2742" s="156"/>
      <c r="FG2742" s="156"/>
      <c r="FH2742" s="156"/>
    </row>
    <row r="2743" spans="2:164" x14ac:dyDescent="0.25">
      <c r="B2743" s="67">
        <f t="shared" si="253"/>
        <v>0</v>
      </c>
      <c r="C2743" s="67" t="str">
        <f t="shared" si="254"/>
        <v/>
      </c>
      <c r="D2743" s="67" t="str">
        <f t="shared" si="257"/>
        <v/>
      </c>
      <c r="E2743" s="67" t="str">
        <f t="shared" si="255"/>
        <v/>
      </c>
      <c r="F2743" s="67" t="str">
        <f t="shared" si="256"/>
        <v/>
      </c>
      <c r="G2743" s="67" t="str">
        <f t="shared" si="258"/>
        <v/>
      </c>
      <c r="H2743" s="159" t="str">
        <f>IF(AND(M2743&gt;0,M2743&lt;=STATS!$C$22),1,"")</f>
        <v/>
      </c>
      <c r="J2743" s="29">
        <v>2742</v>
      </c>
      <c r="R2743" s="16"/>
      <c r="U2743" s="16"/>
      <c r="FD2743" s="156"/>
      <c r="FE2743" s="156"/>
      <c r="FF2743" s="156"/>
      <c r="FG2743" s="156"/>
      <c r="FH2743" s="156"/>
    </row>
    <row r="2744" spans="2:164" x14ac:dyDescent="0.25">
      <c r="B2744" s="67">
        <f t="shared" si="253"/>
        <v>0</v>
      </c>
      <c r="C2744" s="67" t="str">
        <f t="shared" si="254"/>
        <v/>
      </c>
      <c r="D2744" s="67" t="str">
        <f t="shared" si="257"/>
        <v/>
      </c>
      <c r="E2744" s="67" t="str">
        <f t="shared" si="255"/>
        <v/>
      </c>
      <c r="F2744" s="67" t="str">
        <f t="shared" si="256"/>
        <v/>
      </c>
      <c r="G2744" s="67" t="str">
        <f t="shared" si="258"/>
        <v/>
      </c>
      <c r="H2744" s="159" t="str">
        <f>IF(AND(M2744&gt;0,M2744&lt;=STATS!$C$22),1,"")</f>
        <v/>
      </c>
      <c r="J2744" s="29">
        <v>2743</v>
      </c>
      <c r="R2744" s="16"/>
      <c r="U2744" s="16"/>
      <c r="FD2744" s="156"/>
      <c r="FE2744" s="156"/>
      <c r="FF2744" s="156"/>
      <c r="FG2744" s="156"/>
      <c r="FH2744" s="156"/>
    </row>
    <row r="2745" spans="2:164" x14ac:dyDescent="0.25">
      <c r="B2745" s="67">
        <f t="shared" si="253"/>
        <v>0</v>
      </c>
      <c r="C2745" s="67" t="str">
        <f t="shared" si="254"/>
        <v/>
      </c>
      <c r="D2745" s="67" t="str">
        <f t="shared" si="257"/>
        <v/>
      </c>
      <c r="E2745" s="67" t="str">
        <f t="shared" si="255"/>
        <v/>
      </c>
      <c r="F2745" s="67" t="str">
        <f t="shared" si="256"/>
        <v/>
      </c>
      <c r="G2745" s="67" t="str">
        <f t="shared" si="258"/>
        <v/>
      </c>
      <c r="H2745" s="159" t="str">
        <f>IF(AND(M2745&gt;0,M2745&lt;=STATS!$C$22),1,"")</f>
        <v/>
      </c>
      <c r="J2745" s="29">
        <v>2744</v>
      </c>
      <c r="R2745" s="16"/>
      <c r="U2745" s="16"/>
      <c r="FD2745" s="156"/>
      <c r="FE2745" s="156"/>
      <c r="FF2745" s="156"/>
      <c r="FG2745" s="156"/>
      <c r="FH2745" s="156"/>
    </row>
    <row r="2746" spans="2:164" x14ac:dyDescent="0.25">
      <c r="B2746" s="67">
        <f t="shared" si="253"/>
        <v>0</v>
      </c>
      <c r="C2746" s="67" t="str">
        <f t="shared" si="254"/>
        <v/>
      </c>
      <c r="D2746" s="67" t="str">
        <f t="shared" si="257"/>
        <v/>
      </c>
      <c r="E2746" s="67" t="str">
        <f t="shared" si="255"/>
        <v/>
      </c>
      <c r="F2746" s="67" t="str">
        <f t="shared" si="256"/>
        <v/>
      </c>
      <c r="G2746" s="67" t="str">
        <f t="shared" si="258"/>
        <v/>
      </c>
      <c r="H2746" s="159" t="str">
        <f>IF(AND(M2746&gt;0,M2746&lt;=STATS!$C$22),1,"")</f>
        <v/>
      </c>
      <c r="J2746" s="29">
        <v>2745</v>
      </c>
      <c r="R2746" s="16"/>
      <c r="U2746" s="16"/>
      <c r="FD2746" s="156"/>
      <c r="FE2746" s="156"/>
      <c r="FF2746" s="156"/>
      <c r="FG2746" s="156"/>
      <c r="FH2746" s="156"/>
    </row>
    <row r="2747" spans="2:164" x14ac:dyDescent="0.25">
      <c r="B2747" s="67">
        <f t="shared" si="253"/>
        <v>0</v>
      </c>
      <c r="C2747" s="67" t="str">
        <f t="shared" si="254"/>
        <v/>
      </c>
      <c r="D2747" s="67" t="str">
        <f t="shared" si="257"/>
        <v/>
      </c>
      <c r="E2747" s="67" t="str">
        <f t="shared" si="255"/>
        <v/>
      </c>
      <c r="F2747" s="67" t="str">
        <f t="shared" si="256"/>
        <v/>
      </c>
      <c r="G2747" s="67" t="str">
        <f t="shared" si="258"/>
        <v/>
      </c>
      <c r="H2747" s="159" t="str">
        <f>IF(AND(M2747&gt;0,M2747&lt;=STATS!$C$22),1,"")</f>
        <v/>
      </c>
      <c r="J2747" s="29">
        <v>2746</v>
      </c>
      <c r="R2747" s="16"/>
      <c r="U2747" s="16"/>
      <c r="FD2747" s="156"/>
      <c r="FE2747" s="156"/>
      <c r="FF2747" s="156"/>
      <c r="FG2747" s="156"/>
      <c r="FH2747" s="156"/>
    </row>
    <row r="2748" spans="2:164" x14ac:dyDescent="0.25">
      <c r="B2748" s="67">
        <f t="shared" si="253"/>
        <v>0</v>
      </c>
      <c r="C2748" s="67" t="str">
        <f t="shared" si="254"/>
        <v/>
      </c>
      <c r="D2748" s="67" t="str">
        <f t="shared" si="257"/>
        <v/>
      </c>
      <c r="E2748" s="67" t="str">
        <f t="shared" si="255"/>
        <v/>
      </c>
      <c r="F2748" s="67" t="str">
        <f t="shared" si="256"/>
        <v/>
      </c>
      <c r="G2748" s="67" t="str">
        <f t="shared" si="258"/>
        <v/>
      </c>
      <c r="H2748" s="159" t="str">
        <f>IF(AND(M2748&gt;0,M2748&lt;=STATS!$C$22),1,"")</f>
        <v/>
      </c>
      <c r="J2748" s="29">
        <v>2747</v>
      </c>
      <c r="R2748" s="16"/>
      <c r="U2748" s="16"/>
      <c r="FD2748" s="156"/>
      <c r="FE2748" s="156"/>
      <c r="FF2748" s="156"/>
      <c r="FG2748" s="156"/>
      <c r="FH2748" s="156"/>
    </row>
    <row r="2749" spans="2:164" x14ac:dyDescent="0.25">
      <c r="B2749" s="67">
        <f t="shared" si="253"/>
        <v>0</v>
      </c>
      <c r="C2749" s="67" t="str">
        <f t="shared" si="254"/>
        <v/>
      </c>
      <c r="D2749" s="67" t="str">
        <f t="shared" si="257"/>
        <v/>
      </c>
      <c r="E2749" s="67" t="str">
        <f t="shared" si="255"/>
        <v/>
      </c>
      <c r="F2749" s="67" t="str">
        <f t="shared" si="256"/>
        <v/>
      </c>
      <c r="G2749" s="67" t="str">
        <f t="shared" si="258"/>
        <v/>
      </c>
      <c r="H2749" s="159" t="str">
        <f>IF(AND(M2749&gt;0,M2749&lt;=STATS!$C$22),1,"")</f>
        <v/>
      </c>
      <c r="J2749" s="29">
        <v>2748</v>
      </c>
      <c r="R2749" s="16"/>
      <c r="U2749" s="16"/>
      <c r="FD2749" s="156"/>
      <c r="FE2749" s="156"/>
      <c r="FF2749" s="156"/>
      <c r="FG2749" s="156"/>
      <c r="FH2749" s="156"/>
    </row>
    <row r="2750" spans="2:164" x14ac:dyDescent="0.25">
      <c r="B2750" s="67">
        <f t="shared" si="253"/>
        <v>0</v>
      </c>
      <c r="C2750" s="67" t="str">
        <f t="shared" si="254"/>
        <v/>
      </c>
      <c r="D2750" s="67" t="str">
        <f t="shared" si="257"/>
        <v/>
      </c>
      <c r="E2750" s="67" t="str">
        <f t="shared" si="255"/>
        <v/>
      </c>
      <c r="F2750" s="67" t="str">
        <f t="shared" si="256"/>
        <v/>
      </c>
      <c r="G2750" s="67" t="str">
        <f t="shared" si="258"/>
        <v/>
      </c>
      <c r="H2750" s="159" t="str">
        <f>IF(AND(M2750&gt;0,M2750&lt;=STATS!$C$22),1,"")</f>
        <v/>
      </c>
      <c r="J2750" s="29">
        <v>2749</v>
      </c>
      <c r="R2750" s="16"/>
      <c r="U2750" s="16"/>
      <c r="FD2750" s="156"/>
      <c r="FE2750" s="156"/>
      <c r="FF2750" s="156"/>
      <c r="FG2750" s="156"/>
      <c r="FH2750" s="156"/>
    </row>
    <row r="2751" spans="2:164" x14ac:dyDescent="0.25">
      <c r="B2751" s="67">
        <f t="shared" si="253"/>
        <v>0</v>
      </c>
      <c r="C2751" s="67" t="str">
        <f t="shared" si="254"/>
        <v/>
      </c>
      <c r="D2751" s="67" t="str">
        <f t="shared" si="257"/>
        <v/>
      </c>
      <c r="E2751" s="67" t="str">
        <f t="shared" si="255"/>
        <v/>
      </c>
      <c r="F2751" s="67" t="str">
        <f t="shared" si="256"/>
        <v/>
      </c>
      <c r="G2751" s="67" t="str">
        <f t="shared" si="258"/>
        <v/>
      </c>
      <c r="H2751" s="159" t="str">
        <f>IF(AND(M2751&gt;0,M2751&lt;=STATS!$C$22),1,"")</f>
        <v/>
      </c>
      <c r="J2751" s="29">
        <v>2750</v>
      </c>
      <c r="R2751" s="16"/>
      <c r="U2751" s="16"/>
      <c r="FD2751" s="156"/>
      <c r="FE2751" s="156"/>
      <c r="FF2751" s="156"/>
      <c r="FG2751" s="156"/>
      <c r="FH2751" s="156"/>
    </row>
    <row r="2752" spans="2:164" x14ac:dyDescent="0.25">
      <c r="B2752" s="67">
        <f t="shared" si="253"/>
        <v>0</v>
      </c>
      <c r="C2752" s="67" t="str">
        <f t="shared" si="254"/>
        <v/>
      </c>
      <c r="D2752" s="67" t="str">
        <f t="shared" si="257"/>
        <v/>
      </c>
      <c r="E2752" s="67" t="str">
        <f t="shared" si="255"/>
        <v/>
      </c>
      <c r="F2752" s="67" t="str">
        <f t="shared" si="256"/>
        <v/>
      </c>
      <c r="G2752" s="67" t="str">
        <f t="shared" si="258"/>
        <v/>
      </c>
      <c r="H2752" s="159" t="str">
        <f>IF(AND(M2752&gt;0,M2752&lt;=STATS!$C$22),1,"")</f>
        <v/>
      </c>
      <c r="J2752" s="29">
        <v>2751</v>
      </c>
      <c r="R2752" s="16"/>
      <c r="U2752" s="16"/>
      <c r="FD2752" s="156"/>
      <c r="FE2752" s="156"/>
      <c r="FF2752" s="156"/>
      <c r="FG2752" s="156"/>
      <c r="FH2752" s="156"/>
    </row>
    <row r="2753" spans="2:164" x14ac:dyDescent="0.25">
      <c r="B2753" s="67">
        <f t="shared" si="253"/>
        <v>0</v>
      </c>
      <c r="C2753" s="67" t="str">
        <f t="shared" si="254"/>
        <v/>
      </c>
      <c r="D2753" s="67" t="str">
        <f t="shared" si="257"/>
        <v/>
      </c>
      <c r="E2753" s="67" t="str">
        <f t="shared" si="255"/>
        <v/>
      </c>
      <c r="F2753" s="67" t="str">
        <f t="shared" si="256"/>
        <v/>
      </c>
      <c r="G2753" s="67" t="str">
        <f t="shared" si="258"/>
        <v/>
      </c>
      <c r="H2753" s="159" t="str">
        <f>IF(AND(M2753&gt;0,M2753&lt;=STATS!$C$22),1,"")</f>
        <v/>
      </c>
      <c r="J2753" s="29">
        <v>2752</v>
      </c>
      <c r="R2753" s="16"/>
      <c r="U2753" s="16"/>
      <c r="FD2753" s="156"/>
      <c r="FE2753" s="156"/>
      <c r="FF2753" s="156"/>
      <c r="FG2753" s="156"/>
      <c r="FH2753" s="156"/>
    </row>
    <row r="2754" spans="2:164" x14ac:dyDescent="0.25">
      <c r="B2754" s="67">
        <f t="shared" ref="B2754:B2817" si="259">COUNT(R2754:FC2754,FI2754:FQ2754)</f>
        <v>0</v>
      </c>
      <c r="C2754" s="67" t="str">
        <f t="shared" ref="C2754:C2817" si="260">IF(COUNT(R2754:FC2754,FI2754:FQ2754)&gt;0,COUNT(R2754:FC2754,FI2754:FQ2754),"")</f>
        <v/>
      </c>
      <c r="D2754" s="67" t="str">
        <f t="shared" si="257"/>
        <v/>
      </c>
      <c r="E2754" s="67" t="str">
        <f t="shared" ref="E2754:E2817" si="261">IF(H2754=1,COUNT(R2754:FC2754,FI2754:FQ2754),"")</f>
        <v/>
      </c>
      <c r="F2754" s="67" t="str">
        <f t="shared" ref="F2754:F2817" si="262">IF(H2754=1,COUNT(X2754:BN2754,BP2754:BX2754,BZ2754:CF2754,CH2754:FC2754,FI2754:FQ2754),"")</f>
        <v/>
      </c>
      <c r="G2754" s="67" t="str">
        <f t="shared" si="258"/>
        <v/>
      </c>
      <c r="H2754" s="159" t="str">
        <f>IF(AND(M2754&gt;0,M2754&lt;=STATS!$C$22),1,"")</f>
        <v/>
      </c>
      <c r="J2754" s="29">
        <v>2753</v>
      </c>
      <c r="R2754" s="16"/>
      <c r="U2754" s="16"/>
      <c r="FD2754" s="156"/>
      <c r="FE2754" s="156"/>
      <c r="FF2754" s="156"/>
      <c r="FG2754" s="156"/>
      <c r="FH2754" s="156"/>
    </row>
    <row r="2755" spans="2:164" x14ac:dyDescent="0.25">
      <c r="B2755" s="67">
        <f t="shared" si="259"/>
        <v>0</v>
      </c>
      <c r="C2755" s="67" t="str">
        <f t="shared" si="260"/>
        <v/>
      </c>
      <c r="D2755" s="67" t="str">
        <f t="shared" ref="D2755:D2818" si="263">IF(COUNT(R2755:FC2755,FI2755:FQ2755)&gt;0,COUNT(X2755:BN2755,BP2755:BX2755,BZ2755:CF2755,CH2755:FC2755,FI2755:FQ2755),"")</f>
        <v/>
      </c>
      <c r="E2755" s="67" t="str">
        <f t="shared" si="261"/>
        <v/>
      </c>
      <c r="F2755" s="67" t="str">
        <f t="shared" si="262"/>
        <v/>
      </c>
      <c r="G2755" s="67" t="str">
        <f t="shared" si="258"/>
        <v/>
      </c>
      <c r="H2755" s="159" t="str">
        <f>IF(AND(M2755&gt;0,M2755&lt;=STATS!$C$22),1,"")</f>
        <v/>
      </c>
      <c r="J2755" s="29">
        <v>2754</v>
      </c>
      <c r="R2755" s="16"/>
      <c r="U2755" s="16"/>
      <c r="FD2755" s="156"/>
      <c r="FE2755" s="156"/>
      <c r="FF2755" s="156"/>
      <c r="FG2755" s="156"/>
      <c r="FH2755" s="156"/>
    </row>
    <row r="2756" spans="2:164" x14ac:dyDescent="0.25">
      <c r="B2756" s="67">
        <f t="shared" si="259"/>
        <v>0</v>
      </c>
      <c r="C2756" s="67" t="str">
        <f t="shared" si="260"/>
        <v/>
      </c>
      <c r="D2756" s="67" t="str">
        <f t="shared" si="263"/>
        <v/>
      </c>
      <c r="E2756" s="67" t="str">
        <f t="shared" si="261"/>
        <v/>
      </c>
      <c r="F2756" s="67" t="str">
        <f t="shared" si="262"/>
        <v/>
      </c>
      <c r="G2756" s="67" t="str">
        <f t="shared" si="258"/>
        <v/>
      </c>
      <c r="H2756" s="159" t="str">
        <f>IF(AND(M2756&gt;0,M2756&lt;=STATS!$C$22),1,"")</f>
        <v/>
      </c>
      <c r="J2756" s="29">
        <v>2755</v>
      </c>
      <c r="R2756" s="16"/>
      <c r="U2756" s="16"/>
      <c r="FD2756" s="156"/>
      <c r="FE2756" s="156"/>
      <c r="FF2756" s="156"/>
      <c r="FG2756" s="156"/>
      <c r="FH2756" s="156"/>
    </row>
    <row r="2757" spans="2:164" x14ac:dyDescent="0.25">
      <c r="B2757" s="67">
        <f t="shared" si="259"/>
        <v>0</v>
      </c>
      <c r="C2757" s="67" t="str">
        <f t="shared" si="260"/>
        <v/>
      </c>
      <c r="D2757" s="67" t="str">
        <f t="shared" si="263"/>
        <v/>
      </c>
      <c r="E2757" s="67" t="str">
        <f t="shared" si="261"/>
        <v/>
      </c>
      <c r="F2757" s="67" t="str">
        <f t="shared" si="262"/>
        <v/>
      </c>
      <c r="G2757" s="67" t="str">
        <f t="shared" si="258"/>
        <v/>
      </c>
      <c r="H2757" s="159" t="str">
        <f>IF(AND(M2757&gt;0,M2757&lt;=STATS!$C$22),1,"")</f>
        <v/>
      </c>
      <c r="J2757" s="29">
        <v>2756</v>
      </c>
      <c r="R2757" s="16"/>
      <c r="U2757" s="16"/>
      <c r="FD2757" s="156"/>
      <c r="FE2757" s="156"/>
      <c r="FF2757" s="156"/>
      <c r="FG2757" s="156"/>
      <c r="FH2757" s="156"/>
    </row>
    <row r="2758" spans="2:164" x14ac:dyDescent="0.25">
      <c r="B2758" s="67">
        <f t="shared" si="259"/>
        <v>0</v>
      </c>
      <c r="C2758" s="67" t="str">
        <f t="shared" si="260"/>
        <v/>
      </c>
      <c r="D2758" s="67" t="str">
        <f t="shared" si="263"/>
        <v/>
      </c>
      <c r="E2758" s="67" t="str">
        <f t="shared" si="261"/>
        <v/>
      </c>
      <c r="F2758" s="67" t="str">
        <f t="shared" si="262"/>
        <v/>
      </c>
      <c r="G2758" s="67" t="str">
        <f t="shared" si="258"/>
        <v/>
      </c>
      <c r="H2758" s="159" t="str">
        <f>IF(AND(M2758&gt;0,M2758&lt;=STATS!$C$22),1,"")</f>
        <v/>
      </c>
      <c r="J2758" s="29">
        <v>2757</v>
      </c>
      <c r="R2758" s="16"/>
      <c r="U2758" s="16"/>
      <c r="FD2758" s="156"/>
      <c r="FE2758" s="156"/>
      <c r="FF2758" s="156"/>
      <c r="FG2758" s="156"/>
      <c r="FH2758" s="156"/>
    </row>
    <row r="2759" spans="2:164" x14ac:dyDescent="0.25">
      <c r="B2759" s="67">
        <f t="shared" si="259"/>
        <v>0</v>
      </c>
      <c r="C2759" s="67" t="str">
        <f t="shared" si="260"/>
        <v/>
      </c>
      <c r="D2759" s="67" t="str">
        <f t="shared" si="263"/>
        <v/>
      </c>
      <c r="E2759" s="67" t="str">
        <f t="shared" si="261"/>
        <v/>
      </c>
      <c r="F2759" s="67" t="str">
        <f t="shared" si="262"/>
        <v/>
      </c>
      <c r="G2759" s="67" t="str">
        <f t="shared" si="258"/>
        <v/>
      </c>
      <c r="H2759" s="159" t="str">
        <f>IF(AND(M2759&gt;0,M2759&lt;=STATS!$C$22),1,"")</f>
        <v/>
      </c>
      <c r="J2759" s="29">
        <v>2758</v>
      </c>
      <c r="R2759" s="16"/>
      <c r="U2759" s="16"/>
      <c r="FD2759" s="156"/>
      <c r="FE2759" s="156"/>
      <c r="FF2759" s="156"/>
      <c r="FG2759" s="156"/>
      <c r="FH2759" s="156"/>
    </row>
    <row r="2760" spans="2:164" x14ac:dyDescent="0.25">
      <c r="B2760" s="67">
        <f t="shared" si="259"/>
        <v>0</v>
      </c>
      <c r="C2760" s="67" t="str">
        <f t="shared" si="260"/>
        <v/>
      </c>
      <c r="D2760" s="67" t="str">
        <f t="shared" si="263"/>
        <v/>
      </c>
      <c r="E2760" s="67" t="str">
        <f t="shared" si="261"/>
        <v/>
      </c>
      <c r="F2760" s="67" t="str">
        <f t="shared" si="262"/>
        <v/>
      </c>
      <c r="G2760" s="67" t="str">
        <f t="shared" si="258"/>
        <v/>
      </c>
      <c r="H2760" s="159" t="str">
        <f>IF(AND(M2760&gt;0,M2760&lt;=STATS!$C$22),1,"")</f>
        <v/>
      </c>
      <c r="J2760" s="29">
        <v>2759</v>
      </c>
      <c r="R2760" s="16"/>
      <c r="U2760" s="16"/>
      <c r="FD2760" s="156"/>
      <c r="FE2760" s="156"/>
      <c r="FF2760" s="156"/>
      <c r="FG2760" s="156"/>
      <c r="FH2760" s="156"/>
    </row>
    <row r="2761" spans="2:164" x14ac:dyDescent="0.25">
      <c r="B2761" s="67">
        <f t="shared" si="259"/>
        <v>0</v>
      </c>
      <c r="C2761" s="67" t="str">
        <f t="shared" si="260"/>
        <v/>
      </c>
      <c r="D2761" s="67" t="str">
        <f t="shared" si="263"/>
        <v/>
      </c>
      <c r="E2761" s="67" t="str">
        <f t="shared" si="261"/>
        <v/>
      </c>
      <c r="F2761" s="67" t="str">
        <f t="shared" si="262"/>
        <v/>
      </c>
      <c r="G2761" s="67" t="str">
        <f t="shared" si="258"/>
        <v/>
      </c>
      <c r="H2761" s="159" t="str">
        <f>IF(AND(M2761&gt;0,M2761&lt;=STATS!$C$22),1,"")</f>
        <v/>
      </c>
      <c r="J2761" s="29">
        <v>2760</v>
      </c>
      <c r="R2761" s="16"/>
      <c r="U2761" s="16"/>
      <c r="FD2761" s="156"/>
      <c r="FE2761" s="156"/>
      <c r="FF2761" s="156"/>
      <c r="FG2761" s="156"/>
      <c r="FH2761" s="156"/>
    </row>
    <row r="2762" spans="2:164" x14ac:dyDescent="0.25">
      <c r="B2762" s="67">
        <f t="shared" si="259"/>
        <v>0</v>
      </c>
      <c r="C2762" s="67" t="str">
        <f t="shared" si="260"/>
        <v/>
      </c>
      <c r="D2762" s="67" t="str">
        <f t="shared" si="263"/>
        <v/>
      </c>
      <c r="E2762" s="67" t="str">
        <f t="shared" si="261"/>
        <v/>
      </c>
      <c r="F2762" s="67" t="str">
        <f t="shared" si="262"/>
        <v/>
      </c>
      <c r="G2762" s="67" t="str">
        <f t="shared" si="258"/>
        <v/>
      </c>
      <c r="H2762" s="159" t="str">
        <f>IF(AND(M2762&gt;0,M2762&lt;=STATS!$C$22),1,"")</f>
        <v/>
      </c>
      <c r="J2762" s="29">
        <v>2761</v>
      </c>
      <c r="R2762" s="16"/>
      <c r="U2762" s="16"/>
      <c r="FD2762" s="156"/>
      <c r="FE2762" s="156"/>
      <c r="FF2762" s="156"/>
      <c r="FG2762" s="156"/>
      <c r="FH2762" s="156"/>
    </row>
    <row r="2763" spans="2:164" x14ac:dyDescent="0.25">
      <c r="B2763" s="67">
        <f t="shared" si="259"/>
        <v>0</v>
      </c>
      <c r="C2763" s="67" t="str">
        <f t="shared" si="260"/>
        <v/>
      </c>
      <c r="D2763" s="67" t="str">
        <f t="shared" si="263"/>
        <v/>
      </c>
      <c r="E2763" s="67" t="str">
        <f t="shared" si="261"/>
        <v/>
      </c>
      <c r="F2763" s="67" t="str">
        <f t="shared" si="262"/>
        <v/>
      </c>
      <c r="G2763" s="67" t="str">
        <f t="shared" si="258"/>
        <v/>
      </c>
      <c r="H2763" s="159" t="str">
        <f>IF(AND(M2763&gt;0,M2763&lt;=STATS!$C$22),1,"")</f>
        <v/>
      </c>
      <c r="J2763" s="29">
        <v>2762</v>
      </c>
      <c r="R2763" s="16"/>
      <c r="U2763" s="16"/>
      <c r="FD2763" s="156"/>
      <c r="FE2763" s="156"/>
      <c r="FF2763" s="156"/>
      <c r="FG2763" s="156"/>
      <c r="FH2763" s="156"/>
    </row>
    <row r="2764" spans="2:164" x14ac:dyDescent="0.25">
      <c r="B2764" s="67">
        <f t="shared" si="259"/>
        <v>0</v>
      </c>
      <c r="C2764" s="67" t="str">
        <f t="shared" si="260"/>
        <v/>
      </c>
      <c r="D2764" s="67" t="str">
        <f t="shared" si="263"/>
        <v/>
      </c>
      <c r="E2764" s="67" t="str">
        <f t="shared" si="261"/>
        <v/>
      </c>
      <c r="F2764" s="67" t="str">
        <f t="shared" si="262"/>
        <v/>
      </c>
      <c r="G2764" s="67" t="str">
        <f t="shared" si="258"/>
        <v/>
      </c>
      <c r="H2764" s="159" t="str">
        <f>IF(AND(M2764&gt;0,M2764&lt;=STATS!$C$22),1,"")</f>
        <v/>
      </c>
      <c r="J2764" s="29">
        <v>2763</v>
      </c>
      <c r="R2764" s="16"/>
      <c r="U2764" s="16"/>
      <c r="FD2764" s="156"/>
      <c r="FE2764" s="156"/>
      <c r="FF2764" s="156"/>
      <c r="FG2764" s="156"/>
      <c r="FH2764" s="156"/>
    </row>
    <row r="2765" spans="2:164" x14ac:dyDescent="0.25">
      <c r="B2765" s="67">
        <f t="shared" si="259"/>
        <v>0</v>
      </c>
      <c r="C2765" s="67" t="str">
        <f t="shared" si="260"/>
        <v/>
      </c>
      <c r="D2765" s="67" t="str">
        <f t="shared" si="263"/>
        <v/>
      </c>
      <c r="E2765" s="67" t="str">
        <f t="shared" si="261"/>
        <v/>
      </c>
      <c r="F2765" s="67" t="str">
        <f t="shared" si="262"/>
        <v/>
      </c>
      <c r="G2765" s="67" t="str">
        <f t="shared" si="258"/>
        <v/>
      </c>
      <c r="H2765" s="159" t="str">
        <f>IF(AND(M2765&gt;0,M2765&lt;=STATS!$C$22),1,"")</f>
        <v/>
      </c>
      <c r="J2765" s="29">
        <v>2764</v>
      </c>
      <c r="R2765" s="16"/>
      <c r="U2765" s="16"/>
      <c r="FD2765" s="156"/>
      <c r="FE2765" s="156"/>
      <c r="FF2765" s="156"/>
      <c r="FG2765" s="156"/>
      <c r="FH2765" s="156"/>
    </row>
    <row r="2766" spans="2:164" x14ac:dyDescent="0.25">
      <c r="B2766" s="67">
        <f t="shared" si="259"/>
        <v>0</v>
      </c>
      <c r="C2766" s="67" t="str">
        <f t="shared" si="260"/>
        <v/>
      </c>
      <c r="D2766" s="67" t="str">
        <f t="shared" si="263"/>
        <v/>
      </c>
      <c r="E2766" s="67" t="str">
        <f t="shared" si="261"/>
        <v/>
      </c>
      <c r="F2766" s="67" t="str">
        <f t="shared" si="262"/>
        <v/>
      </c>
      <c r="G2766" s="67" t="str">
        <f t="shared" si="258"/>
        <v/>
      </c>
      <c r="H2766" s="159" t="str">
        <f>IF(AND(M2766&gt;0,M2766&lt;=STATS!$C$22),1,"")</f>
        <v/>
      </c>
      <c r="J2766" s="29">
        <v>2765</v>
      </c>
      <c r="R2766" s="16"/>
      <c r="U2766" s="16"/>
      <c r="FD2766" s="156"/>
      <c r="FE2766" s="156"/>
      <c r="FF2766" s="156"/>
      <c r="FG2766" s="156"/>
      <c r="FH2766" s="156"/>
    </row>
    <row r="2767" spans="2:164" x14ac:dyDescent="0.25">
      <c r="B2767" s="67">
        <f t="shared" si="259"/>
        <v>0</v>
      </c>
      <c r="C2767" s="67" t="str">
        <f t="shared" si="260"/>
        <v/>
      </c>
      <c r="D2767" s="67" t="str">
        <f t="shared" si="263"/>
        <v/>
      </c>
      <c r="E2767" s="67" t="str">
        <f t="shared" si="261"/>
        <v/>
      </c>
      <c r="F2767" s="67" t="str">
        <f t="shared" si="262"/>
        <v/>
      </c>
      <c r="G2767" s="67" t="str">
        <f t="shared" si="258"/>
        <v/>
      </c>
      <c r="H2767" s="159" t="str">
        <f>IF(AND(M2767&gt;0,M2767&lt;=STATS!$C$22),1,"")</f>
        <v/>
      </c>
      <c r="J2767" s="29">
        <v>2766</v>
      </c>
      <c r="R2767" s="16"/>
      <c r="U2767" s="16"/>
      <c r="FD2767" s="156"/>
      <c r="FE2767" s="156"/>
      <c r="FF2767" s="156"/>
      <c r="FG2767" s="156"/>
      <c r="FH2767" s="156"/>
    </row>
    <row r="2768" spans="2:164" x14ac:dyDescent="0.25">
      <c r="B2768" s="67">
        <f t="shared" si="259"/>
        <v>0</v>
      </c>
      <c r="C2768" s="67" t="str">
        <f t="shared" si="260"/>
        <v/>
      </c>
      <c r="D2768" s="67" t="str">
        <f t="shared" si="263"/>
        <v/>
      </c>
      <c r="E2768" s="67" t="str">
        <f t="shared" si="261"/>
        <v/>
      </c>
      <c r="F2768" s="67" t="str">
        <f t="shared" si="262"/>
        <v/>
      </c>
      <c r="G2768" s="67" t="str">
        <f t="shared" si="258"/>
        <v/>
      </c>
      <c r="H2768" s="159" t="str">
        <f>IF(AND(M2768&gt;0,M2768&lt;=STATS!$C$22),1,"")</f>
        <v/>
      </c>
      <c r="J2768" s="29">
        <v>2767</v>
      </c>
      <c r="R2768" s="16"/>
      <c r="U2768" s="16"/>
      <c r="FD2768" s="156"/>
      <c r="FE2768" s="156"/>
      <c r="FF2768" s="156"/>
      <c r="FG2768" s="156"/>
      <c r="FH2768" s="156"/>
    </row>
    <row r="2769" spans="2:164" x14ac:dyDescent="0.25">
      <c r="B2769" s="67">
        <f t="shared" si="259"/>
        <v>0</v>
      </c>
      <c r="C2769" s="67" t="str">
        <f t="shared" si="260"/>
        <v/>
      </c>
      <c r="D2769" s="67" t="str">
        <f t="shared" si="263"/>
        <v/>
      </c>
      <c r="E2769" s="67" t="str">
        <f t="shared" si="261"/>
        <v/>
      </c>
      <c r="F2769" s="67" t="str">
        <f t="shared" si="262"/>
        <v/>
      </c>
      <c r="G2769" s="67" t="str">
        <f t="shared" si="258"/>
        <v/>
      </c>
      <c r="H2769" s="159" t="str">
        <f>IF(AND(M2769&gt;0,M2769&lt;=STATS!$C$22),1,"")</f>
        <v/>
      </c>
      <c r="J2769" s="29">
        <v>2768</v>
      </c>
      <c r="R2769" s="16"/>
      <c r="U2769" s="16"/>
      <c r="FD2769" s="156"/>
      <c r="FE2769" s="156"/>
      <c r="FF2769" s="156"/>
      <c r="FG2769" s="156"/>
      <c r="FH2769" s="156"/>
    </row>
    <row r="2770" spans="2:164" x14ac:dyDescent="0.25">
      <c r="B2770" s="67">
        <f t="shared" si="259"/>
        <v>0</v>
      </c>
      <c r="C2770" s="67" t="str">
        <f t="shared" si="260"/>
        <v/>
      </c>
      <c r="D2770" s="67" t="str">
        <f t="shared" si="263"/>
        <v/>
      </c>
      <c r="E2770" s="67" t="str">
        <f t="shared" si="261"/>
        <v/>
      </c>
      <c r="F2770" s="67" t="str">
        <f t="shared" si="262"/>
        <v/>
      </c>
      <c r="G2770" s="67" t="str">
        <f t="shared" si="258"/>
        <v/>
      </c>
      <c r="H2770" s="159" t="str">
        <f>IF(AND(M2770&gt;0,M2770&lt;=STATS!$C$22),1,"")</f>
        <v/>
      </c>
      <c r="J2770" s="29">
        <v>2769</v>
      </c>
      <c r="R2770" s="16"/>
      <c r="U2770" s="16"/>
      <c r="FD2770" s="156"/>
      <c r="FE2770" s="156"/>
      <c r="FF2770" s="156"/>
      <c r="FG2770" s="156"/>
      <c r="FH2770" s="156"/>
    </row>
    <row r="2771" spans="2:164" x14ac:dyDescent="0.25">
      <c r="B2771" s="67">
        <f t="shared" si="259"/>
        <v>0</v>
      </c>
      <c r="C2771" s="67" t="str">
        <f t="shared" si="260"/>
        <v/>
      </c>
      <c r="D2771" s="67" t="str">
        <f t="shared" si="263"/>
        <v/>
      </c>
      <c r="E2771" s="67" t="str">
        <f t="shared" si="261"/>
        <v/>
      </c>
      <c r="F2771" s="67" t="str">
        <f t="shared" si="262"/>
        <v/>
      </c>
      <c r="G2771" s="67" t="str">
        <f t="shared" si="258"/>
        <v/>
      </c>
      <c r="H2771" s="159" t="str">
        <f>IF(AND(M2771&gt;0,M2771&lt;=STATS!$C$22),1,"")</f>
        <v/>
      </c>
      <c r="J2771" s="29">
        <v>2770</v>
      </c>
      <c r="R2771" s="16"/>
      <c r="U2771" s="16"/>
      <c r="FD2771" s="156"/>
      <c r="FE2771" s="156"/>
      <c r="FF2771" s="156"/>
      <c r="FG2771" s="156"/>
      <c r="FH2771" s="156"/>
    </row>
    <row r="2772" spans="2:164" x14ac:dyDescent="0.25">
      <c r="B2772" s="67">
        <f t="shared" si="259"/>
        <v>0</v>
      </c>
      <c r="C2772" s="67" t="str">
        <f t="shared" si="260"/>
        <v/>
      </c>
      <c r="D2772" s="67" t="str">
        <f t="shared" si="263"/>
        <v/>
      </c>
      <c r="E2772" s="67" t="str">
        <f t="shared" si="261"/>
        <v/>
      </c>
      <c r="F2772" s="67" t="str">
        <f t="shared" si="262"/>
        <v/>
      </c>
      <c r="G2772" s="67" t="str">
        <f t="shared" si="258"/>
        <v/>
      </c>
      <c r="H2772" s="159" t="str">
        <f>IF(AND(M2772&gt;0,M2772&lt;=STATS!$C$22),1,"")</f>
        <v/>
      </c>
      <c r="J2772" s="29">
        <v>2771</v>
      </c>
      <c r="R2772" s="16"/>
      <c r="U2772" s="16"/>
      <c r="FD2772" s="156"/>
      <c r="FE2772" s="156"/>
      <c r="FF2772" s="156"/>
      <c r="FG2772" s="156"/>
      <c r="FH2772" s="156"/>
    </row>
    <row r="2773" spans="2:164" x14ac:dyDescent="0.25">
      <c r="B2773" s="67">
        <f t="shared" si="259"/>
        <v>0</v>
      </c>
      <c r="C2773" s="67" t="str">
        <f t="shared" si="260"/>
        <v/>
      </c>
      <c r="D2773" s="67" t="str">
        <f t="shared" si="263"/>
        <v/>
      </c>
      <c r="E2773" s="67" t="str">
        <f t="shared" si="261"/>
        <v/>
      </c>
      <c r="F2773" s="67" t="str">
        <f t="shared" si="262"/>
        <v/>
      </c>
      <c r="G2773" s="67" t="str">
        <f t="shared" si="258"/>
        <v/>
      </c>
      <c r="H2773" s="159" t="str">
        <f>IF(AND(M2773&gt;0,M2773&lt;=STATS!$C$22),1,"")</f>
        <v/>
      </c>
      <c r="J2773" s="29">
        <v>2772</v>
      </c>
      <c r="R2773" s="16"/>
      <c r="U2773" s="16"/>
      <c r="FD2773" s="156"/>
      <c r="FE2773" s="156"/>
      <c r="FF2773" s="156"/>
      <c r="FG2773" s="156"/>
      <c r="FH2773" s="156"/>
    </row>
    <row r="2774" spans="2:164" x14ac:dyDescent="0.25">
      <c r="B2774" s="67">
        <f t="shared" si="259"/>
        <v>0</v>
      </c>
      <c r="C2774" s="67" t="str">
        <f t="shared" si="260"/>
        <v/>
      </c>
      <c r="D2774" s="67" t="str">
        <f t="shared" si="263"/>
        <v/>
      </c>
      <c r="E2774" s="67" t="str">
        <f t="shared" si="261"/>
        <v/>
      </c>
      <c r="F2774" s="67" t="str">
        <f t="shared" si="262"/>
        <v/>
      </c>
      <c r="G2774" s="67" t="str">
        <f t="shared" si="258"/>
        <v/>
      </c>
      <c r="H2774" s="159" t="str">
        <f>IF(AND(M2774&gt;0,M2774&lt;=STATS!$C$22),1,"")</f>
        <v/>
      </c>
      <c r="J2774" s="29">
        <v>2773</v>
      </c>
      <c r="R2774" s="16"/>
      <c r="U2774" s="16"/>
      <c r="FD2774" s="156"/>
      <c r="FE2774" s="156"/>
      <c r="FF2774" s="156"/>
      <c r="FG2774" s="156"/>
      <c r="FH2774" s="156"/>
    </row>
    <row r="2775" spans="2:164" x14ac:dyDescent="0.25">
      <c r="B2775" s="67">
        <f t="shared" si="259"/>
        <v>0</v>
      </c>
      <c r="C2775" s="67" t="str">
        <f t="shared" si="260"/>
        <v/>
      </c>
      <c r="D2775" s="67" t="str">
        <f t="shared" si="263"/>
        <v/>
      </c>
      <c r="E2775" s="67" t="str">
        <f t="shared" si="261"/>
        <v/>
      </c>
      <c r="F2775" s="67" t="str">
        <f t="shared" si="262"/>
        <v/>
      </c>
      <c r="G2775" s="67" t="str">
        <f t="shared" si="258"/>
        <v/>
      </c>
      <c r="H2775" s="159" t="str">
        <f>IF(AND(M2775&gt;0,M2775&lt;=STATS!$C$22),1,"")</f>
        <v/>
      </c>
      <c r="J2775" s="29">
        <v>2774</v>
      </c>
      <c r="R2775" s="16"/>
      <c r="U2775" s="16"/>
      <c r="FD2775" s="156"/>
      <c r="FE2775" s="156"/>
      <c r="FF2775" s="156"/>
      <c r="FG2775" s="156"/>
      <c r="FH2775" s="156"/>
    </row>
    <row r="2776" spans="2:164" x14ac:dyDescent="0.25">
      <c r="B2776" s="67">
        <f t="shared" si="259"/>
        <v>0</v>
      </c>
      <c r="C2776" s="67" t="str">
        <f t="shared" si="260"/>
        <v/>
      </c>
      <c r="D2776" s="67" t="str">
        <f t="shared" si="263"/>
        <v/>
      </c>
      <c r="E2776" s="67" t="str">
        <f t="shared" si="261"/>
        <v/>
      </c>
      <c r="F2776" s="67" t="str">
        <f t="shared" si="262"/>
        <v/>
      </c>
      <c r="G2776" s="67" t="str">
        <f t="shared" si="258"/>
        <v/>
      </c>
      <c r="H2776" s="159" t="str">
        <f>IF(AND(M2776&gt;0,M2776&lt;=STATS!$C$22),1,"")</f>
        <v/>
      </c>
      <c r="J2776" s="29">
        <v>2775</v>
      </c>
      <c r="R2776" s="16"/>
      <c r="U2776" s="16"/>
      <c r="FD2776" s="156"/>
      <c r="FE2776" s="156"/>
      <c r="FF2776" s="156"/>
      <c r="FG2776" s="156"/>
      <c r="FH2776" s="156"/>
    </row>
    <row r="2777" spans="2:164" x14ac:dyDescent="0.25">
      <c r="B2777" s="67">
        <f t="shared" si="259"/>
        <v>0</v>
      </c>
      <c r="C2777" s="67" t="str">
        <f t="shared" si="260"/>
        <v/>
      </c>
      <c r="D2777" s="67" t="str">
        <f t="shared" si="263"/>
        <v/>
      </c>
      <c r="E2777" s="67" t="str">
        <f t="shared" si="261"/>
        <v/>
      </c>
      <c r="F2777" s="67" t="str">
        <f t="shared" si="262"/>
        <v/>
      </c>
      <c r="G2777" s="67" t="str">
        <f t="shared" si="258"/>
        <v/>
      </c>
      <c r="H2777" s="159" t="str">
        <f>IF(AND(M2777&gt;0,M2777&lt;=STATS!$C$22),1,"")</f>
        <v/>
      </c>
      <c r="J2777" s="29">
        <v>2776</v>
      </c>
      <c r="R2777" s="16"/>
      <c r="U2777" s="16"/>
      <c r="FD2777" s="156"/>
      <c r="FE2777" s="156"/>
      <c r="FF2777" s="156"/>
      <c r="FG2777" s="156"/>
      <c r="FH2777" s="156"/>
    </row>
    <row r="2778" spans="2:164" x14ac:dyDescent="0.25">
      <c r="B2778" s="67">
        <f t="shared" si="259"/>
        <v>0</v>
      </c>
      <c r="C2778" s="67" t="str">
        <f t="shared" si="260"/>
        <v/>
      </c>
      <c r="D2778" s="67" t="str">
        <f t="shared" si="263"/>
        <v/>
      </c>
      <c r="E2778" s="67" t="str">
        <f t="shared" si="261"/>
        <v/>
      </c>
      <c r="F2778" s="67" t="str">
        <f t="shared" si="262"/>
        <v/>
      </c>
      <c r="G2778" s="67" t="str">
        <f t="shared" ref="G2778:G2841" si="264">IF($B2778&gt;=1,$M2778,"")</f>
        <v/>
      </c>
      <c r="H2778" s="159" t="str">
        <f>IF(AND(M2778&gt;0,M2778&lt;=STATS!$C$22),1,"")</f>
        <v/>
      </c>
      <c r="J2778" s="29">
        <v>2777</v>
      </c>
      <c r="R2778" s="16"/>
      <c r="U2778" s="16"/>
      <c r="FD2778" s="156"/>
      <c r="FE2778" s="156"/>
      <c r="FF2778" s="156"/>
      <c r="FG2778" s="156"/>
      <c r="FH2778" s="156"/>
    </row>
    <row r="2779" spans="2:164" x14ac:dyDescent="0.25">
      <c r="B2779" s="67">
        <f t="shared" si="259"/>
        <v>0</v>
      </c>
      <c r="C2779" s="67" t="str">
        <f t="shared" si="260"/>
        <v/>
      </c>
      <c r="D2779" s="67" t="str">
        <f t="shared" si="263"/>
        <v/>
      </c>
      <c r="E2779" s="67" t="str">
        <f t="shared" si="261"/>
        <v/>
      </c>
      <c r="F2779" s="67" t="str">
        <f t="shared" si="262"/>
        <v/>
      </c>
      <c r="G2779" s="67" t="str">
        <f t="shared" si="264"/>
        <v/>
      </c>
      <c r="H2779" s="159" t="str">
        <f>IF(AND(M2779&gt;0,M2779&lt;=STATS!$C$22),1,"")</f>
        <v/>
      </c>
      <c r="J2779" s="29">
        <v>2778</v>
      </c>
      <c r="R2779" s="16"/>
      <c r="U2779" s="16"/>
      <c r="FD2779" s="156"/>
      <c r="FE2779" s="156"/>
      <c r="FF2779" s="156"/>
      <c r="FG2779" s="156"/>
      <c r="FH2779" s="156"/>
    </row>
    <row r="2780" spans="2:164" x14ac:dyDescent="0.25">
      <c r="B2780" s="67">
        <f t="shared" si="259"/>
        <v>0</v>
      </c>
      <c r="C2780" s="67" t="str">
        <f t="shared" si="260"/>
        <v/>
      </c>
      <c r="D2780" s="67" t="str">
        <f t="shared" si="263"/>
        <v/>
      </c>
      <c r="E2780" s="67" t="str">
        <f t="shared" si="261"/>
        <v/>
      </c>
      <c r="F2780" s="67" t="str">
        <f t="shared" si="262"/>
        <v/>
      </c>
      <c r="G2780" s="67" t="str">
        <f t="shared" si="264"/>
        <v/>
      </c>
      <c r="H2780" s="159" t="str">
        <f>IF(AND(M2780&gt;0,M2780&lt;=STATS!$C$22),1,"")</f>
        <v/>
      </c>
      <c r="J2780" s="29">
        <v>2779</v>
      </c>
      <c r="R2780" s="16"/>
      <c r="U2780" s="16"/>
      <c r="FD2780" s="156"/>
      <c r="FE2780" s="156"/>
      <c r="FF2780" s="156"/>
      <c r="FG2780" s="156"/>
      <c r="FH2780" s="156"/>
    </row>
    <row r="2781" spans="2:164" x14ac:dyDescent="0.25">
      <c r="B2781" s="67">
        <f t="shared" si="259"/>
        <v>0</v>
      </c>
      <c r="C2781" s="67" t="str">
        <f t="shared" si="260"/>
        <v/>
      </c>
      <c r="D2781" s="67" t="str">
        <f t="shared" si="263"/>
        <v/>
      </c>
      <c r="E2781" s="67" t="str">
        <f t="shared" si="261"/>
        <v/>
      </c>
      <c r="F2781" s="67" t="str">
        <f t="shared" si="262"/>
        <v/>
      </c>
      <c r="G2781" s="67" t="str">
        <f t="shared" si="264"/>
        <v/>
      </c>
      <c r="H2781" s="159" t="str">
        <f>IF(AND(M2781&gt;0,M2781&lt;=STATS!$C$22),1,"")</f>
        <v/>
      </c>
      <c r="J2781" s="29">
        <v>2780</v>
      </c>
      <c r="R2781" s="16"/>
      <c r="U2781" s="16"/>
      <c r="FD2781" s="156"/>
      <c r="FE2781" s="156"/>
      <c r="FF2781" s="156"/>
      <c r="FG2781" s="156"/>
      <c r="FH2781" s="156"/>
    </row>
    <row r="2782" spans="2:164" x14ac:dyDescent="0.25">
      <c r="B2782" s="67">
        <f t="shared" si="259"/>
        <v>0</v>
      </c>
      <c r="C2782" s="67" t="str">
        <f t="shared" si="260"/>
        <v/>
      </c>
      <c r="D2782" s="67" t="str">
        <f t="shared" si="263"/>
        <v/>
      </c>
      <c r="E2782" s="67" t="str">
        <f t="shared" si="261"/>
        <v/>
      </c>
      <c r="F2782" s="67" t="str">
        <f t="shared" si="262"/>
        <v/>
      </c>
      <c r="G2782" s="67" t="str">
        <f t="shared" si="264"/>
        <v/>
      </c>
      <c r="H2782" s="159" t="str">
        <f>IF(AND(M2782&gt;0,M2782&lt;=STATS!$C$22),1,"")</f>
        <v/>
      </c>
      <c r="J2782" s="29">
        <v>2781</v>
      </c>
      <c r="R2782" s="16"/>
      <c r="U2782" s="16"/>
      <c r="FD2782" s="156"/>
      <c r="FE2782" s="156"/>
      <c r="FF2782" s="156"/>
      <c r="FG2782" s="156"/>
      <c r="FH2782" s="156"/>
    </row>
    <row r="2783" spans="2:164" x14ac:dyDescent="0.25">
      <c r="B2783" s="67">
        <f t="shared" si="259"/>
        <v>0</v>
      </c>
      <c r="C2783" s="67" t="str">
        <f t="shared" si="260"/>
        <v/>
      </c>
      <c r="D2783" s="67" t="str">
        <f t="shared" si="263"/>
        <v/>
      </c>
      <c r="E2783" s="67" t="str">
        <f t="shared" si="261"/>
        <v/>
      </c>
      <c r="F2783" s="67" t="str">
        <f t="shared" si="262"/>
        <v/>
      </c>
      <c r="G2783" s="67" t="str">
        <f t="shared" si="264"/>
        <v/>
      </c>
      <c r="H2783" s="159" t="str">
        <f>IF(AND(M2783&gt;0,M2783&lt;=STATS!$C$22),1,"")</f>
        <v/>
      </c>
      <c r="J2783" s="29">
        <v>2782</v>
      </c>
      <c r="R2783" s="16"/>
      <c r="U2783" s="16"/>
      <c r="FD2783" s="156"/>
      <c r="FE2783" s="156"/>
      <c r="FF2783" s="156"/>
      <c r="FG2783" s="156"/>
      <c r="FH2783" s="156"/>
    </row>
    <row r="2784" spans="2:164" x14ac:dyDescent="0.25">
      <c r="B2784" s="67">
        <f t="shared" si="259"/>
        <v>0</v>
      </c>
      <c r="C2784" s="67" t="str">
        <f t="shared" si="260"/>
        <v/>
      </c>
      <c r="D2784" s="67" t="str">
        <f t="shared" si="263"/>
        <v/>
      </c>
      <c r="E2784" s="67" t="str">
        <f t="shared" si="261"/>
        <v/>
      </c>
      <c r="F2784" s="67" t="str">
        <f t="shared" si="262"/>
        <v/>
      </c>
      <c r="G2784" s="67" t="str">
        <f t="shared" si="264"/>
        <v/>
      </c>
      <c r="H2784" s="159" t="str">
        <f>IF(AND(M2784&gt;0,M2784&lt;=STATS!$C$22),1,"")</f>
        <v/>
      </c>
      <c r="J2784" s="29">
        <v>2783</v>
      </c>
      <c r="R2784" s="16"/>
      <c r="U2784" s="16"/>
      <c r="FD2784" s="156"/>
      <c r="FE2784" s="156"/>
      <c r="FF2784" s="156"/>
      <c r="FG2784" s="156"/>
      <c r="FH2784" s="156"/>
    </row>
    <row r="2785" spans="2:164" x14ac:dyDescent="0.25">
      <c r="B2785" s="67">
        <f t="shared" si="259"/>
        <v>0</v>
      </c>
      <c r="C2785" s="67" t="str">
        <f t="shared" si="260"/>
        <v/>
      </c>
      <c r="D2785" s="67" t="str">
        <f t="shared" si="263"/>
        <v/>
      </c>
      <c r="E2785" s="67" t="str">
        <f t="shared" si="261"/>
        <v/>
      </c>
      <c r="F2785" s="67" t="str">
        <f t="shared" si="262"/>
        <v/>
      </c>
      <c r="G2785" s="67" t="str">
        <f t="shared" si="264"/>
        <v/>
      </c>
      <c r="H2785" s="159" t="str">
        <f>IF(AND(M2785&gt;0,M2785&lt;=STATS!$C$22),1,"")</f>
        <v/>
      </c>
      <c r="J2785" s="29">
        <v>2784</v>
      </c>
      <c r="R2785" s="16"/>
      <c r="U2785" s="16"/>
      <c r="FD2785" s="156"/>
      <c r="FE2785" s="156"/>
      <c r="FF2785" s="156"/>
      <c r="FG2785" s="156"/>
      <c r="FH2785" s="156"/>
    </row>
    <row r="2786" spans="2:164" x14ac:dyDescent="0.25">
      <c r="B2786" s="67">
        <f t="shared" si="259"/>
        <v>0</v>
      </c>
      <c r="C2786" s="67" t="str">
        <f t="shared" si="260"/>
        <v/>
      </c>
      <c r="D2786" s="67" t="str">
        <f t="shared" si="263"/>
        <v/>
      </c>
      <c r="E2786" s="67" t="str">
        <f t="shared" si="261"/>
        <v/>
      </c>
      <c r="F2786" s="67" t="str">
        <f t="shared" si="262"/>
        <v/>
      </c>
      <c r="G2786" s="67" t="str">
        <f t="shared" si="264"/>
        <v/>
      </c>
      <c r="H2786" s="159" t="str">
        <f>IF(AND(M2786&gt;0,M2786&lt;=STATS!$C$22),1,"")</f>
        <v/>
      </c>
      <c r="J2786" s="29">
        <v>2785</v>
      </c>
      <c r="R2786" s="16"/>
      <c r="U2786" s="16"/>
      <c r="FD2786" s="156"/>
      <c r="FE2786" s="156"/>
      <c r="FF2786" s="156"/>
      <c r="FG2786" s="156"/>
      <c r="FH2786" s="156"/>
    </row>
    <row r="2787" spans="2:164" x14ac:dyDescent="0.25">
      <c r="B2787" s="67">
        <f t="shared" si="259"/>
        <v>0</v>
      </c>
      <c r="C2787" s="67" t="str">
        <f t="shared" si="260"/>
        <v/>
      </c>
      <c r="D2787" s="67" t="str">
        <f t="shared" si="263"/>
        <v/>
      </c>
      <c r="E2787" s="67" t="str">
        <f t="shared" si="261"/>
        <v/>
      </c>
      <c r="F2787" s="67" t="str">
        <f t="shared" si="262"/>
        <v/>
      </c>
      <c r="G2787" s="67" t="str">
        <f t="shared" si="264"/>
        <v/>
      </c>
      <c r="H2787" s="159" t="str">
        <f>IF(AND(M2787&gt;0,M2787&lt;=STATS!$C$22),1,"")</f>
        <v/>
      </c>
      <c r="J2787" s="29">
        <v>2786</v>
      </c>
      <c r="R2787" s="16"/>
      <c r="U2787" s="16"/>
      <c r="FD2787" s="156"/>
      <c r="FE2787" s="156"/>
      <c r="FF2787" s="156"/>
      <c r="FG2787" s="156"/>
      <c r="FH2787" s="156"/>
    </row>
    <row r="2788" spans="2:164" x14ac:dyDescent="0.25">
      <c r="B2788" s="67">
        <f t="shared" si="259"/>
        <v>0</v>
      </c>
      <c r="C2788" s="67" t="str">
        <f t="shared" si="260"/>
        <v/>
      </c>
      <c r="D2788" s="67" t="str">
        <f t="shared" si="263"/>
        <v/>
      </c>
      <c r="E2788" s="67" t="str">
        <f t="shared" si="261"/>
        <v/>
      </c>
      <c r="F2788" s="67" t="str">
        <f t="shared" si="262"/>
        <v/>
      </c>
      <c r="G2788" s="67" t="str">
        <f t="shared" si="264"/>
        <v/>
      </c>
      <c r="H2788" s="159" t="str">
        <f>IF(AND(M2788&gt;0,M2788&lt;=STATS!$C$22),1,"")</f>
        <v/>
      </c>
      <c r="J2788" s="29">
        <v>2787</v>
      </c>
      <c r="R2788" s="16"/>
      <c r="U2788" s="16"/>
      <c r="FD2788" s="156"/>
      <c r="FE2788" s="156"/>
      <c r="FF2788" s="156"/>
      <c r="FG2788" s="156"/>
      <c r="FH2788" s="156"/>
    </row>
    <row r="2789" spans="2:164" x14ac:dyDescent="0.25">
      <c r="B2789" s="67">
        <f t="shared" si="259"/>
        <v>0</v>
      </c>
      <c r="C2789" s="67" t="str">
        <f t="shared" si="260"/>
        <v/>
      </c>
      <c r="D2789" s="67" t="str">
        <f t="shared" si="263"/>
        <v/>
      </c>
      <c r="E2789" s="67" t="str">
        <f t="shared" si="261"/>
        <v/>
      </c>
      <c r="F2789" s="67" t="str">
        <f t="shared" si="262"/>
        <v/>
      </c>
      <c r="G2789" s="67" t="str">
        <f t="shared" si="264"/>
        <v/>
      </c>
      <c r="H2789" s="159" t="str">
        <f>IF(AND(M2789&gt;0,M2789&lt;=STATS!$C$22),1,"")</f>
        <v/>
      </c>
      <c r="J2789" s="29">
        <v>2788</v>
      </c>
      <c r="R2789" s="16"/>
      <c r="U2789" s="16"/>
      <c r="FD2789" s="156"/>
      <c r="FE2789" s="156"/>
      <c r="FF2789" s="156"/>
      <c r="FG2789" s="156"/>
      <c r="FH2789" s="156"/>
    </row>
    <row r="2790" spans="2:164" x14ac:dyDescent="0.25">
      <c r="B2790" s="67">
        <f t="shared" si="259"/>
        <v>0</v>
      </c>
      <c r="C2790" s="67" t="str">
        <f t="shared" si="260"/>
        <v/>
      </c>
      <c r="D2790" s="67" t="str">
        <f t="shared" si="263"/>
        <v/>
      </c>
      <c r="E2790" s="67" t="str">
        <f t="shared" si="261"/>
        <v/>
      </c>
      <c r="F2790" s="67" t="str">
        <f t="shared" si="262"/>
        <v/>
      </c>
      <c r="G2790" s="67" t="str">
        <f t="shared" si="264"/>
        <v/>
      </c>
      <c r="H2790" s="159" t="str">
        <f>IF(AND(M2790&gt;0,M2790&lt;=STATS!$C$22),1,"")</f>
        <v/>
      </c>
      <c r="J2790" s="29">
        <v>2789</v>
      </c>
      <c r="R2790" s="16"/>
      <c r="U2790" s="16"/>
      <c r="FD2790" s="156"/>
      <c r="FE2790" s="156"/>
      <c r="FF2790" s="156"/>
      <c r="FG2790" s="156"/>
      <c r="FH2790" s="156"/>
    </row>
    <row r="2791" spans="2:164" x14ac:dyDescent="0.25">
      <c r="B2791" s="67">
        <f t="shared" si="259"/>
        <v>0</v>
      </c>
      <c r="C2791" s="67" t="str">
        <f t="shared" si="260"/>
        <v/>
      </c>
      <c r="D2791" s="67" t="str">
        <f t="shared" si="263"/>
        <v/>
      </c>
      <c r="E2791" s="67" t="str">
        <f t="shared" si="261"/>
        <v/>
      </c>
      <c r="F2791" s="67" t="str">
        <f t="shared" si="262"/>
        <v/>
      </c>
      <c r="G2791" s="67" t="str">
        <f t="shared" si="264"/>
        <v/>
      </c>
      <c r="H2791" s="159" t="str">
        <f>IF(AND(M2791&gt;0,M2791&lt;=STATS!$C$22),1,"")</f>
        <v/>
      </c>
      <c r="J2791" s="29">
        <v>2790</v>
      </c>
      <c r="R2791" s="16"/>
      <c r="U2791" s="16"/>
      <c r="FD2791" s="156"/>
      <c r="FE2791" s="156"/>
      <c r="FF2791" s="156"/>
      <c r="FG2791" s="156"/>
      <c r="FH2791" s="156"/>
    </row>
    <row r="2792" spans="2:164" x14ac:dyDescent="0.25">
      <c r="B2792" s="67">
        <f t="shared" si="259"/>
        <v>0</v>
      </c>
      <c r="C2792" s="67" t="str">
        <f t="shared" si="260"/>
        <v/>
      </c>
      <c r="D2792" s="67" t="str">
        <f t="shared" si="263"/>
        <v/>
      </c>
      <c r="E2792" s="67" t="str">
        <f t="shared" si="261"/>
        <v/>
      </c>
      <c r="F2792" s="67" t="str">
        <f t="shared" si="262"/>
        <v/>
      </c>
      <c r="G2792" s="67" t="str">
        <f t="shared" si="264"/>
        <v/>
      </c>
      <c r="H2792" s="159" t="str">
        <f>IF(AND(M2792&gt;0,M2792&lt;=STATS!$C$22),1,"")</f>
        <v/>
      </c>
      <c r="J2792" s="29">
        <v>2791</v>
      </c>
      <c r="R2792" s="16"/>
      <c r="U2792" s="16"/>
      <c r="FD2792" s="156"/>
      <c r="FE2792" s="156"/>
      <c r="FF2792" s="156"/>
      <c r="FG2792" s="156"/>
      <c r="FH2792" s="156"/>
    </row>
    <row r="2793" spans="2:164" x14ac:dyDescent="0.25">
      <c r="B2793" s="67">
        <f t="shared" si="259"/>
        <v>0</v>
      </c>
      <c r="C2793" s="67" t="str">
        <f t="shared" si="260"/>
        <v/>
      </c>
      <c r="D2793" s="67" t="str">
        <f t="shared" si="263"/>
        <v/>
      </c>
      <c r="E2793" s="67" t="str">
        <f t="shared" si="261"/>
        <v/>
      </c>
      <c r="F2793" s="67" t="str">
        <f t="shared" si="262"/>
        <v/>
      </c>
      <c r="G2793" s="67" t="str">
        <f t="shared" si="264"/>
        <v/>
      </c>
      <c r="H2793" s="159" t="str">
        <f>IF(AND(M2793&gt;0,M2793&lt;=STATS!$C$22),1,"")</f>
        <v/>
      </c>
      <c r="J2793" s="29">
        <v>2792</v>
      </c>
      <c r="R2793" s="16"/>
      <c r="U2793" s="16"/>
      <c r="FD2793" s="156"/>
      <c r="FE2793" s="156"/>
      <c r="FF2793" s="156"/>
      <c r="FG2793" s="156"/>
      <c r="FH2793" s="156"/>
    </row>
    <row r="2794" spans="2:164" x14ac:dyDescent="0.25">
      <c r="B2794" s="67">
        <f t="shared" si="259"/>
        <v>0</v>
      </c>
      <c r="C2794" s="67" t="str">
        <f t="shared" si="260"/>
        <v/>
      </c>
      <c r="D2794" s="67" t="str">
        <f t="shared" si="263"/>
        <v/>
      </c>
      <c r="E2794" s="67" t="str">
        <f t="shared" si="261"/>
        <v/>
      </c>
      <c r="F2794" s="67" t="str">
        <f t="shared" si="262"/>
        <v/>
      </c>
      <c r="G2794" s="67" t="str">
        <f t="shared" si="264"/>
        <v/>
      </c>
      <c r="H2794" s="159" t="str">
        <f>IF(AND(M2794&gt;0,M2794&lt;=STATS!$C$22),1,"")</f>
        <v/>
      </c>
      <c r="J2794" s="29">
        <v>2793</v>
      </c>
      <c r="R2794" s="16"/>
      <c r="U2794" s="16"/>
      <c r="FD2794" s="156"/>
      <c r="FE2794" s="156"/>
      <c r="FF2794" s="156"/>
      <c r="FG2794" s="156"/>
      <c r="FH2794" s="156"/>
    </row>
    <row r="2795" spans="2:164" x14ac:dyDescent="0.25">
      <c r="B2795" s="67">
        <f t="shared" si="259"/>
        <v>0</v>
      </c>
      <c r="C2795" s="67" t="str">
        <f t="shared" si="260"/>
        <v/>
      </c>
      <c r="D2795" s="67" t="str">
        <f t="shared" si="263"/>
        <v/>
      </c>
      <c r="E2795" s="67" t="str">
        <f t="shared" si="261"/>
        <v/>
      </c>
      <c r="F2795" s="67" t="str">
        <f t="shared" si="262"/>
        <v/>
      </c>
      <c r="G2795" s="67" t="str">
        <f t="shared" si="264"/>
        <v/>
      </c>
      <c r="H2795" s="159" t="str">
        <f>IF(AND(M2795&gt;0,M2795&lt;=STATS!$C$22),1,"")</f>
        <v/>
      </c>
      <c r="J2795" s="29">
        <v>2794</v>
      </c>
      <c r="R2795" s="16"/>
      <c r="U2795" s="16"/>
      <c r="FD2795" s="156"/>
      <c r="FE2795" s="156"/>
      <c r="FF2795" s="156"/>
      <c r="FG2795" s="156"/>
      <c r="FH2795" s="156"/>
    </row>
    <row r="2796" spans="2:164" x14ac:dyDescent="0.25">
      <c r="B2796" s="67">
        <f t="shared" si="259"/>
        <v>0</v>
      </c>
      <c r="C2796" s="67" t="str">
        <f t="shared" si="260"/>
        <v/>
      </c>
      <c r="D2796" s="67" t="str">
        <f t="shared" si="263"/>
        <v/>
      </c>
      <c r="E2796" s="67" t="str">
        <f t="shared" si="261"/>
        <v/>
      </c>
      <c r="F2796" s="67" t="str">
        <f t="shared" si="262"/>
        <v/>
      </c>
      <c r="G2796" s="67" t="str">
        <f t="shared" si="264"/>
        <v/>
      </c>
      <c r="H2796" s="159" t="str">
        <f>IF(AND(M2796&gt;0,M2796&lt;=STATS!$C$22),1,"")</f>
        <v/>
      </c>
      <c r="J2796" s="29">
        <v>2795</v>
      </c>
      <c r="R2796" s="16"/>
      <c r="U2796" s="16"/>
      <c r="FD2796" s="156"/>
      <c r="FE2796" s="156"/>
      <c r="FF2796" s="156"/>
      <c r="FG2796" s="156"/>
      <c r="FH2796" s="156"/>
    </row>
    <row r="2797" spans="2:164" x14ac:dyDescent="0.25">
      <c r="B2797" s="67">
        <f t="shared" si="259"/>
        <v>0</v>
      </c>
      <c r="C2797" s="67" t="str">
        <f t="shared" si="260"/>
        <v/>
      </c>
      <c r="D2797" s="67" t="str">
        <f t="shared" si="263"/>
        <v/>
      </c>
      <c r="E2797" s="67" t="str">
        <f t="shared" si="261"/>
        <v/>
      </c>
      <c r="F2797" s="67" t="str">
        <f t="shared" si="262"/>
        <v/>
      </c>
      <c r="G2797" s="67" t="str">
        <f t="shared" si="264"/>
        <v/>
      </c>
      <c r="H2797" s="159" t="str">
        <f>IF(AND(M2797&gt;0,M2797&lt;=STATS!$C$22),1,"")</f>
        <v/>
      </c>
      <c r="J2797" s="29">
        <v>2796</v>
      </c>
      <c r="R2797" s="16"/>
      <c r="U2797" s="16"/>
      <c r="FD2797" s="156"/>
      <c r="FE2797" s="156"/>
      <c r="FF2797" s="156"/>
      <c r="FG2797" s="156"/>
      <c r="FH2797" s="156"/>
    </row>
    <row r="2798" spans="2:164" x14ac:dyDescent="0.25">
      <c r="B2798" s="67">
        <f t="shared" si="259"/>
        <v>0</v>
      </c>
      <c r="C2798" s="67" t="str">
        <f t="shared" si="260"/>
        <v/>
      </c>
      <c r="D2798" s="67" t="str">
        <f t="shared" si="263"/>
        <v/>
      </c>
      <c r="E2798" s="67" t="str">
        <f t="shared" si="261"/>
        <v/>
      </c>
      <c r="F2798" s="67" t="str">
        <f t="shared" si="262"/>
        <v/>
      </c>
      <c r="G2798" s="67" t="str">
        <f t="shared" si="264"/>
        <v/>
      </c>
      <c r="H2798" s="159" t="str">
        <f>IF(AND(M2798&gt;0,M2798&lt;=STATS!$C$22),1,"")</f>
        <v/>
      </c>
      <c r="J2798" s="29">
        <v>2797</v>
      </c>
      <c r="R2798" s="16"/>
      <c r="U2798" s="16"/>
      <c r="FD2798" s="156"/>
      <c r="FE2798" s="156"/>
      <c r="FF2798" s="156"/>
      <c r="FG2798" s="156"/>
      <c r="FH2798" s="156"/>
    </row>
    <row r="2799" spans="2:164" x14ac:dyDescent="0.25">
      <c r="B2799" s="67">
        <f t="shared" si="259"/>
        <v>0</v>
      </c>
      <c r="C2799" s="67" t="str">
        <f t="shared" si="260"/>
        <v/>
      </c>
      <c r="D2799" s="67" t="str">
        <f t="shared" si="263"/>
        <v/>
      </c>
      <c r="E2799" s="67" t="str">
        <f t="shared" si="261"/>
        <v/>
      </c>
      <c r="F2799" s="67" t="str">
        <f t="shared" si="262"/>
        <v/>
      </c>
      <c r="G2799" s="67" t="str">
        <f t="shared" si="264"/>
        <v/>
      </c>
      <c r="H2799" s="159" t="str">
        <f>IF(AND(M2799&gt;0,M2799&lt;=STATS!$C$22),1,"")</f>
        <v/>
      </c>
      <c r="J2799" s="29">
        <v>2798</v>
      </c>
      <c r="R2799" s="16"/>
      <c r="U2799" s="16"/>
      <c r="FD2799" s="156"/>
      <c r="FE2799" s="156"/>
      <c r="FF2799" s="156"/>
      <c r="FG2799" s="156"/>
      <c r="FH2799" s="156"/>
    </row>
    <row r="2800" spans="2:164" x14ac:dyDescent="0.25">
      <c r="B2800" s="67">
        <f t="shared" si="259"/>
        <v>0</v>
      </c>
      <c r="C2800" s="67" t="str">
        <f t="shared" si="260"/>
        <v/>
      </c>
      <c r="D2800" s="67" t="str">
        <f t="shared" si="263"/>
        <v/>
      </c>
      <c r="E2800" s="67" t="str">
        <f t="shared" si="261"/>
        <v/>
      </c>
      <c r="F2800" s="67" t="str">
        <f t="shared" si="262"/>
        <v/>
      </c>
      <c r="G2800" s="67" t="str">
        <f t="shared" si="264"/>
        <v/>
      </c>
      <c r="H2800" s="159" t="str">
        <f>IF(AND(M2800&gt;0,M2800&lt;=STATS!$C$22),1,"")</f>
        <v/>
      </c>
      <c r="J2800" s="29">
        <v>2799</v>
      </c>
      <c r="R2800" s="16"/>
      <c r="U2800" s="16"/>
      <c r="FD2800" s="156"/>
      <c r="FE2800" s="156"/>
      <c r="FF2800" s="156"/>
      <c r="FG2800" s="156"/>
      <c r="FH2800" s="156"/>
    </row>
    <row r="2801" spans="2:164" x14ac:dyDescent="0.25">
      <c r="B2801" s="67">
        <f t="shared" si="259"/>
        <v>0</v>
      </c>
      <c r="C2801" s="67" t="str">
        <f t="shared" si="260"/>
        <v/>
      </c>
      <c r="D2801" s="67" t="str">
        <f t="shared" si="263"/>
        <v/>
      </c>
      <c r="E2801" s="67" t="str">
        <f t="shared" si="261"/>
        <v/>
      </c>
      <c r="F2801" s="67" t="str">
        <f t="shared" si="262"/>
        <v/>
      </c>
      <c r="G2801" s="67" t="str">
        <f t="shared" si="264"/>
        <v/>
      </c>
      <c r="H2801" s="159" t="str">
        <f>IF(AND(M2801&gt;0,M2801&lt;=STATS!$C$22),1,"")</f>
        <v/>
      </c>
      <c r="J2801" s="29">
        <v>2800</v>
      </c>
      <c r="R2801" s="16"/>
      <c r="U2801" s="16"/>
      <c r="FD2801" s="156"/>
      <c r="FE2801" s="156"/>
      <c r="FF2801" s="156"/>
      <c r="FG2801" s="156"/>
      <c r="FH2801" s="156"/>
    </row>
    <row r="2802" spans="2:164" x14ac:dyDescent="0.25">
      <c r="B2802" s="67">
        <f t="shared" si="259"/>
        <v>0</v>
      </c>
      <c r="C2802" s="67" t="str">
        <f t="shared" si="260"/>
        <v/>
      </c>
      <c r="D2802" s="67" t="str">
        <f t="shared" si="263"/>
        <v/>
      </c>
      <c r="E2802" s="67" t="str">
        <f t="shared" si="261"/>
        <v/>
      </c>
      <c r="F2802" s="67" t="str">
        <f t="shared" si="262"/>
        <v/>
      </c>
      <c r="G2802" s="67" t="str">
        <f t="shared" si="264"/>
        <v/>
      </c>
      <c r="H2802" s="159" t="str">
        <f>IF(AND(M2802&gt;0,M2802&lt;=STATS!$C$22),1,"")</f>
        <v/>
      </c>
      <c r="J2802" s="29">
        <v>2801</v>
      </c>
      <c r="R2802" s="16"/>
      <c r="U2802" s="16"/>
      <c r="FD2802" s="156"/>
      <c r="FE2802" s="156"/>
      <c r="FF2802" s="156"/>
      <c r="FG2802" s="156"/>
      <c r="FH2802" s="156"/>
    </row>
    <row r="2803" spans="2:164" x14ac:dyDescent="0.25">
      <c r="B2803" s="67">
        <f t="shared" si="259"/>
        <v>0</v>
      </c>
      <c r="C2803" s="67" t="str">
        <f t="shared" si="260"/>
        <v/>
      </c>
      <c r="D2803" s="67" t="str">
        <f t="shared" si="263"/>
        <v/>
      </c>
      <c r="E2803" s="67" t="str">
        <f t="shared" si="261"/>
        <v/>
      </c>
      <c r="F2803" s="67" t="str">
        <f t="shared" si="262"/>
        <v/>
      </c>
      <c r="G2803" s="67" t="str">
        <f t="shared" si="264"/>
        <v/>
      </c>
      <c r="H2803" s="159" t="str">
        <f>IF(AND(M2803&gt;0,M2803&lt;=STATS!$C$22),1,"")</f>
        <v/>
      </c>
      <c r="J2803" s="29">
        <v>2802</v>
      </c>
      <c r="R2803" s="16"/>
      <c r="U2803" s="16"/>
      <c r="FD2803" s="156"/>
      <c r="FE2803" s="156"/>
      <c r="FF2803" s="156"/>
      <c r="FG2803" s="156"/>
      <c r="FH2803" s="156"/>
    </row>
    <row r="2804" spans="2:164" x14ac:dyDescent="0.25">
      <c r="B2804" s="67">
        <f t="shared" si="259"/>
        <v>0</v>
      </c>
      <c r="C2804" s="67" t="str">
        <f t="shared" si="260"/>
        <v/>
      </c>
      <c r="D2804" s="67" t="str">
        <f t="shared" si="263"/>
        <v/>
      </c>
      <c r="E2804" s="67" t="str">
        <f t="shared" si="261"/>
        <v/>
      </c>
      <c r="F2804" s="67" t="str">
        <f t="shared" si="262"/>
        <v/>
      </c>
      <c r="G2804" s="67" t="str">
        <f t="shared" si="264"/>
        <v/>
      </c>
      <c r="H2804" s="159" t="str">
        <f>IF(AND(M2804&gt;0,M2804&lt;=STATS!$C$22),1,"")</f>
        <v/>
      </c>
      <c r="J2804" s="29">
        <v>2803</v>
      </c>
      <c r="R2804" s="16"/>
      <c r="U2804" s="16"/>
      <c r="FD2804" s="156"/>
      <c r="FE2804" s="156"/>
      <c r="FF2804" s="156"/>
      <c r="FG2804" s="156"/>
      <c r="FH2804" s="156"/>
    </row>
    <row r="2805" spans="2:164" x14ac:dyDescent="0.25">
      <c r="B2805" s="67">
        <f t="shared" si="259"/>
        <v>0</v>
      </c>
      <c r="C2805" s="67" t="str">
        <f t="shared" si="260"/>
        <v/>
      </c>
      <c r="D2805" s="67" t="str">
        <f t="shared" si="263"/>
        <v/>
      </c>
      <c r="E2805" s="67" t="str">
        <f t="shared" si="261"/>
        <v/>
      </c>
      <c r="F2805" s="67" t="str">
        <f t="shared" si="262"/>
        <v/>
      </c>
      <c r="G2805" s="67" t="str">
        <f t="shared" si="264"/>
        <v/>
      </c>
      <c r="H2805" s="159" t="str">
        <f>IF(AND(M2805&gt;0,M2805&lt;=STATS!$C$22),1,"")</f>
        <v/>
      </c>
      <c r="J2805" s="29">
        <v>2804</v>
      </c>
      <c r="R2805" s="16"/>
      <c r="U2805" s="16"/>
      <c r="FD2805" s="156"/>
      <c r="FE2805" s="156"/>
      <c r="FF2805" s="156"/>
      <c r="FG2805" s="156"/>
      <c r="FH2805" s="156"/>
    </row>
    <row r="2806" spans="2:164" x14ac:dyDescent="0.25">
      <c r="B2806" s="67">
        <f t="shared" si="259"/>
        <v>0</v>
      </c>
      <c r="C2806" s="67" t="str">
        <f t="shared" si="260"/>
        <v/>
      </c>
      <c r="D2806" s="67" t="str">
        <f t="shared" si="263"/>
        <v/>
      </c>
      <c r="E2806" s="67" t="str">
        <f t="shared" si="261"/>
        <v/>
      </c>
      <c r="F2806" s="67" t="str">
        <f t="shared" si="262"/>
        <v/>
      </c>
      <c r="G2806" s="67" t="str">
        <f t="shared" si="264"/>
        <v/>
      </c>
      <c r="H2806" s="159" t="str">
        <f>IF(AND(M2806&gt;0,M2806&lt;=STATS!$C$22),1,"")</f>
        <v/>
      </c>
      <c r="J2806" s="29">
        <v>2805</v>
      </c>
      <c r="R2806" s="16"/>
      <c r="U2806" s="16"/>
      <c r="FD2806" s="156"/>
      <c r="FE2806" s="156"/>
      <c r="FF2806" s="156"/>
      <c r="FG2806" s="156"/>
      <c r="FH2806" s="156"/>
    </row>
    <row r="2807" spans="2:164" x14ac:dyDescent="0.25">
      <c r="B2807" s="67">
        <f t="shared" si="259"/>
        <v>0</v>
      </c>
      <c r="C2807" s="67" t="str">
        <f t="shared" si="260"/>
        <v/>
      </c>
      <c r="D2807" s="67" t="str">
        <f t="shared" si="263"/>
        <v/>
      </c>
      <c r="E2807" s="67" t="str">
        <f t="shared" si="261"/>
        <v/>
      </c>
      <c r="F2807" s="67" t="str">
        <f t="shared" si="262"/>
        <v/>
      </c>
      <c r="G2807" s="67" t="str">
        <f t="shared" si="264"/>
        <v/>
      </c>
      <c r="H2807" s="159" t="str">
        <f>IF(AND(M2807&gt;0,M2807&lt;=STATS!$C$22),1,"")</f>
        <v/>
      </c>
      <c r="J2807" s="29">
        <v>2806</v>
      </c>
      <c r="R2807" s="16"/>
      <c r="U2807" s="16"/>
      <c r="FD2807" s="156"/>
      <c r="FE2807" s="156"/>
      <c r="FF2807" s="156"/>
      <c r="FG2807" s="156"/>
      <c r="FH2807" s="156"/>
    </row>
    <row r="2808" spans="2:164" x14ac:dyDescent="0.25">
      <c r="B2808" s="67">
        <f t="shared" si="259"/>
        <v>0</v>
      </c>
      <c r="C2808" s="67" t="str">
        <f t="shared" si="260"/>
        <v/>
      </c>
      <c r="D2808" s="67" t="str">
        <f t="shared" si="263"/>
        <v/>
      </c>
      <c r="E2808" s="67" t="str">
        <f t="shared" si="261"/>
        <v/>
      </c>
      <c r="F2808" s="67" t="str">
        <f t="shared" si="262"/>
        <v/>
      </c>
      <c r="G2808" s="67" t="str">
        <f t="shared" si="264"/>
        <v/>
      </c>
      <c r="H2808" s="159" t="str">
        <f>IF(AND(M2808&gt;0,M2808&lt;=STATS!$C$22),1,"")</f>
        <v/>
      </c>
      <c r="J2808" s="29">
        <v>2807</v>
      </c>
      <c r="R2808" s="16"/>
      <c r="U2808" s="16"/>
      <c r="FD2808" s="156"/>
      <c r="FE2808" s="156"/>
      <c r="FF2808" s="156"/>
      <c r="FG2808" s="156"/>
      <c r="FH2808" s="156"/>
    </row>
    <row r="2809" spans="2:164" x14ac:dyDescent="0.25">
      <c r="B2809" s="67">
        <f t="shared" si="259"/>
        <v>0</v>
      </c>
      <c r="C2809" s="67" t="str">
        <f t="shared" si="260"/>
        <v/>
      </c>
      <c r="D2809" s="67" t="str">
        <f t="shared" si="263"/>
        <v/>
      </c>
      <c r="E2809" s="67" t="str">
        <f t="shared" si="261"/>
        <v/>
      </c>
      <c r="F2809" s="67" t="str">
        <f t="shared" si="262"/>
        <v/>
      </c>
      <c r="G2809" s="67" t="str">
        <f t="shared" si="264"/>
        <v/>
      </c>
      <c r="H2809" s="159" t="str">
        <f>IF(AND(M2809&gt;0,M2809&lt;=STATS!$C$22),1,"")</f>
        <v/>
      </c>
      <c r="J2809" s="29">
        <v>2808</v>
      </c>
      <c r="R2809" s="16"/>
      <c r="U2809" s="16"/>
      <c r="FD2809" s="156"/>
      <c r="FE2809" s="156"/>
      <c r="FF2809" s="156"/>
      <c r="FG2809" s="156"/>
      <c r="FH2809" s="156"/>
    </row>
    <row r="2810" spans="2:164" x14ac:dyDescent="0.25">
      <c r="B2810" s="67">
        <f t="shared" si="259"/>
        <v>0</v>
      </c>
      <c r="C2810" s="67" t="str">
        <f t="shared" si="260"/>
        <v/>
      </c>
      <c r="D2810" s="67" t="str">
        <f t="shared" si="263"/>
        <v/>
      </c>
      <c r="E2810" s="67" t="str">
        <f t="shared" si="261"/>
        <v/>
      </c>
      <c r="F2810" s="67" t="str">
        <f t="shared" si="262"/>
        <v/>
      </c>
      <c r="G2810" s="67" t="str">
        <f t="shared" si="264"/>
        <v/>
      </c>
      <c r="H2810" s="159" t="str">
        <f>IF(AND(M2810&gt;0,M2810&lt;=STATS!$C$22),1,"")</f>
        <v/>
      </c>
      <c r="J2810" s="29">
        <v>2809</v>
      </c>
      <c r="R2810" s="16"/>
      <c r="U2810" s="16"/>
      <c r="FD2810" s="156"/>
      <c r="FE2810" s="156"/>
      <c r="FF2810" s="156"/>
      <c r="FG2810" s="156"/>
      <c r="FH2810" s="156"/>
    </row>
    <row r="2811" spans="2:164" x14ac:dyDescent="0.25">
      <c r="B2811" s="67">
        <f t="shared" si="259"/>
        <v>0</v>
      </c>
      <c r="C2811" s="67" t="str">
        <f t="shared" si="260"/>
        <v/>
      </c>
      <c r="D2811" s="67" t="str">
        <f t="shared" si="263"/>
        <v/>
      </c>
      <c r="E2811" s="67" t="str">
        <f t="shared" si="261"/>
        <v/>
      </c>
      <c r="F2811" s="67" t="str">
        <f t="shared" si="262"/>
        <v/>
      </c>
      <c r="G2811" s="67" t="str">
        <f t="shared" si="264"/>
        <v/>
      </c>
      <c r="H2811" s="159" t="str">
        <f>IF(AND(M2811&gt;0,M2811&lt;=STATS!$C$22),1,"")</f>
        <v/>
      </c>
      <c r="J2811" s="29">
        <v>2810</v>
      </c>
      <c r="R2811" s="16"/>
      <c r="U2811" s="16"/>
      <c r="FD2811" s="156"/>
      <c r="FE2811" s="156"/>
      <c r="FF2811" s="156"/>
      <c r="FG2811" s="156"/>
      <c r="FH2811" s="156"/>
    </row>
    <row r="2812" spans="2:164" x14ac:dyDescent="0.25">
      <c r="B2812" s="67">
        <f t="shared" si="259"/>
        <v>0</v>
      </c>
      <c r="C2812" s="67" t="str">
        <f t="shared" si="260"/>
        <v/>
      </c>
      <c r="D2812" s="67" t="str">
        <f t="shared" si="263"/>
        <v/>
      </c>
      <c r="E2812" s="67" t="str">
        <f t="shared" si="261"/>
        <v/>
      </c>
      <c r="F2812" s="67" t="str">
        <f t="shared" si="262"/>
        <v/>
      </c>
      <c r="G2812" s="67" t="str">
        <f t="shared" si="264"/>
        <v/>
      </c>
      <c r="H2812" s="159" t="str">
        <f>IF(AND(M2812&gt;0,M2812&lt;=STATS!$C$22),1,"")</f>
        <v/>
      </c>
      <c r="J2812" s="29">
        <v>2811</v>
      </c>
      <c r="R2812" s="16"/>
      <c r="U2812" s="16"/>
      <c r="FD2812" s="156"/>
      <c r="FE2812" s="156"/>
      <c r="FF2812" s="156"/>
      <c r="FG2812" s="156"/>
      <c r="FH2812" s="156"/>
    </row>
    <row r="2813" spans="2:164" x14ac:dyDescent="0.25">
      <c r="B2813" s="67">
        <f t="shared" si="259"/>
        <v>0</v>
      </c>
      <c r="C2813" s="67" t="str">
        <f t="shared" si="260"/>
        <v/>
      </c>
      <c r="D2813" s="67" t="str">
        <f t="shared" si="263"/>
        <v/>
      </c>
      <c r="E2813" s="67" t="str">
        <f t="shared" si="261"/>
        <v/>
      </c>
      <c r="F2813" s="67" t="str">
        <f t="shared" si="262"/>
        <v/>
      </c>
      <c r="G2813" s="67" t="str">
        <f t="shared" si="264"/>
        <v/>
      </c>
      <c r="H2813" s="159" t="str">
        <f>IF(AND(M2813&gt;0,M2813&lt;=STATS!$C$22),1,"")</f>
        <v/>
      </c>
      <c r="J2813" s="29">
        <v>2812</v>
      </c>
      <c r="R2813" s="16"/>
      <c r="U2813" s="16"/>
      <c r="FD2813" s="156"/>
      <c r="FE2813" s="156"/>
      <c r="FF2813" s="156"/>
      <c r="FG2813" s="156"/>
      <c r="FH2813" s="156"/>
    </row>
    <row r="2814" spans="2:164" x14ac:dyDescent="0.25">
      <c r="B2814" s="67">
        <f t="shared" si="259"/>
        <v>0</v>
      </c>
      <c r="C2814" s="67" t="str">
        <f t="shared" si="260"/>
        <v/>
      </c>
      <c r="D2814" s="67" t="str">
        <f t="shared" si="263"/>
        <v/>
      </c>
      <c r="E2814" s="67" t="str">
        <f t="shared" si="261"/>
        <v/>
      </c>
      <c r="F2814" s="67" t="str">
        <f t="shared" si="262"/>
        <v/>
      </c>
      <c r="G2814" s="67" t="str">
        <f t="shared" si="264"/>
        <v/>
      </c>
      <c r="H2814" s="159" t="str">
        <f>IF(AND(M2814&gt;0,M2814&lt;=STATS!$C$22),1,"")</f>
        <v/>
      </c>
      <c r="J2814" s="29">
        <v>2813</v>
      </c>
      <c r="R2814" s="16"/>
      <c r="U2814" s="16"/>
      <c r="FD2814" s="156"/>
      <c r="FE2814" s="156"/>
      <c r="FF2814" s="156"/>
      <c r="FG2814" s="156"/>
      <c r="FH2814" s="156"/>
    </row>
    <row r="2815" spans="2:164" x14ac:dyDescent="0.25">
      <c r="B2815" s="67">
        <f t="shared" si="259"/>
        <v>0</v>
      </c>
      <c r="C2815" s="67" t="str">
        <f t="shared" si="260"/>
        <v/>
      </c>
      <c r="D2815" s="67" t="str">
        <f t="shared" si="263"/>
        <v/>
      </c>
      <c r="E2815" s="67" t="str">
        <f t="shared" si="261"/>
        <v/>
      </c>
      <c r="F2815" s="67" t="str">
        <f t="shared" si="262"/>
        <v/>
      </c>
      <c r="G2815" s="67" t="str">
        <f t="shared" si="264"/>
        <v/>
      </c>
      <c r="H2815" s="159" t="str">
        <f>IF(AND(M2815&gt;0,M2815&lt;=STATS!$C$22),1,"")</f>
        <v/>
      </c>
      <c r="J2815" s="29">
        <v>2814</v>
      </c>
      <c r="R2815" s="16"/>
      <c r="U2815" s="16"/>
      <c r="FD2815" s="156"/>
      <c r="FE2815" s="156"/>
      <c r="FF2815" s="156"/>
      <c r="FG2815" s="156"/>
      <c r="FH2815" s="156"/>
    </row>
    <row r="2816" spans="2:164" x14ac:dyDescent="0.25">
      <c r="B2816" s="67">
        <f t="shared" si="259"/>
        <v>0</v>
      </c>
      <c r="C2816" s="67" t="str">
        <f t="shared" si="260"/>
        <v/>
      </c>
      <c r="D2816" s="67" t="str">
        <f t="shared" si="263"/>
        <v/>
      </c>
      <c r="E2816" s="67" t="str">
        <f t="shared" si="261"/>
        <v/>
      </c>
      <c r="F2816" s="67" t="str">
        <f t="shared" si="262"/>
        <v/>
      </c>
      <c r="G2816" s="67" t="str">
        <f t="shared" si="264"/>
        <v/>
      </c>
      <c r="H2816" s="159" t="str">
        <f>IF(AND(M2816&gt;0,M2816&lt;=STATS!$C$22),1,"")</f>
        <v/>
      </c>
      <c r="J2816" s="29">
        <v>2815</v>
      </c>
      <c r="R2816" s="16"/>
      <c r="U2816" s="16"/>
      <c r="FD2816" s="156"/>
      <c r="FE2816" s="156"/>
      <c r="FF2816" s="156"/>
      <c r="FG2816" s="156"/>
      <c r="FH2816" s="156"/>
    </row>
    <row r="2817" spans="2:164" x14ac:dyDescent="0.25">
      <c r="B2817" s="67">
        <f t="shared" si="259"/>
        <v>0</v>
      </c>
      <c r="C2817" s="67" t="str">
        <f t="shared" si="260"/>
        <v/>
      </c>
      <c r="D2817" s="67" t="str">
        <f t="shared" si="263"/>
        <v/>
      </c>
      <c r="E2817" s="67" t="str">
        <f t="shared" si="261"/>
        <v/>
      </c>
      <c r="F2817" s="67" t="str">
        <f t="shared" si="262"/>
        <v/>
      </c>
      <c r="G2817" s="67" t="str">
        <f t="shared" si="264"/>
        <v/>
      </c>
      <c r="H2817" s="159" t="str">
        <f>IF(AND(M2817&gt;0,M2817&lt;=STATS!$C$22),1,"")</f>
        <v/>
      </c>
      <c r="J2817" s="29">
        <v>2816</v>
      </c>
      <c r="R2817" s="16"/>
      <c r="U2817" s="16"/>
      <c r="FD2817" s="156"/>
      <c r="FE2817" s="156"/>
      <c r="FF2817" s="156"/>
      <c r="FG2817" s="156"/>
      <c r="FH2817" s="156"/>
    </row>
    <row r="2818" spans="2:164" x14ac:dyDescent="0.25">
      <c r="B2818" s="67">
        <f t="shared" ref="B2818:B2881" si="265">COUNT(R2818:FC2818,FI2818:FQ2818)</f>
        <v>0</v>
      </c>
      <c r="C2818" s="67" t="str">
        <f t="shared" ref="C2818:C2881" si="266">IF(COUNT(R2818:FC2818,FI2818:FQ2818)&gt;0,COUNT(R2818:FC2818,FI2818:FQ2818),"")</f>
        <v/>
      </c>
      <c r="D2818" s="67" t="str">
        <f t="shared" si="263"/>
        <v/>
      </c>
      <c r="E2818" s="67" t="str">
        <f t="shared" ref="E2818:E2881" si="267">IF(H2818=1,COUNT(R2818:FC2818,FI2818:FQ2818),"")</f>
        <v/>
      </c>
      <c r="F2818" s="67" t="str">
        <f t="shared" ref="F2818:F2881" si="268">IF(H2818=1,COUNT(X2818:BN2818,BP2818:BX2818,BZ2818:CF2818,CH2818:FC2818,FI2818:FQ2818),"")</f>
        <v/>
      </c>
      <c r="G2818" s="67" t="str">
        <f t="shared" si="264"/>
        <v/>
      </c>
      <c r="H2818" s="159" t="str">
        <f>IF(AND(M2818&gt;0,M2818&lt;=STATS!$C$22),1,"")</f>
        <v/>
      </c>
      <c r="J2818" s="29">
        <v>2817</v>
      </c>
      <c r="R2818" s="16"/>
      <c r="U2818" s="16"/>
      <c r="FD2818" s="156"/>
      <c r="FE2818" s="156"/>
      <c r="FF2818" s="156"/>
      <c r="FG2818" s="156"/>
      <c r="FH2818" s="156"/>
    </row>
    <row r="2819" spans="2:164" x14ac:dyDescent="0.25">
      <c r="B2819" s="67">
        <f t="shared" si="265"/>
        <v>0</v>
      </c>
      <c r="C2819" s="67" t="str">
        <f t="shared" si="266"/>
        <v/>
      </c>
      <c r="D2819" s="67" t="str">
        <f t="shared" ref="D2819:D2882" si="269">IF(COUNT(R2819:FC2819,FI2819:FQ2819)&gt;0,COUNT(X2819:BN2819,BP2819:BX2819,BZ2819:CF2819,CH2819:FC2819,FI2819:FQ2819),"")</f>
        <v/>
      </c>
      <c r="E2819" s="67" t="str">
        <f t="shared" si="267"/>
        <v/>
      </c>
      <c r="F2819" s="67" t="str">
        <f t="shared" si="268"/>
        <v/>
      </c>
      <c r="G2819" s="67" t="str">
        <f t="shared" si="264"/>
        <v/>
      </c>
      <c r="H2819" s="159" t="str">
        <f>IF(AND(M2819&gt;0,M2819&lt;=STATS!$C$22),1,"")</f>
        <v/>
      </c>
      <c r="J2819" s="29">
        <v>2818</v>
      </c>
      <c r="R2819" s="16"/>
      <c r="U2819" s="16"/>
      <c r="FD2819" s="156"/>
      <c r="FE2819" s="156"/>
      <c r="FF2819" s="156"/>
      <c r="FG2819" s="156"/>
      <c r="FH2819" s="156"/>
    </row>
    <row r="2820" spans="2:164" x14ac:dyDescent="0.25">
      <c r="B2820" s="67">
        <f t="shared" si="265"/>
        <v>0</v>
      </c>
      <c r="C2820" s="67" t="str">
        <f t="shared" si="266"/>
        <v/>
      </c>
      <c r="D2820" s="67" t="str">
        <f t="shared" si="269"/>
        <v/>
      </c>
      <c r="E2820" s="67" t="str">
        <f t="shared" si="267"/>
        <v/>
      </c>
      <c r="F2820" s="67" t="str">
        <f t="shared" si="268"/>
        <v/>
      </c>
      <c r="G2820" s="67" t="str">
        <f t="shared" si="264"/>
        <v/>
      </c>
      <c r="H2820" s="159" t="str">
        <f>IF(AND(M2820&gt;0,M2820&lt;=STATS!$C$22),1,"")</f>
        <v/>
      </c>
      <c r="J2820" s="29">
        <v>2819</v>
      </c>
      <c r="R2820" s="16"/>
      <c r="U2820" s="16"/>
      <c r="FD2820" s="156"/>
      <c r="FE2820" s="156"/>
      <c r="FF2820" s="156"/>
      <c r="FG2820" s="156"/>
      <c r="FH2820" s="156"/>
    </row>
    <row r="2821" spans="2:164" x14ac:dyDescent="0.25">
      <c r="B2821" s="67">
        <f t="shared" si="265"/>
        <v>0</v>
      </c>
      <c r="C2821" s="67" t="str">
        <f t="shared" si="266"/>
        <v/>
      </c>
      <c r="D2821" s="67" t="str">
        <f t="shared" si="269"/>
        <v/>
      </c>
      <c r="E2821" s="67" t="str">
        <f t="shared" si="267"/>
        <v/>
      </c>
      <c r="F2821" s="67" t="str">
        <f t="shared" si="268"/>
        <v/>
      </c>
      <c r="G2821" s="67" t="str">
        <f t="shared" si="264"/>
        <v/>
      </c>
      <c r="H2821" s="159" t="str">
        <f>IF(AND(M2821&gt;0,M2821&lt;=STATS!$C$22),1,"")</f>
        <v/>
      </c>
      <c r="J2821" s="29">
        <v>2820</v>
      </c>
      <c r="R2821" s="16"/>
      <c r="U2821" s="16"/>
      <c r="FD2821" s="156"/>
      <c r="FE2821" s="156"/>
      <c r="FF2821" s="156"/>
      <c r="FG2821" s="156"/>
      <c r="FH2821" s="156"/>
    </row>
    <row r="2822" spans="2:164" x14ac:dyDescent="0.25">
      <c r="B2822" s="67">
        <f t="shared" si="265"/>
        <v>0</v>
      </c>
      <c r="C2822" s="67" t="str">
        <f t="shared" si="266"/>
        <v/>
      </c>
      <c r="D2822" s="67" t="str">
        <f t="shared" si="269"/>
        <v/>
      </c>
      <c r="E2822" s="67" t="str">
        <f t="shared" si="267"/>
        <v/>
      </c>
      <c r="F2822" s="67" t="str">
        <f t="shared" si="268"/>
        <v/>
      </c>
      <c r="G2822" s="67" t="str">
        <f t="shared" si="264"/>
        <v/>
      </c>
      <c r="H2822" s="159" t="str">
        <f>IF(AND(M2822&gt;0,M2822&lt;=STATS!$C$22),1,"")</f>
        <v/>
      </c>
      <c r="J2822" s="29">
        <v>2821</v>
      </c>
      <c r="R2822" s="16"/>
      <c r="U2822" s="16"/>
      <c r="FD2822" s="156"/>
      <c r="FE2822" s="156"/>
      <c r="FF2822" s="156"/>
      <c r="FG2822" s="156"/>
      <c r="FH2822" s="156"/>
    </row>
    <row r="2823" spans="2:164" x14ac:dyDescent="0.25">
      <c r="B2823" s="67">
        <f t="shared" si="265"/>
        <v>0</v>
      </c>
      <c r="C2823" s="67" t="str">
        <f t="shared" si="266"/>
        <v/>
      </c>
      <c r="D2823" s="67" t="str">
        <f t="shared" si="269"/>
        <v/>
      </c>
      <c r="E2823" s="67" t="str">
        <f t="shared" si="267"/>
        <v/>
      </c>
      <c r="F2823" s="67" t="str">
        <f t="shared" si="268"/>
        <v/>
      </c>
      <c r="G2823" s="67" t="str">
        <f t="shared" si="264"/>
        <v/>
      </c>
      <c r="H2823" s="159" t="str">
        <f>IF(AND(M2823&gt;0,M2823&lt;=STATS!$C$22),1,"")</f>
        <v/>
      </c>
      <c r="J2823" s="29">
        <v>2822</v>
      </c>
      <c r="R2823" s="16"/>
      <c r="U2823" s="16"/>
      <c r="FD2823" s="156"/>
      <c r="FE2823" s="156"/>
      <c r="FF2823" s="156"/>
      <c r="FG2823" s="156"/>
      <c r="FH2823" s="156"/>
    </row>
    <row r="2824" spans="2:164" x14ac:dyDescent="0.25">
      <c r="B2824" s="67">
        <f t="shared" si="265"/>
        <v>0</v>
      </c>
      <c r="C2824" s="67" t="str">
        <f t="shared" si="266"/>
        <v/>
      </c>
      <c r="D2824" s="67" t="str">
        <f t="shared" si="269"/>
        <v/>
      </c>
      <c r="E2824" s="67" t="str">
        <f t="shared" si="267"/>
        <v/>
      </c>
      <c r="F2824" s="67" t="str">
        <f t="shared" si="268"/>
        <v/>
      </c>
      <c r="G2824" s="67" t="str">
        <f t="shared" si="264"/>
        <v/>
      </c>
      <c r="H2824" s="159" t="str">
        <f>IF(AND(M2824&gt;0,M2824&lt;=STATS!$C$22),1,"")</f>
        <v/>
      </c>
      <c r="J2824" s="29">
        <v>2823</v>
      </c>
      <c r="R2824" s="16"/>
      <c r="U2824" s="16"/>
      <c r="FD2824" s="156"/>
      <c r="FE2824" s="156"/>
      <c r="FF2824" s="156"/>
      <c r="FG2824" s="156"/>
      <c r="FH2824" s="156"/>
    </row>
    <row r="2825" spans="2:164" x14ac:dyDescent="0.25">
      <c r="B2825" s="67">
        <f t="shared" si="265"/>
        <v>0</v>
      </c>
      <c r="C2825" s="67" t="str">
        <f t="shared" si="266"/>
        <v/>
      </c>
      <c r="D2825" s="67" t="str">
        <f t="shared" si="269"/>
        <v/>
      </c>
      <c r="E2825" s="67" t="str">
        <f t="shared" si="267"/>
        <v/>
      </c>
      <c r="F2825" s="67" t="str">
        <f t="shared" si="268"/>
        <v/>
      </c>
      <c r="G2825" s="67" t="str">
        <f t="shared" si="264"/>
        <v/>
      </c>
      <c r="H2825" s="159" t="str">
        <f>IF(AND(M2825&gt;0,M2825&lt;=STATS!$C$22),1,"")</f>
        <v/>
      </c>
      <c r="J2825" s="29">
        <v>2824</v>
      </c>
      <c r="R2825" s="16"/>
      <c r="U2825" s="16"/>
      <c r="FD2825" s="156"/>
      <c r="FE2825" s="156"/>
      <c r="FF2825" s="156"/>
      <c r="FG2825" s="156"/>
      <c r="FH2825" s="156"/>
    </row>
    <row r="2826" spans="2:164" x14ac:dyDescent="0.25">
      <c r="B2826" s="67">
        <f t="shared" si="265"/>
        <v>0</v>
      </c>
      <c r="C2826" s="67" t="str">
        <f t="shared" si="266"/>
        <v/>
      </c>
      <c r="D2826" s="67" t="str">
        <f t="shared" si="269"/>
        <v/>
      </c>
      <c r="E2826" s="67" t="str">
        <f t="shared" si="267"/>
        <v/>
      </c>
      <c r="F2826" s="67" t="str">
        <f t="shared" si="268"/>
        <v/>
      </c>
      <c r="G2826" s="67" t="str">
        <f t="shared" si="264"/>
        <v/>
      </c>
      <c r="H2826" s="159" t="str">
        <f>IF(AND(M2826&gt;0,M2826&lt;=STATS!$C$22),1,"")</f>
        <v/>
      </c>
      <c r="J2826" s="29">
        <v>2825</v>
      </c>
      <c r="R2826" s="16"/>
      <c r="U2826" s="16"/>
      <c r="FD2826" s="156"/>
      <c r="FE2826" s="156"/>
      <c r="FF2826" s="156"/>
      <c r="FG2826" s="156"/>
      <c r="FH2826" s="156"/>
    </row>
    <row r="2827" spans="2:164" x14ac:dyDescent="0.25">
      <c r="B2827" s="67">
        <f t="shared" si="265"/>
        <v>0</v>
      </c>
      <c r="C2827" s="67" t="str">
        <f t="shared" si="266"/>
        <v/>
      </c>
      <c r="D2827" s="67" t="str">
        <f t="shared" si="269"/>
        <v/>
      </c>
      <c r="E2827" s="67" t="str">
        <f t="shared" si="267"/>
        <v/>
      </c>
      <c r="F2827" s="67" t="str">
        <f t="shared" si="268"/>
        <v/>
      </c>
      <c r="G2827" s="67" t="str">
        <f t="shared" si="264"/>
        <v/>
      </c>
      <c r="H2827" s="159" t="str">
        <f>IF(AND(M2827&gt;0,M2827&lt;=STATS!$C$22),1,"")</f>
        <v/>
      </c>
      <c r="J2827" s="29">
        <v>2826</v>
      </c>
      <c r="R2827" s="16"/>
      <c r="U2827" s="16"/>
      <c r="FD2827" s="156"/>
      <c r="FE2827" s="156"/>
      <c r="FF2827" s="156"/>
      <c r="FG2827" s="156"/>
      <c r="FH2827" s="156"/>
    </row>
    <row r="2828" spans="2:164" x14ac:dyDescent="0.25">
      <c r="B2828" s="67">
        <f t="shared" si="265"/>
        <v>0</v>
      </c>
      <c r="C2828" s="67" t="str">
        <f t="shared" si="266"/>
        <v/>
      </c>
      <c r="D2828" s="67" t="str">
        <f t="shared" si="269"/>
        <v/>
      </c>
      <c r="E2828" s="67" t="str">
        <f t="shared" si="267"/>
        <v/>
      </c>
      <c r="F2828" s="67" t="str">
        <f t="shared" si="268"/>
        <v/>
      </c>
      <c r="G2828" s="67" t="str">
        <f t="shared" si="264"/>
        <v/>
      </c>
      <c r="H2828" s="159" t="str">
        <f>IF(AND(M2828&gt;0,M2828&lt;=STATS!$C$22),1,"")</f>
        <v/>
      </c>
      <c r="J2828" s="29">
        <v>2827</v>
      </c>
      <c r="R2828" s="16"/>
      <c r="U2828" s="16"/>
      <c r="FD2828" s="156"/>
      <c r="FE2828" s="156"/>
      <c r="FF2828" s="156"/>
      <c r="FG2828" s="156"/>
      <c r="FH2828" s="156"/>
    </row>
    <row r="2829" spans="2:164" x14ac:dyDescent="0.25">
      <c r="B2829" s="67">
        <f t="shared" si="265"/>
        <v>0</v>
      </c>
      <c r="C2829" s="67" t="str">
        <f t="shared" si="266"/>
        <v/>
      </c>
      <c r="D2829" s="67" t="str">
        <f t="shared" si="269"/>
        <v/>
      </c>
      <c r="E2829" s="67" t="str">
        <f t="shared" si="267"/>
        <v/>
      </c>
      <c r="F2829" s="67" t="str">
        <f t="shared" si="268"/>
        <v/>
      </c>
      <c r="G2829" s="67" t="str">
        <f t="shared" si="264"/>
        <v/>
      </c>
      <c r="H2829" s="159" t="str">
        <f>IF(AND(M2829&gt;0,M2829&lt;=STATS!$C$22),1,"")</f>
        <v/>
      </c>
      <c r="J2829" s="29">
        <v>2828</v>
      </c>
      <c r="R2829" s="16"/>
      <c r="U2829" s="16"/>
      <c r="FD2829" s="156"/>
      <c r="FE2829" s="156"/>
      <c r="FF2829" s="156"/>
      <c r="FG2829" s="156"/>
      <c r="FH2829" s="156"/>
    </row>
    <row r="2830" spans="2:164" x14ac:dyDescent="0.25">
      <c r="B2830" s="67">
        <f t="shared" si="265"/>
        <v>0</v>
      </c>
      <c r="C2830" s="67" t="str">
        <f t="shared" si="266"/>
        <v/>
      </c>
      <c r="D2830" s="67" t="str">
        <f t="shared" si="269"/>
        <v/>
      </c>
      <c r="E2830" s="67" t="str">
        <f t="shared" si="267"/>
        <v/>
      </c>
      <c r="F2830" s="67" t="str">
        <f t="shared" si="268"/>
        <v/>
      </c>
      <c r="G2830" s="67" t="str">
        <f t="shared" si="264"/>
        <v/>
      </c>
      <c r="H2830" s="159" t="str">
        <f>IF(AND(M2830&gt;0,M2830&lt;=STATS!$C$22),1,"")</f>
        <v/>
      </c>
      <c r="J2830" s="29">
        <v>2829</v>
      </c>
      <c r="R2830" s="16"/>
      <c r="U2830" s="16"/>
      <c r="FD2830" s="156"/>
      <c r="FE2830" s="156"/>
      <c r="FF2830" s="156"/>
      <c r="FG2830" s="156"/>
      <c r="FH2830" s="156"/>
    </row>
    <row r="2831" spans="2:164" x14ac:dyDescent="0.25">
      <c r="B2831" s="67">
        <f t="shared" si="265"/>
        <v>0</v>
      </c>
      <c r="C2831" s="67" t="str">
        <f t="shared" si="266"/>
        <v/>
      </c>
      <c r="D2831" s="67" t="str">
        <f t="shared" si="269"/>
        <v/>
      </c>
      <c r="E2831" s="67" t="str">
        <f t="shared" si="267"/>
        <v/>
      </c>
      <c r="F2831" s="67" t="str">
        <f t="shared" si="268"/>
        <v/>
      </c>
      <c r="G2831" s="67" t="str">
        <f t="shared" si="264"/>
        <v/>
      </c>
      <c r="H2831" s="159" t="str">
        <f>IF(AND(M2831&gt;0,M2831&lt;=STATS!$C$22),1,"")</f>
        <v/>
      </c>
      <c r="J2831" s="29">
        <v>2830</v>
      </c>
      <c r="R2831" s="16"/>
      <c r="U2831" s="16"/>
      <c r="FD2831" s="156"/>
      <c r="FE2831" s="156"/>
      <c r="FF2831" s="156"/>
      <c r="FG2831" s="156"/>
      <c r="FH2831" s="156"/>
    </row>
    <row r="2832" spans="2:164" x14ac:dyDescent="0.25">
      <c r="B2832" s="67">
        <f t="shared" si="265"/>
        <v>0</v>
      </c>
      <c r="C2832" s="67" t="str">
        <f t="shared" si="266"/>
        <v/>
      </c>
      <c r="D2832" s="67" t="str">
        <f t="shared" si="269"/>
        <v/>
      </c>
      <c r="E2832" s="67" t="str">
        <f t="shared" si="267"/>
        <v/>
      </c>
      <c r="F2832" s="67" t="str">
        <f t="shared" si="268"/>
        <v/>
      </c>
      <c r="G2832" s="67" t="str">
        <f t="shared" si="264"/>
        <v/>
      </c>
      <c r="H2832" s="159" t="str">
        <f>IF(AND(M2832&gt;0,M2832&lt;=STATS!$C$22),1,"")</f>
        <v/>
      </c>
      <c r="J2832" s="29">
        <v>2831</v>
      </c>
      <c r="R2832" s="16"/>
      <c r="U2832" s="16"/>
      <c r="FD2832" s="156"/>
      <c r="FE2832" s="156"/>
      <c r="FF2832" s="156"/>
      <c r="FG2832" s="156"/>
      <c r="FH2832" s="156"/>
    </row>
    <row r="2833" spans="2:164" x14ac:dyDescent="0.25">
      <c r="B2833" s="67">
        <f t="shared" si="265"/>
        <v>0</v>
      </c>
      <c r="C2833" s="67" t="str">
        <f t="shared" si="266"/>
        <v/>
      </c>
      <c r="D2833" s="67" t="str">
        <f t="shared" si="269"/>
        <v/>
      </c>
      <c r="E2833" s="67" t="str">
        <f t="shared" si="267"/>
        <v/>
      </c>
      <c r="F2833" s="67" t="str">
        <f t="shared" si="268"/>
        <v/>
      </c>
      <c r="G2833" s="67" t="str">
        <f t="shared" si="264"/>
        <v/>
      </c>
      <c r="H2833" s="159" t="str">
        <f>IF(AND(M2833&gt;0,M2833&lt;=STATS!$C$22),1,"")</f>
        <v/>
      </c>
      <c r="J2833" s="29">
        <v>2832</v>
      </c>
      <c r="R2833" s="16"/>
      <c r="U2833" s="16"/>
      <c r="FD2833" s="156"/>
      <c r="FE2833" s="156"/>
      <c r="FF2833" s="156"/>
      <c r="FG2833" s="156"/>
      <c r="FH2833" s="156"/>
    </row>
    <row r="2834" spans="2:164" x14ac:dyDescent="0.25">
      <c r="B2834" s="67">
        <f t="shared" si="265"/>
        <v>0</v>
      </c>
      <c r="C2834" s="67" t="str">
        <f t="shared" si="266"/>
        <v/>
      </c>
      <c r="D2834" s="67" t="str">
        <f t="shared" si="269"/>
        <v/>
      </c>
      <c r="E2834" s="67" t="str">
        <f t="shared" si="267"/>
        <v/>
      </c>
      <c r="F2834" s="67" t="str">
        <f t="shared" si="268"/>
        <v/>
      </c>
      <c r="G2834" s="67" t="str">
        <f t="shared" si="264"/>
        <v/>
      </c>
      <c r="H2834" s="159" t="str">
        <f>IF(AND(M2834&gt;0,M2834&lt;=STATS!$C$22),1,"")</f>
        <v/>
      </c>
      <c r="J2834" s="29">
        <v>2833</v>
      </c>
      <c r="R2834" s="16"/>
      <c r="U2834" s="16"/>
      <c r="FD2834" s="156"/>
      <c r="FE2834" s="156"/>
      <c r="FF2834" s="156"/>
      <c r="FG2834" s="156"/>
      <c r="FH2834" s="156"/>
    </row>
    <row r="2835" spans="2:164" x14ac:dyDescent="0.25">
      <c r="B2835" s="67">
        <f t="shared" si="265"/>
        <v>0</v>
      </c>
      <c r="C2835" s="67" t="str">
        <f t="shared" si="266"/>
        <v/>
      </c>
      <c r="D2835" s="67" t="str">
        <f t="shared" si="269"/>
        <v/>
      </c>
      <c r="E2835" s="67" t="str">
        <f t="shared" si="267"/>
        <v/>
      </c>
      <c r="F2835" s="67" t="str">
        <f t="shared" si="268"/>
        <v/>
      </c>
      <c r="G2835" s="67" t="str">
        <f t="shared" si="264"/>
        <v/>
      </c>
      <c r="H2835" s="159" t="str">
        <f>IF(AND(M2835&gt;0,M2835&lt;=STATS!$C$22),1,"")</f>
        <v/>
      </c>
      <c r="J2835" s="29">
        <v>2834</v>
      </c>
      <c r="R2835" s="16"/>
      <c r="U2835" s="16"/>
      <c r="FD2835" s="156"/>
      <c r="FE2835" s="156"/>
      <c r="FF2835" s="156"/>
      <c r="FG2835" s="156"/>
      <c r="FH2835" s="156"/>
    </row>
    <row r="2836" spans="2:164" x14ac:dyDescent="0.25">
      <c r="B2836" s="67">
        <f t="shared" si="265"/>
        <v>0</v>
      </c>
      <c r="C2836" s="67" t="str">
        <f t="shared" si="266"/>
        <v/>
      </c>
      <c r="D2836" s="67" t="str">
        <f t="shared" si="269"/>
        <v/>
      </c>
      <c r="E2836" s="67" t="str">
        <f t="shared" si="267"/>
        <v/>
      </c>
      <c r="F2836" s="67" t="str">
        <f t="shared" si="268"/>
        <v/>
      </c>
      <c r="G2836" s="67" t="str">
        <f t="shared" si="264"/>
        <v/>
      </c>
      <c r="H2836" s="159" t="str">
        <f>IF(AND(M2836&gt;0,M2836&lt;=STATS!$C$22),1,"")</f>
        <v/>
      </c>
      <c r="J2836" s="29">
        <v>2835</v>
      </c>
      <c r="R2836" s="16"/>
      <c r="U2836" s="16"/>
      <c r="FD2836" s="156"/>
      <c r="FE2836" s="156"/>
      <c r="FF2836" s="156"/>
      <c r="FG2836" s="156"/>
      <c r="FH2836" s="156"/>
    </row>
    <row r="2837" spans="2:164" x14ac:dyDescent="0.25">
      <c r="B2837" s="67">
        <f t="shared" si="265"/>
        <v>0</v>
      </c>
      <c r="C2837" s="67" t="str">
        <f t="shared" si="266"/>
        <v/>
      </c>
      <c r="D2837" s="67" t="str">
        <f t="shared" si="269"/>
        <v/>
      </c>
      <c r="E2837" s="67" t="str">
        <f t="shared" si="267"/>
        <v/>
      </c>
      <c r="F2837" s="67" t="str">
        <f t="shared" si="268"/>
        <v/>
      </c>
      <c r="G2837" s="67" t="str">
        <f t="shared" si="264"/>
        <v/>
      </c>
      <c r="H2837" s="159" t="str">
        <f>IF(AND(M2837&gt;0,M2837&lt;=STATS!$C$22),1,"")</f>
        <v/>
      </c>
      <c r="J2837" s="29">
        <v>2836</v>
      </c>
      <c r="R2837" s="16"/>
      <c r="U2837" s="16"/>
      <c r="FD2837" s="156"/>
      <c r="FE2837" s="156"/>
      <c r="FF2837" s="156"/>
      <c r="FG2837" s="156"/>
      <c r="FH2837" s="156"/>
    </row>
    <row r="2838" spans="2:164" x14ac:dyDescent="0.25">
      <c r="B2838" s="67">
        <f t="shared" si="265"/>
        <v>0</v>
      </c>
      <c r="C2838" s="67" t="str">
        <f t="shared" si="266"/>
        <v/>
      </c>
      <c r="D2838" s="67" t="str">
        <f t="shared" si="269"/>
        <v/>
      </c>
      <c r="E2838" s="67" t="str">
        <f t="shared" si="267"/>
        <v/>
      </c>
      <c r="F2838" s="67" t="str">
        <f t="shared" si="268"/>
        <v/>
      </c>
      <c r="G2838" s="67" t="str">
        <f t="shared" si="264"/>
        <v/>
      </c>
      <c r="H2838" s="159" t="str">
        <f>IF(AND(M2838&gt;0,M2838&lt;=STATS!$C$22),1,"")</f>
        <v/>
      </c>
      <c r="J2838" s="29">
        <v>2837</v>
      </c>
      <c r="R2838" s="16"/>
      <c r="U2838" s="16"/>
      <c r="FD2838" s="156"/>
      <c r="FE2838" s="156"/>
      <c r="FF2838" s="156"/>
      <c r="FG2838" s="156"/>
      <c r="FH2838" s="156"/>
    </row>
    <row r="2839" spans="2:164" x14ac:dyDescent="0.25">
      <c r="B2839" s="67">
        <f t="shared" si="265"/>
        <v>0</v>
      </c>
      <c r="C2839" s="67" t="str">
        <f t="shared" si="266"/>
        <v/>
      </c>
      <c r="D2839" s="67" t="str">
        <f t="shared" si="269"/>
        <v/>
      </c>
      <c r="E2839" s="67" t="str">
        <f t="shared" si="267"/>
        <v/>
      </c>
      <c r="F2839" s="67" t="str">
        <f t="shared" si="268"/>
        <v/>
      </c>
      <c r="G2839" s="67" t="str">
        <f t="shared" si="264"/>
        <v/>
      </c>
      <c r="H2839" s="159" t="str">
        <f>IF(AND(M2839&gt;0,M2839&lt;=STATS!$C$22),1,"")</f>
        <v/>
      </c>
      <c r="J2839" s="29">
        <v>2838</v>
      </c>
      <c r="R2839" s="16"/>
      <c r="U2839" s="16"/>
      <c r="FD2839" s="156"/>
      <c r="FE2839" s="156"/>
      <c r="FF2839" s="156"/>
      <c r="FG2839" s="156"/>
      <c r="FH2839" s="156"/>
    </row>
    <row r="2840" spans="2:164" x14ac:dyDescent="0.25">
      <c r="B2840" s="67">
        <f t="shared" si="265"/>
        <v>0</v>
      </c>
      <c r="C2840" s="67" t="str">
        <f t="shared" si="266"/>
        <v/>
      </c>
      <c r="D2840" s="67" t="str">
        <f t="shared" si="269"/>
        <v/>
      </c>
      <c r="E2840" s="67" t="str">
        <f t="shared" si="267"/>
        <v/>
      </c>
      <c r="F2840" s="67" t="str">
        <f t="shared" si="268"/>
        <v/>
      </c>
      <c r="G2840" s="67" t="str">
        <f t="shared" si="264"/>
        <v/>
      </c>
      <c r="H2840" s="159" t="str">
        <f>IF(AND(M2840&gt;0,M2840&lt;=STATS!$C$22),1,"")</f>
        <v/>
      </c>
      <c r="J2840" s="29">
        <v>2839</v>
      </c>
      <c r="R2840" s="16"/>
      <c r="U2840" s="16"/>
      <c r="FD2840" s="156"/>
      <c r="FE2840" s="156"/>
      <c r="FF2840" s="156"/>
      <c r="FG2840" s="156"/>
      <c r="FH2840" s="156"/>
    </row>
    <row r="2841" spans="2:164" x14ac:dyDescent="0.25">
      <c r="B2841" s="67">
        <f t="shared" si="265"/>
        <v>0</v>
      </c>
      <c r="C2841" s="67" t="str">
        <f t="shared" si="266"/>
        <v/>
      </c>
      <c r="D2841" s="67" t="str">
        <f t="shared" si="269"/>
        <v/>
      </c>
      <c r="E2841" s="67" t="str">
        <f t="shared" si="267"/>
        <v/>
      </c>
      <c r="F2841" s="67" t="str">
        <f t="shared" si="268"/>
        <v/>
      </c>
      <c r="G2841" s="67" t="str">
        <f t="shared" si="264"/>
        <v/>
      </c>
      <c r="H2841" s="159" t="str">
        <f>IF(AND(M2841&gt;0,M2841&lt;=STATS!$C$22),1,"")</f>
        <v/>
      </c>
      <c r="J2841" s="29">
        <v>2840</v>
      </c>
      <c r="R2841" s="16"/>
      <c r="U2841" s="16"/>
      <c r="FD2841" s="156"/>
      <c r="FE2841" s="156"/>
      <c r="FF2841" s="156"/>
      <c r="FG2841" s="156"/>
      <c r="FH2841" s="156"/>
    </row>
    <row r="2842" spans="2:164" x14ac:dyDescent="0.25">
      <c r="B2842" s="67">
        <f t="shared" si="265"/>
        <v>0</v>
      </c>
      <c r="C2842" s="67" t="str">
        <f t="shared" si="266"/>
        <v/>
      </c>
      <c r="D2842" s="67" t="str">
        <f t="shared" si="269"/>
        <v/>
      </c>
      <c r="E2842" s="67" t="str">
        <f t="shared" si="267"/>
        <v/>
      </c>
      <c r="F2842" s="67" t="str">
        <f t="shared" si="268"/>
        <v/>
      </c>
      <c r="G2842" s="67" t="str">
        <f t="shared" ref="G2842:G2905" si="270">IF($B2842&gt;=1,$M2842,"")</f>
        <v/>
      </c>
      <c r="H2842" s="159" t="str">
        <f>IF(AND(M2842&gt;0,M2842&lt;=STATS!$C$22),1,"")</f>
        <v/>
      </c>
      <c r="J2842" s="29">
        <v>2841</v>
      </c>
      <c r="R2842" s="16"/>
      <c r="U2842" s="16"/>
      <c r="FD2842" s="156"/>
      <c r="FE2842" s="156"/>
      <c r="FF2842" s="156"/>
      <c r="FG2842" s="156"/>
      <c r="FH2842" s="156"/>
    </row>
    <row r="2843" spans="2:164" x14ac:dyDescent="0.25">
      <c r="B2843" s="67">
        <f t="shared" si="265"/>
        <v>0</v>
      </c>
      <c r="C2843" s="67" t="str">
        <f t="shared" si="266"/>
        <v/>
      </c>
      <c r="D2843" s="67" t="str">
        <f t="shared" si="269"/>
        <v/>
      </c>
      <c r="E2843" s="67" t="str">
        <f t="shared" si="267"/>
        <v/>
      </c>
      <c r="F2843" s="67" t="str">
        <f t="shared" si="268"/>
        <v/>
      </c>
      <c r="G2843" s="67" t="str">
        <f t="shared" si="270"/>
        <v/>
      </c>
      <c r="H2843" s="159" t="str">
        <f>IF(AND(M2843&gt;0,M2843&lt;=STATS!$C$22),1,"")</f>
        <v/>
      </c>
      <c r="J2843" s="29">
        <v>2842</v>
      </c>
      <c r="R2843" s="16"/>
      <c r="U2843" s="16"/>
      <c r="FD2843" s="156"/>
      <c r="FE2843" s="156"/>
      <c r="FF2843" s="156"/>
      <c r="FG2843" s="156"/>
      <c r="FH2843" s="156"/>
    </row>
    <row r="2844" spans="2:164" x14ac:dyDescent="0.25">
      <c r="B2844" s="67">
        <f t="shared" si="265"/>
        <v>0</v>
      </c>
      <c r="C2844" s="67" t="str">
        <f t="shared" si="266"/>
        <v/>
      </c>
      <c r="D2844" s="67" t="str">
        <f t="shared" si="269"/>
        <v/>
      </c>
      <c r="E2844" s="67" t="str">
        <f t="shared" si="267"/>
        <v/>
      </c>
      <c r="F2844" s="67" t="str">
        <f t="shared" si="268"/>
        <v/>
      </c>
      <c r="G2844" s="67" t="str">
        <f t="shared" si="270"/>
        <v/>
      </c>
      <c r="H2844" s="159" t="str">
        <f>IF(AND(M2844&gt;0,M2844&lt;=STATS!$C$22),1,"")</f>
        <v/>
      </c>
      <c r="J2844" s="29">
        <v>2843</v>
      </c>
      <c r="R2844" s="16"/>
      <c r="U2844" s="16"/>
      <c r="FD2844" s="156"/>
      <c r="FE2844" s="156"/>
      <c r="FF2844" s="156"/>
      <c r="FG2844" s="156"/>
      <c r="FH2844" s="156"/>
    </row>
    <row r="2845" spans="2:164" x14ac:dyDescent="0.25">
      <c r="B2845" s="67">
        <f t="shared" si="265"/>
        <v>0</v>
      </c>
      <c r="C2845" s="67" t="str">
        <f t="shared" si="266"/>
        <v/>
      </c>
      <c r="D2845" s="67" t="str">
        <f t="shared" si="269"/>
        <v/>
      </c>
      <c r="E2845" s="67" t="str">
        <f t="shared" si="267"/>
        <v/>
      </c>
      <c r="F2845" s="67" t="str">
        <f t="shared" si="268"/>
        <v/>
      </c>
      <c r="G2845" s="67" t="str">
        <f t="shared" si="270"/>
        <v/>
      </c>
      <c r="H2845" s="159" t="str">
        <f>IF(AND(M2845&gt;0,M2845&lt;=STATS!$C$22),1,"")</f>
        <v/>
      </c>
      <c r="J2845" s="29">
        <v>2844</v>
      </c>
      <c r="R2845" s="16"/>
      <c r="U2845" s="16"/>
      <c r="FD2845" s="156"/>
      <c r="FE2845" s="156"/>
      <c r="FF2845" s="156"/>
      <c r="FG2845" s="156"/>
      <c r="FH2845" s="156"/>
    </row>
    <row r="2846" spans="2:164" x14ac:dyDescent="0.25">
      <c r="B2846" s="67">
        <f t="shared" si="265"/>
        <v>0</v>
      </c>
      <c r="C2846" s="67" t="str">
        <f t="shared" si="266"/>
        <v/>
      </c>
      <c r="D2846" s="67" t="str">
        <f t="shared" si="269"/>
        <v/>
      </c>
      <c r="E2846" s="67" t="str">
        <f t="shared" si="267"/>
        <v/>
      </c>
      <c r="F2846" s="67" t="str">
        <f t="shared" si="268"/>
        <v/>
      </c>
      <c r="G2846" s="67" t="str">
        <f t="shared" si="270"/>
        <v/>
      </c>
      <c r="H2846" s="159" t="str">
        <f>IF(AND(M2846&gt;0,M2846&lt;=STATS!$C$22),1,"")</f>
        <v/>
      </c>
      <c r="J2846" s="29">
        <v>2845</v>
      </c>
      <c r="R2846" s="16"/>
      <c r="U2846" s="16"/>
      <c r="FD2846" s="156"/>
      <c r="FE2846" s="156"/>
      <c r="FF2846" s="156"/>
      <c r="FG2846" s="156"/>
      <c r="FH2846" s="156"/>
    </row>
    <row r="2847" spans="2:164" x14ac:dyDescent="0.25">
      <c r="B2847" s="67">
        <f t="shared" si="265"/>
        <v>0</v>
      </c>
      <c r="C2847" s="67" t="str">
        <f t="shared" si="266"/>
        <v/>
      </c>
      <c r="D2847" s="67" t="str">
        <f t="shared" si="269"/>
        <v/>
      </c>
      <c r="E2847" s="67" t="str">
        <f t="shared" si="267"/>
        <v/>
      </c>
      <c r="F2847" s="67" t="str">
        <f t="shared" si="268"/>
        <v/>
      </c>
      <c r="G2847" s="67" t="str">
        <f t="shared" si="270"/>
        <v/>
      </c>
      <c r="H2847" s="159" t="str">
        <f>IF(AND(M2847&gt;0,M2847&lt;=STATS!$C$22),1,"")</f>
        <v/>
      </c>
      <c r="J2847" s="29">
        <v>2846</v>
      </c>
      <c r="R2847" s="16"/>
      <c r="U2847" s="16"/>
      <c r="FD2847" s="156"/>
      <c r="FE2847" s="156"/>
      <c r="FF2847" s="156"/>
      <c r="FG2847" s="156"/>
      <c r="FH2847" s="156"/>
    </row>
    <row r="2848" spans="2:164" x14ac:dyDescent="0.25">
      <c r="B2848" s="67">
        <f t="shared" si="265"/>
        <v>0</v>
      </c>
      <c r="C2848" s="67" t="str">
        <f t="shared" si="266"/>
        <v/>
      </c>
      <c r="D2848" s="67" t="str">
        <f t="shared" si="269"/>
        <v/>
      </c>
      <c r="E2848" s="67" t="str">
        <f t="shared" si="267"/>
        <v/>
      </c>
      <c r="F2848" s="67" t="str">
        <f t="shared" si="268"/>
        <v/>
      </c>
      <c r="G2848" s="67" t="str">
        <f t="shared" si="270"/>
        <v/>
      </c>
      <c r="H2848" s="159" t="str">
        <f>IF(AND(M2848&gt;0,M2848&lt;=STATS!$C$22),1,"")</f>
        <v/>
      </c>
      <c r="J2848" s="29">
        <v>2847</v>
      </c>
      <c r="R2848" s="16"/>
      <c r="U2848" s="16"/>
      <c r="FD2848" s="156"/>
      <c r="FE2848" s="156"/>
      <c r="FF2848" s="156"/>
      <c r="FG2848" s="156"/>
      <c r="FH2848" s="156"/>
    </row>
    <row r="2849" spans="2:164" x14ac:dyDescent="0.25">
      <c r="B2849" s="67">
        <f t="shared" si="265"/>
        <v>0</v>
      </c>
      <c r="C2849" s="67" t="str">
        <f t="shared" si="266"/>
        <v/>
      </c>
      <c r="D2849" s="67" t="str">
        <f t="shared" si="269"/>
        <v/>
      </c>
      <c r="E2849" s="67" t="str">
        <f t="shared" si="267"/>
        <v/>
      </c>
      <c r="F2849" s="67" t="str">
        <f t="shared" si="268"/>
        <v/>
      </c>
      <c r="G2849" s="67" t="str">
        <f t="shared" si="270"/>
        <v/>
      </c>
      <c r="H2849" s="159" t="str">
        <f>IF(AND(M2849&gt;0,M2849&lt;=STATS!$C$22),1,"")</f>
        <v/>
      </c>
      <c r="J2849" s="29">
        <v>2848</v>
      </c>
      <c r="R2849" s="16"/>
      <c r="U2849" s="16"/>
      <c r="FD2849" s="156"/>
      <c r="FE2849" s="156"/>
      <c r="FF2849" s="156"/>
      <c r="FG2849" s="156"/>
      <c r="FH2849" s="156"/>
    </row>
    <row r="2850" spans="2:164" x14ac:dyDescent="0.25">
      <c r="B2850" s="67">
        <f t="shared" si="265"/>
        <v>0</v>
      </c>
      <c r="C2850" s="67" t="str">
        <f t="shared" si="266"/>
        <v/>
      </c>
      <c r="D2850" s="67" t="str">
        <f t="shared" si="269"/>
        <v/>
      </c>
      <c r="E2850" s="67" t="str">
        <f t="shared" si="267"/>
        <v/>
      </c>
      <c r="F2850" s="67" t="str">
        <f t="shared" si="268"/>
        <v/>
      </c>
      <c r="G2850" s="67" t="str">
        <f t="shared" si="270"/>
        <v/>
      </c>
      <c r="H2850" s="159" t="str">
        <f>IF(AND(M2850&gt;0,M2850&lt;=STATS!$C$22),1,"")</f>
        <v/>
      </c>
      <c r="J2850" s="29">
        <v>2849</v>
      </c>
      <c r="R2850" s="16"/>
      <c r="U2850" s="16"/>
      <c r="FD2850" s="156"/>
      <c r="FE2850" s="156"/>
      <c r="FF2850" s="156"/>
      <c r="FG2850" s="156"/>
      <c r="FH2850" s="156"/>
    </row>
    <row r="2851" spans="2:164" x14ac:dyDescent="0.25">
      <c r="B2851" s="67">
        <f t="shared" si="265"/>
        <v>0</v>
      </c>
      <c r="C2851" s="67" t="str">
        <f t="shared" si="266"/>
        <v/>
      </c>
      <c r="D2851" s="67" t="str">
        <f t="shared" si="269"/>
        <v/>
      </c>
      <c r="E2851" s="67" t="str">
        <f t="shared" si="267"/>
        <v/>
      </c>
      <c r="F2851" s="67" t="str">
        <f t="shared" si="268"/>
        <v/>
      </c>
      <c r="G2851" s="67" t="str">
        <f t="shared" si="270"/>
        <v/>
      </c>
      <c r="H2851" s="159" t="str">
        <f>IF(AND(M2851&gt;0,M2851&lt;=STATS!$C$22),1,"")</f>
        <v/>
      </c>
      <c r="J2851" s="29">
        <v>2850</v>
      </c>
      <c r="R2851" s="16"/>
      <c r="U2851" s="16"/>
      <c r="FD2851" s="156"/>
      <c r="FE2851" s="156"/>
      <c r="FF2851" s="156"/>
      <c r="FG2851" s="156"/>
      <c r="FH2851" s="156"/>
    </row>
    <row r="2852" spans="2:164" x14ac:dyDescent="0.25">
      <c r="B2852" s="67">
        <f t="shared" si="265"/>
        <v>0</v>
      </c>
      <c r="C2852" s="67" t="str">
        <f t="shared" si="266"/>
        <v/>
      </c>
      <c r="D2852" s="67" t="str">
        <f t="shared" si="269"/>
        <v/>
      </c>
      <c r="E2852" s="67" t="str">
        <f t="shared" si="267"/>
        <v/>
      </c>
      <c r="F2852" s="67" t="str">
        <f t="shared" si="268"/>
        <v/>
      </c>
      <c r="G2852" s="67" t="str">
        <f t="shared" si="270"/>
        <v/>
      </c>
      <c r="H2852" s="159" t="str">
        <f>IF(AND(M2852&gt;0,M2852&lt;=STATS!$C$22),1,"")</f>
        <v/>
      </c>
      <c r="J2852" s="29">
        <v>2851</v>
      </c>
      <c r="R2852" s="16"/>
      <c r="U2852" s="16"/>
      <c r="FD2852" s="156"/>
      <c r="FE2852" s="156"/>
      <c r="FF2852" s="156"/>
      <c r="FG2852" s="156"/>
      <c r="FH2852" s="156"/>
    </row>
    <row r="2853" spans="2:164" x14ac:dyDescent="0.25">
      <c r="B2853" s="67">
        <f t="shared" si="265"/>
        <v>0</v>
      </c>
      <c r="C2853" s="67" t="str">
        <f t="shared" si="266"/>
        <v/>
      </c>
      <c r="D2853" s="67" t="str">
        <f t="shared" si="269"/>
        <v/>
      </c>
      <c r="E2853" s="67" t="str">
        <f t="shared" si="267"/>
        <v/>
      </c>
      <c r="F2853" s="67" t="str">
        <f t="shared" si="268"/>
        <v/>
      </c>
      <c r="G2853" s="67" t="str">
        <f t="shared" si="270"/>
        <v/>
      </c>
      <c r="H2853" s="159" t="str">
        <f>IF(AND(M2853&gt;0,M2853&lt;=STATS!$C$22),1,"")</f>
        <v/>
      </c>
      <c r="J2853" s="29">
        <v>2852</v>
      </c>
      <c r="R2853" s="16"/>
      <c r="U2853" s="16"/>
      <c r="FD2853" s="156"/>
      <c r="FE2853" s="156"/>
      <c r="FF2853" s="156"/>
      <c r="FG2853" s="156"/>
      <c r="FH2853" s="156"/>
    </row>
    <row r="2854" spans="2:164" x14ac:dyDescent="0.25">
      <c r="B2854" s="67">
        <f t="shared" si="265"/>
        <v>0</v>
      </c>
      <c r="C2854" s="67" t="str">
        <f t="shared" si="266"/>
        <v/>
      </c>
      <c r="D2854" s="67" t="str">
        <f t="shared" si="269"/>
        <v/>
      </c>
      <c r="E2854" s="67" t="str">
        <f t="shared" si="267"/>
        <v/>
      </c>
      <c r="F2854" s="67" t="str">
        <f t="shared" si="268"/>
        <v/>
      </c>
      <c r="G2854" s="67" t="str">
        <f t="shared" si="270"/>
        <v/>
      </c>
      <c r="H2854" s="159" t="str">
        <f>IF(AND(M2854&gt;0,M2854&lt;=STATS!$C$22),1,"")</f>
        <v/>
      </c>
      <c r="J2854" s="29">
        <v>2853</v>
      </c>
      <c r="R2854" s="16"/>
      <c r="U2854" s="16"/>
      <c r="FD2854" s="156"/>
      <c r="FE2854" s="156"/>
      <c r="FF2854" s="156"/>
      <c r="FG2854" s="156"/>
      <c r="FH2854" s="156"/>
    </row>
    <row r="2855" spans="2:164" x14ac:dyDescent="0.25">
      <c r="B2855" s="67">
        <f t="shared" si="265"/>
        <v>0</v>
      </c>
      <c r="C2855" s="67" t="str">
        <f t="shared" si="266"/>
        <v/>
      </c>
      <c r="D2855" s="67" t="str">
        <f t="shared" si="269"/>
        <v/>
      </c>
      <c r="E2855" s="67" t="str">
        <f t="shared" si="267"/>
        <v/>
      </c>
      <c r="F2855" s="67" t="str">
        <f t="shared" si="268"/>
        <v/>
      </c>
      <c r="G2855" s="67" t="str">
        <f t="shared" si="270"/>
        <v/>
      </c>
      <c r="H2855" s="159" t="str">
        <f>IF(AND(M2855&gt;0,M2855&lt;=STATS!$C$22),1,"")</f>
        <v/>
      </c>
      <c r="J2855" s="29">
        <v>2854</v>
      </c>
      <c r="R2855" s="16"/>
      <c r="U2855" s="16"/>
      <c r="FD2855" s="156"/>
      <c r="FE2855" s="156"/>
      <c r="FF2855" s="156"/>
      <c r="FG2855" s="156"/>
      <c r="FH2855" s="156"/>
    </row>
    <row r="2856" spans="2:164" x14ac:dyDescent="0.25">
      <c r="B2856" s="67">
        <f t="shared" si="265"/>
        <v>0</v>
      </c>
      <c r="C2856" s="67" t="str">
        <f t="shared" si="266"/>
        <v/>
      </c>
      <c r="D2856" s="67" t="str">
        <f t="shared" si="269"/>
        <v/>
      </c>
      <c r="E2856" s="67" t="str">
        <f t="shared" si="267"/>
        <v/>
      </c>
      <c r="F2856" s="67" t="str">
        <f t="shared" si="268"/>
        <v/>
      </c>
      <c r="G2856" s="67" t="str">
        <f t="shared" si="270"/>
        <v/>
      </c>
      <c r="H2856" s="159" t="str">
        <f>IF(AND(M2856&gt;0,M2856&lt;=STATS!$C$22),1,"")</f>
        <v/>
      </c>
      <c r="J2856" s="29">
        <v>2855</v>
      </c>
      <c r="R2856" s="16"/>
      <c r="U2856" s="16"/>
      <c r="FD2856" s="156"/>
      <c r="FE2856" s="156"/>
      <c r="FF2856" s="156"/>
      <c r="FG2856" s="156"/>
      <c r="FH2856" s="156"/>
    </row>
    <row r="2857" spans="2:164" x14ac:dyDescent="0.25">
      <c r="B2857" s="67">
        <f t="shared" si="265"/>
        <v>0</v>
      </c>
      <c r="C2857" s="67" t="str">
        <f t="shared" si="266"/>
        <v/>
      </c>
      <c r="D2857" s="67" t="str">
        <f t="shared" si="269"/>
        <v/>
      </c>
      <c r="E2857" s="67" t="str">
        <f t="shared" si="267"/>
        <v/>
      </c>
      <c r="F2857" s="67" t="str">
        <f t="shared" si="268"/>
        <v/>
      </c>
      <c r="G2857" s="67" t="str">
        <f t="shared" si="270"/>
        <v/>
      </c>
      <c r="H2857" s="159" t="str">
        <f>IF(AND(M2857&gt;0,M2857&lt;=STATS!$C$22),1,"")</f>
        <v/>
      </c>
      <c r="J2857" s="29">
        <v>2856</v>
      </c>
      <c r="R2857" s="16"/>
      <c r="U2857" s="16"/>
      <c r="FD2857" s="156"/>
      <c r="FE2857" s="156"/>
      <c r="FF2857" s="156"/>
      <c r="FG2857" s="156"/>
      <c r="FH2857" s="156"/>
    </row>
    <row r="2858" spans="2:164" x14ac:dyDescent="0.25">
      <c r="B2858" s="67">
        <f t="shared" si="265"/>
        <v>0</v>
      </c>
      <c r="C2858" s="67" t="str">
        <f t="shared" si="266"/>
        <v/>
      </c>
      <c r="D2858" s="67" t="str">
        <f t="shared" si="269"/>
        <v/>
      </c>
      <c r="E2858" s="67" t="str">
        <f t="shared" si="267"/>
        <v/>
      </c>
      <c r="F2858" s="67" t="str">
        <f t="shared" si="268"/>
        <v/>
      </c>
      <c r="G2858" s="67" t="str">
        <f t="shared" si="270"/>
        <v/>
      </c>
      <c r="H2858" s="159" t="str">
        <f>IF(AND(M2858&gt;0,M2858&lt;=STATS!$C$22),1,"")</f>
        <v/>
      </c>
      <c r="J2858" s="29">
        <v>2857</v>
      </c>
      <c r="R2858" s="16"/>
      <c r="U2858" s="16"/>
      <c r="FD2858" s="156"/>
      <c r="FE2858" s="156"/>
      <c r="FF2858" s="156"/>
      <c r="FG2858" s="156"/>
      <c r="FH2858" s="156"/>
    </row>
    <row r="2859" spans="2:164" x14ac:dyDescent="0.25">
      <c r="B2859" s="67">
        <f t="shared" si="265"/>
        <v>0</v>
      </c>
      <c r="C2859" s="67" t="str">
        <f t="shared" si="266"/>
        <v/>
      </c>
      <c r="D2859" s="67" t="str">
        <f t="shared" si="269"/>
        <v/>
      </c>
      <c r="E2859" s="67" t="str">
        <f t="shared" si="267"/>
        <v/>
      </c>
      <c r="F2859" s="67" t="str">
        <f t="shared" si="268"/>
        <v/>
      </c>
      <c r="G2859" s="67" t="str">
        <f t="shared" si="270"/>
        <v/>
      </c>
      <c r="H2859" s="159" t="str">
        <f>IF(AND(M2859&gt;0,M2859&lt;=STATS!$C$22),1,"")</f>
        <v/>
      </c>
      <c r="J2859" s="29">
        <v>2858</v>
      </c>
      <c r="R2859" s="16"/>
      <c r="U2859" s="16"/>
      <c r="FD2859" s="156"/>
      <c r="FE2859" s="156"/>
      <c r="FF2859" s="156"/>
      <c r="FG2859" s="156"/>
      <c r="FH2859" s="156"/>
    </row>
    <row r="2860" spans="2:164" x14ac:dyDescent="0.25">
      <c r="B2860" s="67">
        <f t="shared" si="265"/>
        <v>0</v>
      </c>
      <c r="C2860" s="67" t="str">
        <f t="shared" si="266"/>
        <v/>
      </c>
      <c r="D2860" s="67" t="str">
        <f t="shared" si="269"/>
        <v/>
      </c>
      <c r="E2860" s="67" t="str">
        <f t="shared" si="267"/>
        <v/>
      </c>
      <c r="F2860" s="67" t="str">
        <f t="shared" si="268"/>
        <v/>
      </c>
      <c r="G2860" s="67" t="str">
        <f t="shared" si="270"/>
        <v/>
      </c>
      <c r="H2860" s="159" t="str">
        <f>IF(AND(M2860&gt;0,M2860&lt;=STATS!$C$22),1,"")</f>
        <v/>
      </c>
      <c r="J2860" s="29">
        <v>2859</v>
      </c>
      <c r="R2860" s="16"/>
      <c r="U2860" s="16"/>
      <c r="FD2860" s="156"/>
      <c r="FE2860" s="156"/>
      <c r="FF2860" s="156"/>
      <c r="FG2860" s="156"/>
      <c r="FH2860" s="156"/>
    </row>
    <row r="2861" spans="2:164" x14ac:dyDescent="0.25">
      <c r="B2861" s="67">
        <f t="shared" si="265"/>
        <v>0</v>
      </c>
      <c r="C2861" s="67" t="str">
        <f t="shared" si="266"/>
        <v/>
      </c>
      <c r="D2861" s="67" t="str">
        <f t="shared" si="269"/>
        <v/>
      </c>
      <c r="E2861" s="67" t="str">
        <f t="shared" si="267"/>
        <v/>
      </c>
      <c r="F2861" s="67" t="str">
        <f t="shared" si="268"/>
        <v/>
      </c>
      <c r="G2861" s="67" t="str">
        <f t="shared" si="270"/>
        <v/>
      </c>
      <c r="H2861" s="159" t="str">
        <f>IF(AND(M2861&gt;0,M2861&lt;=STATS!$C$22),1,"")</f>
        <v/>
      </c>
      <c r="J2861" s="29">
        <v>2860</v>
      </c>
      <c r="R2861" s="16"/>
      <c r="U2861" s="16"/>
      <c r="FD2861" s="156"/>
      <c r="FE2861" s="156"/>
      <c r="FF2861" s="156"/>
      <c r="FG2861" s="156"/>
      <c r="FH2861" s="156"/>
    </row>
    <row r="2862" spans="2:164" x14ac:dyDescent="0.25">
      <c r="B2862" s="67">
        <f t="shared" si="265"/>
        <v>0</v>
      </c>
      <c r="C2862" s="67" t="str">
        <f t="shared" si="266"/>
        <v/>
      </c>
      <c r="D2862" s="67" t="str">
        <f t="shared" si="269"/>
        <v/>
      </c>
      <c r="E2862" s="67" t="str">
        <f t="shared" si="267"/>
        <v/>
      </c>
      <c r="F2862" s="67" t="str">
        <f t="shared" si="268"/>
        <v/>
      </c>
      <c r="G2862" s="67" t="str">
        <f t="shared" si="270"/>
        <v/>
      </c>
      <c r="H2862" s="159" t="str">
        <f>IF(AND(M2862&gt;0,M2862&lt;=STATS!$C$22),1,"")</f>
        <v/>
      </c>
      <c r="J2862" s="29">
        <v>2861</v>
      </c>
      <c r="R2862" s="16"/>
      <c r="U2862" s="16"/>
      <c r="FD2862" s="156"/>
      <c r="FE2862" s="156"/>
      <c r="FF2862" s="156"/>
      <c r="FG2862" s="156"/>
      <c r="FH2862" s="156"/>
    </row>
    <row r="2863" spans="2:164" x14ac:dyDescent="0.25">
      <c r="B2863" s="67">
        <f t="shared" si="265"/>
        <v>0</v>
      </c>
      <c r="C2863" s="67" t="str">
        <f t="shared" si="266"/>
        <v/>
      </c>
      <c r="D2863" s="67" t="str">
        <f t="shared" si="269"/>
        <v/>
      </c>
      <c r="E2863" s="67" t="str">
        <f t="shared" si="267"/>
        <v/>
      </c>
      <c r="F2863" s="67" t="str">
        <f t="shared" si="268"/>
        <v/>
      </c>
      <c r="G2863" s="67" t="str">
        <f t="shared" si="270"/>
        <v/>
      </c>
      <c r="H2863" s="159" t="str">
        <f>IF(AND(M2863&gt;0,M2863&lt;=STATS!$C$22),1,"")</f>
        <v/>
      </c>
      <c r="J2863" s="29">
        <v>2862</v>
      </c>
      <c r="R2863" s="16"/>
      <c r="U2863" s="16"/>
      <c r="FD2863" s="156"/>
      <c r="FE2863" s="156"/>
      <c r="FF2863" s="156"/>
      <c r="FG2863" s="156"/>
      <c r="FH2863" s="156"/>
    </row>
    <row r="2864" spans="2:164" x14ac:dyDescent="0.25">
      <c r="B2864" s="67">
        <f t="shared" si="265"/>
        <v>0</v>
      </c>
      <c r="C2864" s="67" t="str">
        <f t="shared" si="266"/>
        <v/>
      </c>
      <c r="D2864" s="67" t="str">
        <f t="shared" si="269"/>
        <v/>
      </c>
      <c r="E2864" s="67" t="str">
        <f t="shared" si="267"/>
        <v/>
      </c>
      <c r="F2864" s="67" t="str">
        <f t="shared" si="268"/>
        <v/>
      </c>
      <c r="G2864" s="67" t="str">
        <f t="shared" si="270"/>
        <v/>
      </c>
      <c r="H2864" s="159" t="str">
        <f>IF(AND(M2864&gt;0,M2864&lt;=STATS!$C$22),1,"")</f>
        <v/>
      </c>
      <c r="J2864" s="29">
        <v>2863</v>
      </c>
      <c r="R2864" s="16"/>
      <c r="U2864" s="16"/>
      <c r="FD2864" s="156"/>
      <c r="FE2864" s="156"/>
      <c r="FF2864" s="156"/>
      <c r="FG2864" s="156"/>
      <c r="FH2864" s="156"/>
    </row>
    <row r="2865" spans="2:164" x14ac:dyDescent="0.25">
      <c r="B2865" s="67">
        <f t="shared" si="265"/>
        <v>0</v>
      </c>
      <c r="C2865" s="67" t="str">
        <f t="shared" si="266"/>
        <v/>
      </c>
      <c r="D2865" s="67" t="str">
        <f t="shared" si="269"/>
        <v/>
      </c>
      <c r="E2865" s="67" t="str">
        <f t="shared" si="267"/>
        <v/>
      </c>
      <c r="F2865" s="67" t="str">
        <f t="shared" si="268"/>
        <v/>
      </c>
      <c r="G2865" s="67" t="str">
        <f t="shared" si="270"/>
        <v/>
      </c>
      <c r="H2865" s="159" t="str">
        <f>IF(AND(M2865&gt;0,M2865&lt;=STATS!$C$22),1,"")</f>
        <v/>
      </c>
      <c r="J2865" s="29">
        <v>2864</v>
      </c>
      <c r="R2865" s="16"/>
      <c r="U2865" s="16"/>
      <c r="FD2865" s="156"/>
      <c r="FE2865" s="156"/>
      <c r="FF2865" s="156"/>
      <c r="FG2865" s="156"/>
      <c r="FH2865" s="156"/>
    </row>
    <row r="2866" spans="2:164" x14ac:dyDescent="0.25">
      <c r="B2866" s="67">
        <f t="shared" si="265"/>
        <v>0</v>
      </c>
      <c r="C2866" s="67" t="str">
        <f t="shared" si="266"/>
        <v/>
      </c>
      <c r="D2866" s="67" t="str">
        <f t="shared" si="269"/>
        <v/>
      </c>
      <c r="E2866" s="67" t="str">
        <f t="shared" si="267"/>
        <v/>
      </c>
      <c r="F2866" s="67" t="str">
        <f t="shared" si="268"/>
        <v/>
      </c>
      <c r="G2866" s="67" t="str">
        <f t="shared" si="270"/>
        <v/>
      </c>
      <c r="H2866" s="159" t="str">
        <f>IF(AND(M2866&gt;0,M2866&lt;=STATS!$C$22),1,"")</f>
        <v/>
      </c>
      <c r="J2866" s="29">
        <v>2865</v>
      </c>
      <c r="R2866" s="16"/>
      <c r="U2866" s="16"/>
      <c r="FD2866" s="156"/>
      <c r="FE2866" s="156"/>
      <c r="FF2866" s="156"/>
      <c r="FG2866" s="156"/>
      <c r="FH2866" s="156"/>
    </row>
    <row r="2867" spans="2:164" x14ac:dyDescent="0.25">
      <c r="B2867" s="67">
        <f t="shared" si="265"/>
        <v>0</v>
      </c>
      <c r="C2867" s="67" t="str">
        <f t="shared" si="266"/>
        <v/>
      </c>
      <c r="D2867" s="67" t="str">
        <f t="shared" si="269"/>
        <v/>
      </c>
      <c r="E2867" s="67" t="str">
        <f t="shared" si="267"/>
        <v/>
      </c>
      <c r="F2867" s="67" t="str">
        <f t="shared" si="268"/>
        <v/>
      </c>
      <c r="G2867" s="67" t="str">
        <f t="shared" si="270"/>
        <v/>
      </c>
      <c r="H2867" s="159" t="str">
        <f>IF(AND(M2867&gt;0,M2867&lt;=STATS!$C$22),1,"")</f>
        <v/>
      </c>
      <c r="J2867" s="29">
        <v>2866</v>
      </c>
      <c r="R2867" s="16"/>
      <c r="U2867" s="16"/>
      <c r="FD2867" s="156"/>
      <c r="FE2867" s="156"/>
      <c r="FF2867" s="156"/>
      <c r="FG2867" s="156"/>
      <c r="FH2867" s="156"/>
    </row>
    <row r="2868" spans="2:164" x14ac:dyDescent="0.25">
      <c r="B2868" s="67">
        <f t="shared" si="265"/>
        <v>0</v>
      </c>
      <c r="C2868" s="67" t="str">
        <f t="shared" si="266"/>
        <v/>
      </c>
      <c r="D2868" s="67" t="str">
        <f t="shared" si="269"/>
        <v/>
      </c>
      <c r="E2868" s="67" t="str">
        <f t="shared" si="267"/>
        <v/>
      </c>
      <c r="F2868" s="67" t="str">
        <f t="shared" si="268"/>
        <v/>
      </c>
      <c r="G2868" s="67" t="str">
        <f t="shared" si="270"/>
        <v/>
      </c>
      <c r="H2868" s="159" t="str">
        <f>IF(AND(M2868&gt;0,M2868&lt;=STATS!$C$22),1,"")</f>
        <v/>
      </c>
      <c r="J2868" s="29">
        <v>2867</v>
      </c>
      <c r="R2868" s="16"/>
      <c r="U2868" s="16"/>
      <c r="FD2868" s="156"/>
      <c r="FE2868" s="156"/>
      <c r="FF2868" s="156"/>
      <c r="FG2868" s="156"/>
      <c r="FH2868" s="156"/>
    </row>
    <row r="2869" spans="2:164" x14ac:dyDescent="0.25">
      <c r="B2869" s="67">
        <f t="shared" si="265"/>
        <v>0</v>
      </c>
      <c r="C2869" s="67" t="str">
        <f t="shared" si="266"/>
        <v/>
      </c>
      <c r="D2869" s="67" t="str">
        <f t="shared" si="269"/>
        <v/>
      </c>
      <c r="E2869" s="67" t="str">
        <f t="shared" si="267"/>
        <v/>
      </c>
      <c r="F2869" s="67" t="str">
        <f t="shared" si="268"/>
        <v/>
      </c>
      <c r="G2869" s="67" t="str">
        <f t="shared" si="270"/>
        <v/>
      </c>
      <c r="H2869" s="159" t="str">
        <f>IF(AND(M2869&gt;0,M2869&lt;=STATS!$C$22),1,"")</f>
        <v/>
      </c>
      <c r="J2869" s="29">
        <v>2868</v>
      </c>
      <c r="R2869" s="16"/>
      <c r="U2869" s="16"/>
      <c r="FD2869" s="156"/>
      <c r="FE2869" s="156"/>
      <c r="FF2869" s="156"/>
      <c r="FG2869" s="156"/>
      <c r="FH2869" s="156"/>
    </row>
    <row r="2870" spans="2:164" x14ac:dyDescent="0.25">
      <c r="B2870" s="67">
        <f t="shared" si="265"/>
        <v>0</v>
      </c>
      <c r="C2870" s="67" t="str">
        <f t="shared" si="266"/>
        <v/>
      </c>
      <c r="D2870" s="67" t="str">
        <f t="shared" si="269"/>
        <v/>
      </c>
      <c r="E2870" s="67" t="str">
        <f t="shared" si="267"/>
        <v/>
      </c>
      <c r="F2870" s="67" t="str">
        <f t="shared" si="268"/>
        <v/>
      </c>
      <c r="G2870" s="67" t="str">
        <f t="shared" si="270"/>
        <v/>
      </c>
      <c r="H2870" s="159" t="str">
        <f>IF(AND(M2870&gt;0,M2870&lt;=STATS!$C$22),1,"")</f>
        <v/>
      </c>
      <c r="J2870" s="29">
        <v>2869</v>
      </c>
      <c r="R2870" s="16"/>
      <c r="U2870" s="16"/>
      <c r="FD2870" s="156"/>
      <c r="FE2870" s="156"/>
      <c r="FF2870" s="156"/>
      <c r="FG2870" s="156"/>
      <c r="FH2870" s="156"/>
    </row>
    <row r="2871" spans="2:164" x14ac:dyDescent="0.25">
      <c r="B2871" s="67">
        <f t="shared" si="265"/>
        <v>0</v>
      </c>
      <c r="C2871" s="67" t="str">
        <f t="shared" si="266"/>
        <v/>
      </c>
      <c r="D2871" s="67" t="str">
        <f t="shared" si="269"/>
        <v/>
      </c>
      <c r="E2871" s="67" t="str">
        <f t="shared" si="267"/>
        <v/>
      </c>
      <c r="F2871" s="67" t="str">
        <f t="shared" si="268"/>
        <v/>
      </c>
      <c r="G2871" s="67" t="str">
        <f t="shared" si="270"/>
        <v/>
      </c>
      <c r="H2871" s="159" t="str">
        <f>IF(AND(M2871&gt;0,M2871&lt;=STATS!$C$22),1,"")</f>
        <v/>
      </c>
      <c r="J2871" s="29">
        <v>2870</v>
      </c>
      <c r="R2871" s="16"/>
      <c r="U2871" s="16"/>
      <c r="FD2871" s="156"/>
      <c r="FE2871" s="156"/>
      <c r="FF2871" s="156"/>
      <c r="FG2871" s="156"/>
      <c r="FH2871" s="156"/>
    </row>
    <row r="2872" spans="2:164" x14ac:dyDescent="0.25">
      <c r="B2872" s="67">
        <f t="shared" si="265"/>
        <v>0</v>
      </c>
      <c r="C2872" s="67" t="str">
        <f t="shared" si="266"/>
        <v/>
      </c>
      <c r="D2872" s="67" t="str">
        <f t="shared" si="269"/>
        <v/>
      </c>
      <c r="E2872" s="67" t="str">
        <f t="shared" si="267"/>
        <v/>
      </c>
      <c r="F2872" s="67" t="str">
        <f t="shared" si="268"/>
        <v/>
      </c>
      <c r="G2872" s="67" t="str">
        <f t="shared" si="270"/>
        <v/>
      </c>
      <c r="H2872" s="159" t="str">
        <f>IF(AND(M2872&gt;0,M2872&lt;=STATS!$C$22),1,"")</f>
        <v/>
      </c>
      <c r="J2872" s="29">
        <v>2871</v>
      </c>
      <c r="R2872" s="16"/>
      <c r="U2872" s="16"/>
      <c r="FD2872" s="156"/>
      <c r="FE2872" s="156"/>
      <c r="FF2872" s="156"/>
      <c r="FG2872" s="156"/>
      <c r="FH2872" s="156"/>
    </row>
    <row r="2873" spans="2:164" x14ac:dyDescent="0.25">
      <c r="B2873" s="67">
        <f t="shared" si="265"/>
        <v>0</v>
      </c>
      <c r="C2873" s="67" t="str">
        <f t="shared" si="266"/>
        <v/>
      </c>
      <c r="D2873" s="67" t="str">
        <f t="shared" si="269"/>
        <v/>
      </c>
      <c r="E2873" s="67" t="str">
        <f t="shared" si="267"/>
        <v/>
      </c>
      <c r="F2873" s="67" t="str">
        <f t="shared" si="268"/>
        <v/>
      </c>
      <c r="G2873" s="67" t="str">
        <f t="shared" si="270"/>
        <v/>
      </c>
      <c r="H2873" s="159" t="str">
        <f>IF(AND(M2873&gt;0,M2873&lt;=STATS!$C$22),1,"")</f>
        <v/>
      </c>
      <c r="J2873" s="29">
        <v>2872</v>
      </c>
      <c r="R2873" s="16"/>
      <c r="U2873" s="16"/>
      <c r="FD2873" s="156"/>
      <c r="FE2873" s="156"/>
      <c r="FF2873" s="156"/>
      <c r="FG2873" s="156"/>
      <c r="FH2873" s="156"/>
    </row>
    <row r="2874" spans="2:164" x14ac:dyDescent="0.25">
      <c r="B2874" s="67">
        <f t="shared" si="265"/>
        <v>0</v>
      </c>
      <c r="C2874" s="67" t="str">
        <f t="shared" si="266"/>
        <v/>
      </c>
      <c r="D2874" s="67" t="str">
        <f t="shared" si="269"/>
        <v/>
      </c>
      <c r="E2874" s="67" t="str">
        <f t="shared" si="267"/>
        <v/>
      </c>
      <c r="F2874" s="67" t="str">
        <f t="shared" si="268"/>
        <v/>
      </c>
      <c r="G2874" s="67" t="str">
        <f t="shared" si="270"/>
        <v/>
      </c>
      <c r="H2874" s="159" t="str">
        <f>IF(AND(M2874&gt;0,M2874&lt;=STATS!$C$22),1,"")</f>
        <v/>
      </c>
      <c r="J2874" s="29">
        <v>2873</v>
      </c>
      <c r="R2874" s="16"/>
      <c r="U2874" s="16"/>
      <c r="FD2874" s="156"/>
      <c r="FE2874" s="156"/>
      <c r="FF2874" s="156"/>
      <c r="FG2874" s="156"/>
      <c r="FH2874" s="156"/>
    </row>
    <row r="2875" spans="2:164" x14ac:dyDescent="0.25">
      <c r="B2875" s="67">
        <f t="shared" si="265"/>
        <v>0</v>
      </c>
      <c r="C2875" s="67" t="str">
        <f t="shared" si="266"/>
        <v/>
      </c>
      <c r="D2875" s="67" t="str">
        <f t="shared" si="269"/>
        <v/>
      </c>
      <c r="E2875" s="67" t="str">
        <f t="shared" si="267"/>
        <v/>
      </c>
      <c r="F2875" s="67" t="str">
        <f t="shared" si="268"/>
        <v/>
      </c>
      <c r="G2875" s="67" t="str">
        <f t="shared" si="270"/>
        <v/>
      </c>
      <c r="H2875" s="159" t="str">
        <f>IF(AND(M2875&gt;0,M2875&lt;=STATS!$C$22),1,"")</f>
        <v/>
      </c>
      <c r="J2875" s="29">
        <v>2874</v>
      </c>
      <c r="R2875" s="16"/>
      <c r="U2875" s="16"/>
      <c r="FD2875" s="156"/>
      <c r="FE2875" s="156"/>
      <c r="FF2875" s="156"/>
      <c r="FG2875" s="156"/>
      <c r="FH2875" s="156"/>
    </row>
    <row r="2876" spans="2:164" x14ac:dyDescent="0.25">
      <c r="B2876" s="67">
        <f t="shared" si="265"/>
        <v>0</v>
      </c>
      <c r="C2876" s="67" t="str">
        <f t="shared" si="266"/>
        <v/>
      </c>
      <c r="D2876" s="67" t="str">
        <f t="shared" si="269"/>
        <v/>
      </c>
      <c r="E2876" s="67" t="str">
        <f t="shared" si="267"/>
        <v/>
      </c>
      <c r="F2876" s="67" t="str">
        <f t="shared" si="268"/>
        <v/>
      </c>
      <c r="G2876" s="67" t="str">
        <f t="shared" si="270"/>
        <v/>
      </c>
      <c r="H2876" s="159" t="str">
        <f>IF(AND(M2876&gt;0,M2876&lt;=STATS!$C$22),1,"")</f>
        <v/>
      </c>
      <c r="J2876" s="29">
        <v>2875</v>
      </c>
      <c r="R2876" s="16"/>
      <c r="U2876" s="16"/>
      <c r="FD2876" s="156"/>
      <c r="FE2876" s="156"/>
      <c r="FF2876" s="156"/>
      <c r="FG2876" s="156"/>
      <c r="FH2876" s="156"/>
    </row>
    <row r="2877" spans="2:164" x14ac:dyDescent="0.25">
      <c r="B2877" s="67">
        <f t="shared" si="265"/>
        <v>0</v>
      </c>
      <c r="C2877" s="67" t="str">
        <f t="shared" si="266"/>
        <v/>
      </c>
      <c r="D2877" s="67" t="str">
        <f t="shared" si="269"/>
        <v/>
      </c>
      <c r="E2877" s="67" t="str">
        <f t="shared" si="267"/>
        <v/>
      </c>
      <c r="F2877" s="67" t="str">
        <f t="shared" si="268"/>
        <v/>
      </c>
      <c r="G2877" s="67" t="str">
        <f t="shared" si="270"/>
        <v/>
      </c>
      <c r="H2877" s="159" t="str">
        <f>IF(AND(M2877&gt;0,M2877&lt;=STATS!$C$22),1,"")</f>
        <v/>
      </c>
      <c r="J2877" s="29">
        <v>2876</v>
      </c>
      <c r="R2877" s="16"/>
      <c r="U2877" s="16"/>
      <c r="FD2877" s="156"/>
      <c r="FE2877" s="156"/>
      <c r="FF2877" s="156"/>
      <c r="FG2877" s="156"/>
      <c r="FH2877" s="156"/>
    </row>
    <row r="2878" spans="2:164" x14ac:dyDescent="0.25">
      <c r="B2878" s="67">
        <f t="shared" si="265"/>
        <v>0</v>
      </c>
      <c r="C2878" s="67" t="str">
        <f t="shared" si="266"/>
        <v/>
      </c>
      <c r="D2878" s="67" t="str">
        <f t="shared" si="269"/>
        <v/>
      </c>
      <c r="E2878" s="67" t="str">
        <f t="shared" si="267"/>
        <v/>
      </c>
      <c r="F2878" s="67" t="str">
        <f t="shared" si="268"/>
        <v/>
      </c>
      <c r="G2878" s="67" t="str">
        <f t="shared" si="270"/>
        <v/>
      </c>
      <c r="H2878" s="159" t="str">
        <f>IF(AND(M2878&gt;0,M2878&lt;=STATS!$C$22),1,"")</f>
        <v/>
      </c>
      <c r="J2878" s="29">
        <v>2877</v>
      </c>
      <c r="R2878" s="16"/>
      <c r="U2878" s="16"/>
      <c r="FD2878" s="156"/>
      <c r="FE2878" s="156"/>
      <c r="FF2878" s="156"/>
      <c r="FG2878" s="156"/>
      <c r="FH2878" s="156"/>
    </row>
    <row r="2879" spans="2:164" x14ac:dyDescent="0.25">
      <c r="B2879" s="67">
        <f t="shared" si="265"/>
        <v>0</v>
      </c>
      <c r="C2879" s="67" t="str">
        <f t="shared" si="266"/>
        <v/>
      </c>
      <c r="D2879" s="67" t="str">
        <f t="shared" si="269"/>
        <v/>
      </c>
      <c r="E2879" s="67" t="str">
        <f t="shared" si="267"/>
        <v/>
      </c>
      <c r="F2879" s="67" t="str">
        <f t="shared" si="268"/>
        <v/>
      </c>
      <c r="G2879" s="67" t="str">
        <f t="shared" si="270"/>
        <v/>
      </c>
      <c r="H2879" s="159" t="str">
        <f>IF(AND(M2879&gt;0,M2879&lt;=STATS!$C$22),1,"")</f>
        <v/>
      </c>
      <c r="J2879" s="29">
        <v>2878</v>
      </c>
      <c r="R2879" s="16"/>
      <c r="U2879" s="16"/>
      <c r="FD2879" s="156"/>
      <c r="FE2879" s="156"/>
      <c r="FF2879" s="156"/>
      <c r="FG2879" s="156"/>
      <c r="FH2879" s="156"/>
    </row>
    <row r="2880" spans="2:164" x14ac:dyDescent="0.25">
      <c r="B2880" s="67">
        <f t="shared" si="265"/>
        <v>0</v>
      </c>
      <c r="C2880" s="67" t="str">
        <f t="shared" si="266"/>
        <v/>
      </c>
      <c r="D2880" s="67" t="str">
        <f t="shared" si="269"/>
        <v/>
      </c>
      <c r="E2880" s="67" t="str">
        <f t="shared" si="267"/>
        <v/>
      </c>
      <c r="F2880" s="67" t="str">
        <f t="shared" si="268"/>
        <v/>
      </c>
      <c r="G2880" s="67" t="str">
        <f t="shared" si="270"/>
        <v/>
      </c>
      <c r="H2880" s="159" t="str">
        <f>IF(AND(M2880&gt;0,M2880&lt;=STATS!$C$22),1,"")</f>
        <v/>
      </c>
      <c r="J2880" s="29">
        <v>2879</v>
      </c>
      <c r="R2880" s="16"/>
      <c r="U2880" s="16"/>
      <c r="FD2880" s="156"/>
      <c r="FE2880" s="156"/>
      <c r="FF2880" s="156"/>
      <c r="FG2880" s="156"/>
      <c r="FH2880" s="156"/>
    </row>
    <row r="2881" spans="2:164" x14ac:dyDescent="0.25">
      <c r="B2881" s="67">
        <f t="shared" si="265"/>
        <v>0</v>
      </c>
      <c r="C2881" s="67" t="str">
        <f t="shared" si="266"/>
        <v/>
      </c>
      <c r="D2881" s="67" t="str">
        <f t="shared" si="269"/>
        <v/>
      </c>
      <c r="E2881" s="67" t="str">
        <f t="shared" si="267"/>
        <v/>
      </c>
      <c r="F2881" s="67" t="str">
        <f t="shared" si="268"/>
        <v/>
      </c>
      <c r="G2881" s="67" t="str">
        <f t="shared" si="270"/>
        <v/>
      </c>
      <c r="H2881" s="159" t="str">
        <f>IF(AND(M2881&gt;0,M2881&lt;=STATS!$C$22),1,"")</f>
        <v/>
      </c>
      <c r="J2881" s="29">
        <v>2880</v>
      </c>
      <c r="R2881" s="16"/>
      <c r="U2881" s="16"/>
      <c r="FD2881" s="156"/>
      <c r="FE2881" s="156"/>
      <c r="FF2881" s="156"/>
      <c r="FG2881" s="156"/>
      <c r="FH2881" s="156"/>
    </row>
    <row r="2882" spans="2:164" x14ac:dyDescent="0.25">
      <c r="B2882" s="67">
        <f t="shared" ref="B2882:B2945" si="271">COUNT(R2882:FC2882,FI2882:FQ2882)</f>
        <v>0</v>
      </c>
      <c r="C2882" s="67" t="str">
        <f t="shared" ref="C2882:C2945" si="272">IF(COUNT(R2882:FC2882,FI2882:FQ2882)&gt;0,COUNT(R2882:FC2882,FI2882:FQ2882),"")</f>
        <v/>
      </c>
      <c r="D2882" s="67" t="str">
        <f t="shared" si="269"/>
        <v/>
      </c>
      <c r="E2882" s="67" t="str">
        <f t="shared" ref="E2882:E2945" si="273">IF(H2882=1,COUNT(R2882:FC2882,FI2882:FQ2882),"")</f>
        <v/>
      </c>
      <c r="F2882" s="67" t="str">
        <f t="shared" ref="F2882:F2945" si="274">IF(H2882=1,COUNT(X2882:BN2882,BP2882:BX2882,BZ2882:CF2882,CH2882:FC2882,FI2882:FQ2882),"")</f>
        <v/>
      </c>
      <c r="G2882" s="67" t="str">
        <f t="shared" si="270"/>
        <v/>
      </c>
      <c r="H2882" s="159" t="str">
        <f>IF(AND(M2882&gt;0,M2882&lt;=STATS!$C$22),1,"")</f>
        <v/>
      </c>
      <c r="J2882" s="29">
        <v>2881</v>
      </c>
      <c r="R2882" s="16"/>
      <c r="U2882" s="16"/>
      <c r="FD2882" s="156"/>
      <c r="FE2882" s="156"/>
      <c r="FF2882" s="156"/>
      <c r="FG2882" s="156"/>
      <c r="FH2882" s="156"/>
    </row>
    <row r="2883" spans="2:164" x14ac:dyDescent="0.25">
      <c r="B2883" s="67">
        <f t="shared" si="271"/>
        <v>0</v>
      </c>
      <c r="C2883" s="67" t="str">
        <f t="shared" si="272"/>
        <v/>
      </c>
      <c r="D2883" s="67" t="str">
        <f t="shared" ref="D2883:D2946" si="275">IF(COUNT(R2883:FC2883,FI2883:FQ2883)&gt;0,COUNT(X2883:BN2883,BP2883:BX2883,BZ2883:CF2883,CH2883:FC2883,FI2883:FQ2883),"")</f>
        <v/>
      </c>
      <c r="E2883" s="67" t="str">
        <f t="shared" si="273"/>
        <v/>
      </c>
      <c r="F2883" s="67" t="str">
        <f t="shared" si="274"/>
        <v/>
      </c>
      <c r="G2883" s="67" t="str">
        <f t="shared" si="270"/>
        <v/>
      </c>
      <c r="H2883" s="159" t="str">
        <f>IF(AND(M2883&gt;0,M2883&lt;=STATS!$C$22),1,"")</f>
        <v/>
      </c>
      <c r="J2883" s="29">
        <v>2882</v>
      </c>
      <c r="R2883" s="16"/>
      <c r="U2883" s="16"/>
      <c r="FD2883" s="156"/>
      <c r="FE2883" s="156"/>
      <c r="FF2883" s="156"/>
      <c r="FG2883" s="156"/>
      <c r="FH2883" s="156"/>
    </row>
    <row r="2884" spans="2:164" x14ac:dyDescent="0.25">
      <c r="B2884" s="67">
        <f t="shared" si="271"/>
        <v>0</v>
      </c>
      <c r="C2884" s="67" t="str">
        <f t="shared" si="272"/>
        <v/>
      </c>
      <c r="D2884" s="67" t="str">
        <f t="shared" si="275"/>
        <v/>
      </c>
      <c r="E2884" s="67" t="str">
        <f t="shared" si="273"/>
        <v/>
      </c>
      <c r="F2884" s="67" t="str">
        <f t="shared" si="274"/>
        <v/>
      </c>
      <c r="G2884" s="67" t="str">
        <f t="shared" si="270"/>
        <v/>
      </c>
      <c r="H2884" s="159" t="str">
        <f>IF(AND(M2884&gt;0,M2884&lt;=STATS!$C$22),1,"")</f>
        <v/>
      </c>
      <c r="J2884" s="29">
        <v>2883</v>
      </c>
      <c r="R2884" s="16"/>
      <c r="U2884" s="16"/>
      <c r="FD2884" s="156"/>
      <c r="FE2884" s="156"/>
      <c r="FF2884" s="156"/>
      <c r="FG2884" s="156"/>
      <c r="FH2884" s="156"/>
    </row>
    <row r="2885" spans="2:164" x14ac:dyDescent="0.25">
      <c r="B2885" s="67">
        <f t="shared" si="271"/>
        <v>0</v>
      </c>
      <c r="C2885" s="67" t="str">
        <f t="shared" si="272"/>
        <v/>
      </c>
      <c r="D2885" s="67" t="str">
        <f t="shared" si="275"/>
        <v/>
      </c>
      <c r="E2885" s="67" t="str">
        <f t="shared" si="273"/>
        <v/>
      </c>
      <c r="F2885" s="67" t="str">
        <f t="shared" si="274"/>
        <v/>
      </c>
      <c r="G2885" s="67" t="str">
        <f t="shared" si="270"/>
        <v/>
      </c>
      <c r="H2885" s="159" t="str">
        <f>IF(AND(M2885&gt;0,M2885&lt;=STATS!$C$22),1,"")</f>
        <v/>
      </c>
      <c r="J2885" s="29">
        <v>2884</v>
      </c>
      <c r="R2885" s="16"/>
      <c r="U2885" s="16"/>
      <c r="FD2885" s="156"/>
      <c r="FE2885" s="156"/>
      <c r="FF2885" s="156"/>
      <c r="FG2885" s="156"/>
      <c r="FH2885" s="156"/>
    </row>
    <row r="2886" spans="2:164" x14ac:dyDescent="0.25">
      <c r="B2886" s="67">
        <f t="shared" si="271"/>
        <v>0</v>
      </c>
      <c r="C2886" s="67" t="str">
        <f t="shared" si="272"/>
        <v/>
      </c>
      <c r="D2886" s="67" t="str">
        <f t="shared" si="275"/>
        <v/>
      </c>
      <c r="E2886" s="67" t="str">
        <f t="shared" si="273"/>
        <v/>
      </c>
      <c r="F2886" s="67" t="str">
        <f t="shared" si="274"/>
        <v/>
      </c>
      <c r="G2886" s="67" t="str">
        <f t="shared" si="270"/>
        <v/>
      </c>
      <c r="H2886" s="159" t="str">
        <f>IF(AND(M2886&gt;0,M2886&lt;=STATS!$C$22),1,"")</f>
        <v/>
      </c>
      <c r="J2886" s="29">
        <v>2885</v>
      </c>
      <c r="R2886" s="16"/>
      <c r="U2886" s="16"/>
      <c r="FD2886" s="156"/>
      <c r="FE2886" s="156"/>
      <c r="FF2886" s="156"/>
      <c r="FG2886" s="156"/>
      <c r="FH2886" s="156"/>
    </row>
    <row r="2887" spans="2:164" x14ac:dyDescent="0.25">
      <c r="B2887" s="67">
        <f t="shared" si="271"/>
        <v>0</v>
      </c>
      <c r="C2887" s="67" t="str">
        <f t="shared" si="272"/>
        <v/>
      </c>
      <c r="D2887" s="67" t="str">
        <f t="shared" si="275"/>
        <v/>
      </c>
      <c r="E2887" s="67" t="str">
        <f t="shared" si="273"/>
        <v/>
      </c>
      <c r="F2887" s="67" t="str">
        <f t="shared" si="274"/>
        <v/>
      </c>
      <c r="G2887" s="67" t="str">
        <f t="shared" si="270"/>
        <v/>
      </c>
      <c r="H2887" s="159" t="str">
        <f>IF(AND(M2887&gt;0,M2887&lt;=STATS!$C$22),1,"")</f>
        <v/>
      </c>
      <c r="J2887" s="29">
        <v>2886</v>
      </c>
      <c r="R2887" s="16"/>
      <c r="U2887" s="16"/>
      <c r="FD2887" s="156"/>
      <c r="FE2887" s="156"/>
      <c r="FF2887" s="156"/>
      <c r="FG2887" s="156"/>
      <c r="FH2887" s="156"/>
    </row>
    <row r="2888" spans="2:164" x14ac:dyDescent="0.25">
      <c r="B2888" s="67">
        <f t="shared" si="271"/>
        <v>0</v>
      </c>
      <c r="C2888" s="67" t="str">
        <f t="shared" si="272"/>
        <v/>
      </c>
      <c r="D2888" s="67" t="str">
        <f t="shared" si="275"/>
        <v/>
      </c>
      <c r="E2888" s="67" t="str">
        <f t="shared" si="273"/>
        <v/>
      </c>
      <c r="F2888" s="67" t="str">
        <f t="shared" si="274"/>
        <v/>
      </c>
      <c r="G2888" s="67" t="str">
        <f t="shared" si="270"/>
        <v/>
      </c>
      <c r="H2888" s="159" t="str">
        <f>IF(AND(M2888&gt;0,M2888&lt;=STATS!$C$22),1,"")</f>
        <v/>
      </c>
      <c r="J2888" s="29">
        <v>2887</v>
      </c>
      <c r="R2888" s="16"/>
      <c r="U2888" s="16"/>
      <c r="FD2888" s="156"/>
      <c r="FE2888" s="156"/>
      <c r="FF2888" s="156"/>
      <c r="FG2888" s="156"/>
      <c r="FH2888" s="156"/>
    </row>
    <row r="2889" spans="2:164" x14ac:dyDescent="0.25">
      <c r="B2889" s="67">
        <f t="shared" si="271"/>
        <v>0</v>
      </c>
      <c r="C2889" s="67" t="str">
        <f t="shared" si="272"/>
        <v/>
      </c>
      <c r="D2889" s="67" t="str">
        <f t="shared" si="275"/>
        <v/>
      </c>
      <c r="E2889" s="67" t="str">
        <f t="shared" si="273"/>
        <v/>
      </c>
      <c r="F2889" s="67" t="str">
        <f t="shared" si="274"/>
        <v/>
      </c>
      <c r="G2889" s="67" t="str">
        <f t="shared" si="270"/>
        <v/>
      </c>
      <c r="H2889" s="159" t="str">
        <f>IF(AND(M2889&gt;0,M2889&lt;=STATS!$C$22),1,"")</f>
        <v/>
      </c>
      <c r="J2889" s="29">
        <v>2888</v>
      </c>
      <c r="R2889" s="16"/>
      <c r="U2889" s="16"/>
      <c r="FD2889" s="156"/>
      <c r="FE2889" s="156"/>
      <c r="FF2889" s="156"/>
      <c r="FG2889" s="156"/>
      <c r="FH2889" s="156"/>
    </row>
    <row r="2890" spans="2:164" x14ac:dyDescent="0.25">
      <c r="B2890" s="67">
        <f t="shared" si="271"/>
        <v>0</v>
      </c>
      <c r="C2890" s="67" t="str">
        <f t="shared" si="272"/>
        <v/>
      </c>
      <c r="D2890" s="67" t="str">
        <f t="shared" si="275"/>
        <v/>
      </c>
      <c r="E2890" s="67" t="str">
        <f t="shared" si="273"/>
        <v/>
      </c>
      <c r="F2890" s="67" t="str">
        <f t="shared" si="274"/>
        <v/>
      </c>
      <c r="G2890" s="67" t="str">
        <f t="shared" si="270"/>
        <v/>
      </c>
      <c r="H2890" s="159" t="str">
        <f>IF(AND(M2890&gt;0,M2890&lt;=STATS!$C$22),1,"")</f>
        <v/>
      </c>
      <c r="J2890" s="29">
        <v>2889</v>
      </c>
      <c r="R2890" s="16"/>
      <c r="U2890" s="16"/>
      <c r="FD2890" s="156"/>
      <c r="FE2890" s="156"/>
      <c r="FF2890" s="156"/>
      <c r="FG2890" s="156"/>
      <c r="FH2890" s="156"/>
    </row>
    <row r="2891" spans="2:164" x14ac:dyDescent="0.25">
      <c r="B2891" s="67">
        <f t="shared" si="271"/>
        <v>0</v>
      </c>
      <c r="C2891" s="67" t="str">
        <f t="shared" si="272"/>
        <v/>
      </c>
      <c r="D2891" s="67" t="str">
        <f t="shared" si="275"/>
        <v/>
      </c>
      <c r="E2891" s="67" t="str">
        <f t="shared" si="273"/>
        <v/>
      </c>
      <c r="F2891" s="67" t="str">
        <f t="shared" si="274"/>
        <v/>
      </c>
      <c r="G2891" s="67" t="str">
        <f t="shared" si="270"/>
        <v/>
      </c>
      <c r="H2891" s="159" t="str">
        <f>IF(AND(M2891&gt;0,M2891&lt;=STATS!$C$22),1,"")</f>
        <v/>
      </c>
      <c r="J2891" s="29">
        <v>2890</v>
      </c>
      <c r="R2891" s="16"/>
      <c r="U2891" s="16"/>
      <c r="FD2891" s="156"/>
      <c r="FE2891" s="156"/>
      <c r="FF2891" s="156"/>
      <c r="FG2891" s="156"/>
      <c r="FH2891" s="156"/>
    </row>
    <row r="2892" spans="2:164" x14ac:dyDescent="0.25">
      <c r="B2892" s="67">
        <f t="shared" si="271"/>
        <v>0</v>
      </c>
      <c r="C2892" s="67" t="str">
        <f t="shared" si="272"/>
        <v/>
      </c>
      <c r="D2892" s="67" t="str">
        <f t="shared" si="275"/>
        <v/>
      </c>
      <c r="E2892" s="67" t="str">
        <f t="shared" si="273"/>
        <v/>
      </c>
      <c r="F2892" s="67" t="str">
        <f t="shared" si="274"/>
        <v/>
      </c>
      <c r="G2892" s="67" t="str">
        <f t="shared" si="270"/>
        <v/>
      </c>
      <c r="H2892" s="159" t="str">
        <f>IF(AND(M2892&gt;0,M2892&lt;=STATS!$C$22),1,"")</f>
        <v/>
      </c>
      <c r="J2892" s="29">
        <v>2891</v>
      </c>
      <c r="R2892" s="16"/>
      <c r="U2892" s="16"/>
      <c r="FD2892" s="156"/>
      <c r="FE2892" s="156"/>
      <c r="FF2892" s="156"/>
      <c r="FG2892" s="156"/>
      <c r="FH2892" s="156"/>
    </row>
    <row r="2893" spans="2:164" x14ac:dyDescent="0.25">
      <c r="B2893" s="67">
        <f t="shared" si="271"/>
        <v>0</v>
      </c>
      <c r="C2893" s="67" t="str">
        <f t="shared" si="272"/>
        <v/>
      </c>
      <c r="D2893" s="67" t="str">
        <f t="shared" si="275"/>
        <v/>
      </c>
      <c r="E2893" s="67" t="str">
        <f t="shared" si="273"/>
        <v/>
      </c>
      <c r="F2893" s="67" t="str">
        <f t="shared" si="274"/>
        <v/>
      </c>
      <c r="G2893" s="67" t="str">
        <f t="shared" si="270"/>
        <v/>
      </c>
      <c r="H2893" s="159" t="str">
        <f>IF(AND(M2893&gt;0,M2893&lt;=STATS!$C$22),1,"")</f>
        <v/>
      </c>
      <c r="J2893" s="29">
        <v>2892</v>
      </c>
      <c r="R2893" s="16"/>
      <c r="U2893" s="16"/>
      <c r="FD2893" s="156"/>
      <c r="FE2893" s="156"/>
      <c r="FF2893" s="156"/>
      <c r="FG2893" s="156"/>
      <c r="FH2893" s="156"/>
    </row>
    <row r="2894" spans="2:164" x14ac:dyDescent="0.25">
      <c r="B2894" s="67">
        <f t="shared" si="271"/>
        <v>0</v>
      </c>
      <c r="C2894" s="67" t="str">
        <f t="shared" si="272"/>
        <v/>
      </c>
      <c r="D2894" s="67" t="str">
        <f t="shared" si="275"/>
        <v/>
      </c>
      <c r="E2894" s="67" t="str">
        <f t="shared" si="273"/>
        <v/>
      </c>
      <c r="F2894" s="67" t="str">
        <f t="shared" si="274"/>
        <v/>
      </c>
      <c r="G2894" s="67" t="str">
        <f t="shared" si="270"/>
        <v/>
      </c>
      <c r="H2894" s="159" t="str">
        <f>IF(AND(M2894&gt;0,M2894&lt;=STATS!$C$22),1,"")</f>
        <v/>
      </c>
      <c r="J2894" s="29">
        <v>2893</v>
      </c>
      <c r="R2894" s="16"/>
      <c r="U2894" s="16"/>
      <c r="FD2894" s="156"/>
      <c r="FE2894" s="156"/>
      <c r="FF2894" s="156"/>
      <c r="FG2894" s="156"/>
      <c r="FH2894" s="156"/>
    </row>
    <row r="2895" spans="2:164" x14ac:dyDescent="0.25">
      <c r="B2895" s="67">
        <f t="shared" si="271"/>
        <v>0</v>
      </c>
      <c r="C2895" s="67" t="str">
        <f t="shared" si="272"/>
        <v/>
      </c>
      <c r="D2895" s="67" t="str">
        <f t="shared" si="275"/>
        <v/>
      </c>
      <c r="E2895" s="67" t="str">
        <f t="shared" si="273"/>
        <v/>
      </c>
      <c r="F2895" s="67" t="str">
        <f t="shared" si="274"/>
        <v/>
      </c>
      <c r="G2895" s="67" t="str">
        <f t="shared" si="270"/>
        <v/>
      </c>
      <c r="H2895" s="159" t="str">
        <f>IF(AND(M2895&gt;0,M2895&lt;=STATS!$C$22),1,"")</f>
        <v/>
      </c>
      <c r="J2895" s="29">
        <v>2894</v>
      </c>
      <c r="R2895" s="16"/>
      <c r="U2895" s="16"/>
      <c r="FD2895" s="156"/>
      <c r="FE2895" s="156"/>
      <c r="FF2895" s="156"/>
      <c r="FG2895" s="156"/>
      <c r="FH2895" s="156"/>
    </row>
    <row r="2896" spans="2:164" x14ac:dyDescent="0.25">
      <c r="B2896" s="67">
        <f t="shared" si="271"/>
        <v>0</v>
      </c>
      <c r="C2896" s="67" t="str">
        <f t="shared" si="272"/>
        <v/>
      </c>
      <c r="D2896" s="67" t="str">
        <f t="shared" si="275"/>
        <v/>
      </c>
      <c r="E2896" s="67" t="str">
        <f t="shared" si="273"/>
        <v/>
      </c>
      <c r="F2896" s="67" t="str">
        <f t="shared" si="274"/>
        <v/>
      </c>
      <c r="G2896" s="67" t="str">
        <f t="shared" si="270"/>
        <v/>
      </c>
      <c r="H2896" s="159" t="str">
        <f>IF(AND(M2896&gt;0,M2896&lt;=STATS!$C$22),1,"")</f>
        <v/>
      </c>
      <c r="J2896" s="29">
        <v>2895</v>
      </c>
      <c r="R2896" s="16"/>
      <c r="U2896" s="16"/>
      <c r="FD2896" s="156"/>
      <c r="FE2896" s="156"/>
      <c r="FF2896" s="156"/>
      <c r="FG2896" s="156"/>
      <c r="FH2896" s="156"/>
    </row>
    <row r="2897" spans="2:164" x14ac:dyDescent="0.25">
      <c r="B2897" s="67">
        <f t="shared" si="271"/>
        <v>0</v>
      </c>
      <c r="C2897" s="67" t="str">
        <f t="shared" si="272"/>
        <v/>
      </c>
      <c r="D2897" s="67" t="str">
        <f t="shared" si="275"/>
        <v/>
      </c>
      <c r="E2897" s="67" t="str">
        <f t="shared" si="273"/>
        <v/>
      </c>
      <c r="F2897" s="67" t="str">
        <f t="shared" si="274"/>
        <v/>
      </c>
      <c r="G2897" s="67" t="str">
        <f t="shared" si="270"/>
        <v/>
      </c>
      <c r="H2897" s="159" t="str">
        <f>IF(AND(M2897&gt;0,M2897&lt;=STATS!$C$22),1,"")</f>
        <v/>
      </c>
      <c r="J2897" s="29">
        <v>2896</v>
      </c>
      <c r="R2897" s="16"/>
      <c r="U2897" s="16"/>
      <c r="FD2897" s="156"/>
      <c r="FE2897" s="156"/>
      <c r="FF2897" s="156"/>
      <c r="FG2897" s="156"/>
      <c r="FH2897" s="156"/>
    </row>
    <row r="2898" spans="2:164" x14ac:dyDescent="0.25">
      <c r="B2898" s="67">
        <f t="shared" si="271"/>
        <v>0</v>
      </c>
      <c r="C2898" s="67" t="str">
        <f t="shared" si="272"/>
        <v/>
      </c>
      <c r="D2898" s="67" t="str">
        <f t="shared" si="275"/>
        <v/>
      </c>
      <c r="E2898" s="67" t="str">
        <f t="shared" si="273"/>
        <v/>
      </c>
      <c r="F2898" s="67" t="str">
        <f t="shared" si="274"/>
        <v/>
      </c>
      <c r="G2898" s="67" t="str">
        <f t="shared" si="270"/>
        <v/>
      </c>
      <c r="H2898" s="159" t="str">
        <f>IF(AND(M2898&gt;0,M2898&lt;=STATS!$C$22),1,"")</f>
        <v/>
      </c>
      <c r="J2898" s="29">
        <v>2897</v>
      </c>
      <c r="R2898" s="16"/>
      <c r="U2898" s="16"/>
      <c r="FD2898" s="156"/>
      <c r="FE2898" s="156"/>
      <c r="FF2898" s="156"/>
      <c r="FG2898" s="156"/>
      <c r="FH2898" s="156"/>
    </row>
    <row r="2899" spans="2:164" x14ac:dyDescent="0.25">
      <c r="B2899" s="67">
        <f t="shared" si="271"/>
        <v>0</v>
      </c>
      <c r="C2899" s="67" t="str">
        <f t="shared" si="272"/>
        <v/>
      </c>
      <c r="D2899" s="67" t="str">
        <f t="shared" si="275"/>
        <v/>
      </c>
      <c r="E2899" s="67" t="str">
        <f t="shared" si="273"/>
        <v/>
      </c>
      <c r="F2899" s="67" t="str">
        <f t="shared" si="274"/>
        <v/>
      </c>
      <c r="G2899" s="67" t="str">
        <f t="shared" si="270"/>
        <v/>
      </c>
      <c r="H2899" s="159" t="str">
        <f>IF(AND(M2899&gt;0,M2899&lt;=STATS!$C$22),1,"")</f>
        <v/>
      </c>
      <c r="J2899" s="29">
        <v>2898</v>
      </c>
      <c r="R2899" s="16"/>
      <c r="U2899" s="16"/>
      <c r="FD2899" s="156"/>
      <c r="FE2899" s="156"/>
      <c r="FF2899" s="156"/>
      <c r="FG2899" s="156"/>
      <c r="FH2899" s="156"/>
    </row>
    <row r="2900" spans="2:164" x14ac:dyDescent="0.25">
      <c r="B2900" s="67">
        <f t="shared" si="271"/>
        <v>0</v>
      </c>
      <c r="C2900" s="67" t="str">
        <f t="shared" si="272"/>
        <v/>
      </c>
      <c r="D2900" s="67" t="str">
        <f t="shared" si="275"/>
        <v/>
      </c>
      <c r="E2900" s="67" t="str">
        <f t="shared" si="273"/>
        <v/>
      </c>
      <c r="F2900" s="67" t="str">
        <f t="shared" si="274"/>
        <v/>
      </c>
      <c r="G2900" s="67" t="str">
        <f t="shared" si="270"/>
        <v/>
      </c>
      <c r="H2900" s="159" t="str">
        <f>IF(AND(M2900&gt;0,M2900&lt;=STATS!$C$22),1,"")</f>
        <v/>
      </c>
      <c r="J2900" s="29">
        <v>2899</v>
      </c>
      <c r="R2900" s="16"/>
      <c r="U2900" s="16"/>
      <c r="FD2900" s="156"/>
      <c r="FE2900" s="156"/>
      <c r="FF2900" s="156"/>
      <c r="FG2900" s="156"/>
      <c r="FH2900" s="156"/>
    </row>
    <row r="2901" spans="2:164" x14ac:dyDescent="0.25">
      <c r="B2901" s="67">
        <f t="shared" si="271"/>
        <v>0</v>
      </c>
      <c r="C2901" s="67" t="str">
        <f t="shared" si="272"/>
        <v/>
      </c>
      <c r="D2901" s="67" t="str">
        <f t="shared" si="275"/>
        <v/>
      </c>
      <c r="E2901" s="67" t="str">
        <f t="shared" si="273"/>
        <v/>
      </c>
      <c r="F2901" s="67" t="str">
        <f t="shared" si="274"/>
        <v/>
      </c>
      <c r="G2901" s="67" t="str">
        <f t="shared" si="270"/>
        <v/>
      </c>
      <c r="H2901" s="159" t="str">
        <f>IF(AND(M2901&gt;0,M2901&lt;=STATS!$C$22),1,"")</f>
        <v/>
      </c>
      <c r="J2901" s="29">
        <v>2900</v>
      </c>
      <c r="R2901" s="16"/>
      <c r="U2901" s="16"/>
      <c r="FD2901" s="156"/>
      <c r="FE2901" s="156"/>
      <c r="FF2901" s="156"/>
      <c r="FG2901" s="156"/>
      <c r="FH2901" s="156"/>
    </row>
    <row r="2902" spans="2:164" x14ac:dyDescent="0.25">
      <c r="B2902" s="67">
        <f t="shared" si="271"/>
        <v>0</v>
      </c>
      <c r="C2902" s="67" t="str">
        <f t="shared" si="272"/>
        <v/>
      </c>
      <c r="D2902" s="67" t="str">
        <f t="shared" si="275"/>
        <v/>
      </c>
      <c r="E2902" s="67" t="str">
        <f t="shared" si="273"/>
        <v/>
      </c>
      <c r="F2902" s="67" t="str">
        <f t="shared" si="274"/>
        <v/>
      </c>
      <c r="G2902" s="67" t="str">
        <f t="shared" si="270"/>
        <v/>
      </c>
      <c r="H2902" s="159" t="str">
        <f>IF(AND(M2902&gt;0,M2902&lt;=STATS!$C$22),1,"")</f>
        <v/>
      </c>
      <c r="J2902" s="29">
        <v>2901</v>
      </c>
      <c r="R2902" s="16"/>
      <c r="U2902" s="16"/>
      <c r="FD2902" s="156"/>
      <c r="FE2902" s="156"/>
      <c r="FF2902" s="156"/>
      <c r="FG2902" s="156"/>
      <c r="FH2902" s="156"/>
    </row>
    <row r="2903" spans="2:164" x14ac:dyDescent="0.25">
      <c r="B2903" s="67">
        <f t="shared" si="271"/>
        <v>0</v>
      </c>
      <c r="C2903" s="67" t="str">
        <f t="shared" si="272"/>
        <v/>
      </c>
      <c r="D2903" s="67" t="str">
        <f t="shared" si="275"/>
        <v/>
      </c>
      <c r="E2903" s="67" t="str">
        <f t="shared" si="273"/>
        <v/>
      </c>
      <c r="F2903" s="67" t="str">
        <f t="shared" si="274"/>
        <v/>
      </c>
      <c r="G2903" s="67" t="str">
        <f t="shared" si="270"/>
        <v/>
      </c>
      <c r="H2903" s="159" t="str">
        <f>IF(AND(M2903&gt;0,M2903&lt;=STATS!$C$22),1,"")</f>
        <v/>
      </c>
      <c r="J2903" s="29">
        <v>2902</v>
      </c>
      <c r="R2903" s="16"/>
      <c r="U2903" s="16"/>
      <c r="FD2903" s="156"/>
      <c r="FE2903" s="156"/>
      <c r="FF2903" s="156"/>
      <c r="FG2903" s="156"/>
      <c r="FH2903" s="156"/>
    </row>
    <row r="2904" spans="2:164" x14ac:dyDescent="0.25">
      <c r="B2904" s="67">
        <f t="shared" si="271"/>
        <v>0</v>
      </c>
      <c r="C2904" s="67" t="str">
        <f t="shared" si="272"/>
        <v/>
      </c>
      <c r="D2904" s="67" t="str">
        <f t="shared" si="275"/>
        <v/>
      </c>
      <c r="E2904" s="67" t="str">
        <f t="shared" si="273"/>
        <v/>
      </c>
      <c r="F2904" s="67" t="str">
        <f t="shared" si="274"/>
        <v/>
      </c>
      <c r="G2904" s="67" t="str">
        <f t="shared" si="270"/>
        <v/>
      </c>
      <c r="H2904" s="159" t="str">
        <f>IF(AND(M2904&gt;0,M2904&lt;=STATS!$C$22),1,"")</f>
        <v/>
      </c>
      <c r="J2904" s="29">
        <v>2903</v>
      </c>
      <c r="R2904" s="16"/>
      <c r="U2904" s="16"/>
      <c r="FD2904" s="156"/>
      <c r="FE2904" s="156"/>
      <c r="FF2904" s="156"/>
      <c r="FG2904" s="156"/>
      <c r="FH2904" s="156"/>
    </row>
    <row r="2905" spans="2:164" x14ac:dyDescent="0.25">
      <c r="B2905" s="67">
        <f t="shared" si="271"/>
        <v>0</v>
      </c>
      <c r="C2905" s="67" t="str">
        <f t="shared" si="272"/>
        <v/>
      </c>
      <c r="D2905" s="67" t="str">
        <f t="shared" si="275"/>
        <v/>
      </c>
      <c r="E2905" s="67" t="str">
        <f t="shared" si="273"/>
        <v/>
      </c>
      <c r="F2905" s="67" t="str">
        <f t="shared" si="274"/>
        <v/>
      </c>
      <c r="G2905" s="67" t="str">
        <f t="shared" si="270"/>
        <v/>
      </c>
      <c r="H2905" s="159" t="str">
        <f>IF(AND(M2905&gt;0,M2905&lt;=STATS!$C$22),1,"")</f>
        <v/>
      </c>
      <c r="J2905" s="29">
        <v>2904</v>
      </c>
      <c r="R2905" s="16"/>
      <c r="U2905" s="16"/>
      <c r="FD2905" s="156"/>
      <c r="FE2905" s="156"/>
      <c r="FF2905" s="156"/>
      <c r="FG2905" s="156"/>
      <c r="FH2905" s="156"/>
    </row>
    <row r="2906" spans="2:164" x14ac:dyDescent="0.25">
      <c r="B2906" s="67">
        <f t="shared" si="271"/>
        <v>0</v>
      </c>
      <c r="C2906" s="67" t="str">
        <f t="shared" si="272"/>
        <v/>
      </c>
      <c r="D2906" s="67" t="str">
        <f t="shared" si="275"/>
        <v/>
      </c>
      <c r="E2906" s="67" t="str">
        <f t="shared" si="273"/>
        <v/>
      </c>
      <c r="F2906" s="67" t="str">
        <f t="shared" si="274"/>
        <v/>
      </c>
      <c r="G2906" s="67" t="str">
        <f t="shared" ref="G2906:G2969" si="276">IF($B2906&gt;=1,$M2906,"")</f>
        <v/>
      </c>
      <c r="H2906" s="159" t="str">
        <f>IF(AND(M2906&gt;0,M2906&lt;=STATS!$C$22),1,"")</f>
        <v/>
      </c>
      <c r="J2906" s="29">
        <v>2905</v>
      </c>
      <c r="R2906" s="16"/>
      <c r="U2906" s="16"/>
      <c r="FD2906" s="156"/>
      <c r="FE2906" s="156"/>
      <c r="FF2906" s="156"/>
      <c r="FG2906" s="156"/>
      <c r="FH2906" s="156"/>
    </row>
    <row r="2907" spans="2:164" x14ac:dyDescent="0.25">
      <c r="B2907" s="67">
        <f t="shared" si="271"/>
        <v>0</v>
      </c>
      <c r="C2907" s="67" t="str">
        <f t="shared" si="272"/>
        <v/>
      </c>
      <c r="D2907" s="67" t="str">
        <f t="shared" si="275"/>
        <v/>
      </c>
      <c r="E2907" s="67" t="str">
        <f t="shared" si="273"/>
        <v/>
      </c>
      <c r="F2907" s="67" t="str">
        <f t="shared" si="274"/>
        <v/>
      </c>
      <c r="G2907" s="67" t="str">
        <f t="shared" si="276"/>
        <v/>
      </c>
      <c r="H2907" s="159" t="str">
        <f>IF(AND(M2907&gt;0,M2907&lt;=STATS!$C$22),1,"")</f>
        <v/>
      </c>
      <c r="J2907" s="29">
        <v>2906</v>
      </c>
      <c r="R2907" s="16"/>
      <c r="U2907" s="16"/>
      <c r="FD2907" s="156"/>
      <c r="FE2907" s="156"/>
      <c r="FF2907" s="156"/>
      <c r="FG2907" s="156"/>
      <c r="FH2907" s="156"/>
    </row>
    <row r="2908" spans="2:164" x14ac:dyDescent="0.25">
      <c r="B2908" s="67">
        <f t="shared" si="271"/>
        <v>0</v>
      </c>
      <c r="C2908" s="67" t="str">
        <f t="shared" si="272"/>
        <v/>
      </c>
      <c r="D2908" s="67" t="str">
        <f t="shared" si="275"/>
        <v/>
      </c>
      <c r="E2908" s="67" t="str">
        <f t="shared" si="273"/>
        <v/>
      </c>
      <c r="F2908" s="67" t="str">
        <f t="shared" si="274"/>
        <v/>
      </c>
      <c r="G2908" s="67" t="str">
        <f t="shared" si="276"/>
        <v/>
      </c>
      <c r="H2908" s="159" t="str">
        <f>IF(AND(M2908&gt;0,M2908&lt;=STATS!$C$22),1,"")</f>
        <v/>
      </c>
      <c r="J2908" s="29">
        <v>2907</v>
      </c>
      <c r="R2908" s="16"/>
      <c r="U2908" s="16"/>
      <c r="FD2908" s="156"/>
      <c r="FE2908" s="156"/>
      <c r="FF2908" s="156"/>
      <c r="FG2908" s="156"/>
      <c r="FH2908" s="156"/>
    </row>
    <row r="2909" spans="2:164" x14ac:dyDescent="0.25">
      <c r="B2909" s="67">
        <f t="shared" si="271"/>
        <v>0</v>
      </c>
      <c r="C2909" s="67" t="str">
        <f t="shared" si="272"/>
        <v/>
      </c>
      <c r="D2909" s="67" t="str">
        <f t="shared" si="275"/>
        <v/>
      </c>
      <c r="E2909" s="67" t="str">
        <f t="shared" si="273"/>
        <v/>
      </c>
      <c r="F2909" s="67" t="str">
        <f t="shared" si="274"/>
        <v/>
      </c>
      <c r="G2909" s="67" t="str">
        <f t="shared" si="276"/>
        <v/>
      </c>
      <c r="H2909" s="159" t="str">
        <f>IF(AND(M2909&gt;0,M2909&lt;=STATS!$C$22),1,"")</f>
        <v/>
      </c>
      <c r="J2909" s="29">
        <v>2908</v>
      </c>
      <c r="R2909" s="16"/>
      <c r="U2909" s="16"/>
      <c r="FD2909" s="156"/>
      <c r="FE2909" s="156"/>
      <c r="FF2909" s="156"/>
      <c r="FG2909" s="156"/>
      <c r="FH2909" s="156"/>
    </row>
    <row r="2910" spans="2:164" x14ac:dyDescent="0.25">
      <c r="B2910" s="67">
        <f t="shared" si="271"/>
        <v>0</v>
      </c>
      <c r="C2910" s="67" t="str">
        <f t="shared" si="272"/>
        <v/>
      </c>
      <c r="D2910" s="67" t="str">
        <f t="shared" si="275"/>
        <v/>
      </c>
      <c r="E2910" s="67" t="str">
        <f t="shared" si="273"/>
        <v/>
      </c>
      <c r="F2910" s="67" t="str">
        <f t="shared" si="274"/>
        <v/>
      </c>
      <c r="G2910" s="67" t="str">
        <f t="shared" si="276"/>
        <v/>
      </c>
      <c r="H2910" s="159" t="str">
        <f>IF(AND(M2910&gt;0,M2910&lt;=STATS!$C$22),1,"")</f>
        <v/>
      </c>
      <c r="J2910" s="29">
        <v>2909</v>
      </c>
      <c r="R2910" s="16"/>
      <c r="U2910" s="16"/>
      <c r="FD2910" s="156"/>
      <c r="FE2910" s="156"/>
      <c r="FF2910" s="156"/>
      <c r="FG2910" s="156"/>
      <c r="FH2910" s="156"/>
    </row>
    <row r="2911" spans="2:164" x14ac:dyDescent="0.25">
      <c r="B2911" s="67">
        <f t="shared" si="271"/>
        <v>0</v>
      </c>
      <c r="C2911" s="67" t="str">
        <f t="shared" si="272"/>
        <v/>
      </c>
      <c r="D2911" s="67" t="str">
        <f t="shared" si="275"/>
        <v/>
      </c>
      <c r="E2911" s="67" t="str">
        <f t="shared" si="273"/>
        <v/>
      </c>
      <c r="F2911" s="67" t="str">
        <f t="shared" si="274"/>
        <v/>
      </c>
      <c r="G2911" s="67" t="str">
        <f t="shared" si="276"/>
        <v/>
      </c>
      <c r="H2911" s="159" t="str">
        <f>IF(AND(M2911&gt;0,M2911&lt;=STATS!$C$22),1,"")</f>
        <v/>
      </c>
      <c r="J2911" s="29">
        <v>2910</v>
      </c>
      <c r="R2911" s="16"/>
      <c r="U2911" s="16"/>
      <c r="FD2911" s="156"/>
      <c r="FE2911" s="156"/>
      <c r="FF2911" s="156"/>
      <c r="FG2911" s="156"/>
      <c r="FH2911" s="156"/>
    </row>
    <row r="2912" spans="2:164" x14ac:dyDescent="0.25">
      <c r="B2912" s="67">
        <f t="shared" si="271"/>
        <v>0</v>
      </c>
      <c r="C2912" s="67" t="str">
        <f t="shared" si="272"/>
        <v/>
      </c>
      <c r="D2912" s="67" t="str">
        <f t="shared" si="275"/>
        <v/>
      </c>
      <c r="E2912" s="67" t="str">
        <f t="shared" si="273"/>
        <v/>
      </c>
      <c r="F2912" s="67" t="str">
        <f t="shared" si="274"/>
        <v/>
      </c>
      <c r="G2912" s="67" t="str">
        <f t="shared" si="276"/>
        <v/>
      </c>
      <c r="H2912" s="159" t="str">
        <f>IF(AND(M2912&gt;0,M2912&lt;=STATS!$C$22),1,"")</f>
        <v/>
      </c>
      <c r="J2912" s="29">
        <v>2911</v>
      </c>
      <c r="R2912" s="16"/>
      <c r="U2912" s="16"/>
      <c r="FD2912" s="156"/>
      <c r="FE2912" s="156"/>
      <c r="FF2912" s="156"/>
      <c r="FG2912" s="156"/>
      <c r="FH2912" s="156"/>
    </row>
    <row r="2913" spans="2:164" x14ac:dyDescent="0.25">
      <c r="B2913" s="67">
        <f t="shared" si="271"/>
        <v>0</v>
      </c>
      <c r="C2913" s="67" t="str">
        <f t="shared" si="272"/>
        <v/>
      </c>
      <c r="D2913" s="67" t="str">
        <f t="shared" si="275"/>
        <v/>
      </c>
      <c r="E2913" s="67" t="str">
        <f t="shared" si="273"/>
        <v/>
      </c>
      <c r="F2913" s="67" t="str">
        <f t="shared" si="274"/>
        <v/>
      </c>
      <c r="G2913" s="67" t="str">
        <f t="shared" si="276"/>
        <v/>
      </c>
      <c r="H2913" s="159" t="str">
        <f>IF(AND(M2913&gt;0,M2913&lt;=STATS!$C$22),1,"")</f>
        <v/>
      </c>
      <c r="J2913" s="29">
        <v>2912</v>
      </c>
      <c r="R2913" s="16"/>
      <c r="U2913" s="16"/>
      <c r="FD2913" s="156"/>
      <c r="FE2913" s="156"/>
      <c r="FF2913" s="156"/>
      <c r="FG2913" s="156"/>
      <c r="FH2913" s="156"/>
    </row>
    <row r="2914" spans="2:164" x14ac:dyDescent="0.25">
      <c r="B2914" s="67">
        <f t="shared" si="271"/>
        <v>0</v>
      </c>
      <c r="C2914" s="67" t="str">
        <f t="shared" si="272"/>
        <v/>
      </c>
      <c r="D2914" s="67" t="str">
        <f t="shared" si="275"/>
        <v/>
      </c>
      <c r="E2914" s="67" t="str">
        <f t="shared" si="273"/>
        <v/>
      </c>
      <c r="F2914" s="67" t="str">
        <f t="shared" si="274"/>
        <v/>
      </c>
      <c r="G2914" s="67" t="str">
        <f t="shared" si="276"/>
        <v/>
      </c>
      <c r="H2914" s="159" t="str">
        <f>IF(AND(M2914&gt;0,M2914&lt;=STATS!$C$22),1,"")</f>
        <v/>
      </c>
      <c r="J2914" s="29">
        <v>2913</v>
      </c>
      <c r="R2914" s="16"/>
      <c r="U2914" s="16"/>
      <c r="FD2914" s="156"/>
      <c r="FE2914" s="156"/>
      <c r="FF2914" s="156"/>
      <c r="FG2914" s="156"/>
      <c r="FH2914" s="156"/>
    </row>
    <row r="2915" spans="2:164" x14ac:dyDescent="0.25">
      <c r="B2915" s="67">
        <f t="shared" si="271"/>
        <v>0</v>
      </c>
      <c r="C2915" s="67" t="str">
        <f t="shared" si="272"/>
        <v/>
      </c>
      <c r="D2915" s="67" t="str">
        <f t="shared" si="275"/>
        <v/>
      </c>
      <c r="E2915" s="67" t="str">
        <f t="shared" si="273"/>
        <v/>
      </c>
      <c r="F2915" s="67" t="str">
        <f t="shared" si="274"/>
        <v/>
      </c>
      <c r="G2915" s="67" t="str">
        <f t="shared" si="276"/>
        <v/>
      </c>
      <c r="H2915" s="159" t="str">
        <f>IF(AND(M2915&gt;0,M2915&lt;=STATS!$C$22),1,"")</f>
        <v/>
      </c>
      <c r="J2915" s="29">
        <v>2914</v>
      </c>
      <c r="R2915" s="16"/>
      <c r="U2915" s="16"/>
      <c r="FD2915" s="156"/>
      <c r="FE2915" s="156"/>
      <c r="FF2915" s="156"/>
      <c r="FG2915" s="156"/>
      <c r="FH2915" s="156"/>
    </row>
    <row r="2916" spans="2:164" x14ac:dyDescent="0.25">
      <c r="B2916" s="67">
        <f t="shared" si="271"/>
        <v>0</v>
      </c>
      <c r="C2916" s="67" t="str">
        <f t="shared" si="272"/>
        <v/>
      </c>
      <c r="D2916" s="67" t="str">
        <f t="shared" si="275"/>
        <v/>
      </c>
      <c r="E2916" s="67" t="str">
        <f t="shared" si="273"/>
        <v/>
      </c>
      <c r="F2916" s="67" t="str">
        <f t="shared" si="274"/>
        <v/>
      </c>
      <c r="G2916" s="67" t="str">
        <f t="shared" si="276"/>
        <v/>
      </c>
      <c r="H2916" s="159" t="str">
        <f>IF(AND(M2916&gt;0,M2916&lt;=STATS!$C$22),1,"")</f>
        <v/>
      </c>
      <c r="J2916" s="29">
        <v>2915</v>
      </c>
      <c r="R2916" s="16"/>
      <c r="U2916" s="16"/>
      <c r="FD2916" s="156"/>
      <c r="FE2916" s="156"/>
      <c r="FF2916" s="156"/>
      <c r="FG2916" s="156"/>
      <c r="FH2916" s="156"/>
    </row>
    <row r="2917" spans="2:164" x14ac:dyDescent="0.25">
      <c r="B2917" s="67">
        <f t="shared" si="271"/>
        <v>0</v>
      </c>
      <c r="C2917" s="67" t="str">
        <f t="shared" si="272"/>
        <v/>
      </c>
      <c r="D2917" s="67" t="str">
        <f t="shared" si="275"/>
        <v/>
      </c>
      <c r="E2917" s="67" t="str">
        <f t="shared" si="273"/>
        <v/>
      </c>
      <c r="F2917" s="67" t="str">
        <f t="shared" si="274"/>
        <v/>
      </c>
      <c r="G2917" s="67" t="str">
        <f t="shared" si="276"/>
        <v/>
      </c>
      <c r="H2917" s="159" t="str">
        <f>IF(AND(M2917&gt;0,M2917&lt;=STATS!$C$22),1,"")</f>
        <v/>
      </c>
      <c r="J2917" s="29">
        <v>2916</v>
      </c>
      <c r="R2917" s="16"/>
      <c r="U2917" s="16"/>
      <c r="FD2917" s="156"/>
      <c r="FE2917" s="156"/>
      <c r="FF2917" s="156"/>
      <c r="FG2917" s="156"/>
      <c r="FH2917" s="156"/>
    </row>
    <row r="2918" spans="2:164" x14ac:dyDescent="0.25">
      <c r="B2918" s="67">
        <f t="shared" si="271"/>
        <v>0</v>
      </c>
      <c r="C2918" s="67" t="str">
        <f t="shared" si="272"/>
        <v/>
      </c>
      <c r="D2918" s="67" t="str">
        <f t="shared" si="275"/>
        <v/>
      </c>
      <c r="E2918" s="67" t="str">
        <f t="shared" si="273"/>
        <v/>
      </c>
      <c r="F2918" s="67" t="str">
        <f t="shared" si="274"/>
        <v/>
      </c>
      <c r="G2918" s="67" t="str">
        <f t="shared" si="276"/>
        <v/>
      </c>
      <c r="H2918" s="159" t="str">
        <f>IF(AND(M2918&gt;0,M2918&lt;=STATS!$C$22),1,"")</f>
        <v/>
      </c>
      <c r="J2918" s="29">
        <v>2917</v>
      </c>
      <c r="R2918" s="16"/>
      <c r="U2918" s="16"/>
      <c r="FD2918" s="156"/>
      <c r="FE2918" s="156"/>
      <c r="FF2918" s="156"/>
      <c r="FG2918" s="156"/>
      <c r="FH2918" s="156"/>
    </row>
    <row r="2919" spans="2:164" x14ac:dyDescent="0.25">
      <c r="B2919" s="67">
        <f t="shared" si="271"/>
        <v>0</v>
      </c>
      <c r="C2919" s="67" t="str">
        <f t="shared" si="272"/>
        <v/>
      </c>
      <c r="D2919" s="67" t="str">
        <f t="shared" si="275"/>
        <v/>
      </c>
      <c r="E2919" s="67" t="str">
        <f t="shared" si="273"/>
        <v/>
      </c>
      <c r="F2919" s="67" t="str">
        <f t="shared" si="274"/>
        <v/>
      </c>
      <c r="G2919" s="67" t="str">
        <f t="shared" si="276"/>
        <v/>
      </c>
      <c r="H2919" s="159" t="str">
        <f>IF(AND(M2919&gt;0,M2919&lt;=STATS!$C$22),1,"")</f>
        <v/>
      </c>
      <c r="J2919" s="29">
        <v>2918</v>
      </c>
      <c r="R2919" s="16"/>
      <c r="U2919" s="16"/>
      <c r="FD2919" s="156"/>
      <c r="FE2919" s="156"/>
      <c r="FF2919" s="156"/>
      <c r="FG2919" s="156"/>
      <c r="FH2919" s="156"/>
    </row>
    <row r="2920" spans="2:164" x14ac:dyDescent="0.25">
      <c r="B2920" s="67">
        <f t="shared" si="271"/>
        <v>0</v>
      </c>
      <c r="C2920" s="67" t="str">
        <f t="shared" si="272"/>
        <v/>
      </c>
      <c r="D2920" s="67" t="str">
        <f t="shared" si="275"/>
        <v/>
      </c>
      <c r="E2920" s="67" t="str">
        <f t="shared" si="273"/>
        <v/>
      </c>
      <c r="F2920" s="67" t="str">
        <f t="shared" si="274"/>
        <v/>
      </c>
      <c r="G2920" s="67" t="str">
        <f t="shared" si="276"/>
        <v/>
      </c>
      <c r="H2920" s="159" t="str">
        <f>IF(AND(M2920&gt;0,M2920&lt;=STATS!$C$22),1,"")</f>
        <v/>
      </c>
      <c r="J2920" s="29">
        <v>2919</v>
      </c>
      <c r="R2920" s="16"/>
      <c r="U2920" s="16"/>
      <c r="FD2920" s="156"/>
      <c r="FE2920" s="156"/>
      <c r="FF2920" s="156"/>
      <c r="FG2920" s="156"/>
      <c r="FH2920" s="156"/>
    </row>
    <row r="2921" spans="2:164" x14ac:dyDescent="0.25">
      <c r="B2921" s="67">
        <f t="shared" si="271"/>
        <v>0</v>
      </c>
      <c r="C2921" s="67" t="str">
        <f t="shared" si="272"/>
        <v/>
      </c>
      <c r="D2921" s="67" t="str">
        <f t="shared" si="275"/>
        <v/>
      </c>
      <c r="E2921" s="67" t="str">
        <f t="shared" si="273"/>
        <v/>
      </c>
      <c r="F2921" s="67" t="str">
        <f t="shared" si="274"/>
        <v/>
      </c>
      <c r="G2921" s="67" t="str">
        <f t="shared" si="276"/>
        <v/>
      </c>
      <c r="H2921" s="159" t="str">
        <f>IF(AND(M2921&gt;0,M2921&lt;=STATS!$C$22),1,"")</f>
        <v/>
      </c>
      <c r="J2921" s="29">
        <v>2920</v>
      </c>
      <c r="R2921" s="16"/>
      <c r="U2921" s="16"/>
      <c r="FD2921" s="156"/>
      <c r="FE2921" s="156"/>
      <c r="FF2921" s="156"/>
      <c r="FG2921" s="156"/>
      <c r="FH2921" s="156"/>
    </row>
    <row r="2922" spans="2:164" x14ac:dyDescent="0.25">
      <c r="B2922" s="67">
        <f t="shared" si="271"/>
        <v>0</v>
      </c>
      <c r="C2922" s="67" t="str">
        <f t="shared" si="272"/>
        <v/>
      </c>
      <c r="D2922" s="67" t="str">
        <f t="shared" si="275"/>
        <v/>
      </c>
      <c r="E2922" s="67" t="str">
        <f t="shared" si="273"/>
        <v/>
      </c>
      <c r="F2922" s="67" t="str">
        <f t="shared" si="274"/>
        <v/>
      </c>
      <c r="G2922" s="67" t="str">
        <f t="shared" si="276"/>
        <v/>
      </c>
      <c r="H2922" s="159" t="str">
        <f>IF(AND(M2922&gt;0,M2922&lt;=STATS!$C$22),1,"")</f>
        <v/>
      </c>
      <c r="J2922" s="29">
        <v>2921</v>
      </c>
      <c r="R2922" s="16"/>
      <c r="U2922" s="16"/>
      <c r="FD2922" s="156"/>
      <c r="FE2922" s="156"/>
      <c r="FF2922" s="156"/>
      <c r="FG2922" s="156"/>
      <c r="FH2922" s="156"/>
    </row>
    <row r="2923" spans="2:164" x14ac:dyDescent="0.25">
      <c r="B2923" s="67">
        <f t="shared" si="271"/>
        <v>0</v>
      </c>
      <c r="C2923" s="67" t="str">
        <f t="shared" si="272"/>
        <v/>
      </c>
      <c r="D2923" s="67" t="str">
        <f t="shared" si="275"/>
        <v/>
      </c>
      <c r="E2923" s="67" t="str">
        <f t="shared" si="273"/>
        <v/>
      </c>
      <c r="F2923" s="67" t="str">
        <f t="shared" si="274"/>
        <v/>
      </c>
      <c r="G2923" s="67" t="str">
        <f t="shared" si="276"/>
        <v/>
      </c>
      <c r="H2923" s="159" t="str">
        <f>IF(AND(M2923&gt;0,M2923&lt;=STATS!$C$22),1,"")</f>
        <v/>
      </c>
      <c r="J2923" s="29">
        <v>2922</v>
      </c>
      <c r="R2923" s="16"/>
      <c r="U2923" s="16"/>
      <c r="FD2923" s="156"/>
      <c r="FE2923" s="156"/>
      <c r="FF2923" s="156"/>
      <c r="FG2923" s="156"/>
      <c r="FH2923" s="156"/>
    </row>
    <row r="2924" spans="2:164" x14ac:dyDescent="0.25">
      <c r="B2924" s="67">
        <f t="shared" si="271"/>
        <v>0</v>
      </c>
      <c r="C2924" s="67" t="str">
        <f t="shared" si="272"/>
        <v/>
      </c>
      <c r="D2924" s="67" t="str">
        <f t="shared" si="275"/>
        <v/>
      </c>
      <c r="E2924" s="67" t="str">
        <f t="shared" si="273"/>
        <v/>
      </c>
      <c r="F2924" s="67" t="str">
        <f t="shared" si="274"/>
        <v/>
      </c>
      <c r="G2924" s="67" t="str">
        <f t="shared" si="276"/>
        <v/>
      </c>
      <c r="H2924" s="159" t="str">
        <f>IF(AND(M2924&gt;0,M2924&lt;=STATS!$C$22),1,"")</f>
        <v/>
      </c>
      <c r="J2924" s="29">
        <v>2923</v>
      </c>
      <c r="R2924" s="16"/>
      <c r="U2924" s="16"/>
      <c r="FD2924" s="156"/>
      <c r="FE2924" s="156"/>
      <c r="FF2924" s="156"/>
      <c r="FG2924" s="156"/>
      <c r="FH2924" s="156"/>
    </row>
    <row r="2925" spans="2:164" x14ac:dyDescent="0.25">
      <c r="B2925" s="67">
        <f t="shared" si="271"/>
        <v>0</v>
      </c>
      <c r="C2925" s="67" t="str">
        <f t="shared" si="272"/>
        <v/>
      </c>
      <c r="D2925" s="67" t="str">
        <f t="shared" si="275"/>
        <v/>
      </c>
      <c r="E2925" s="67" t="str">
        <f t="shared" si="273"/>
        <v/>
      </c>
      <c r="F2925" s="67" t="str">
        <f t="shared" si="274"/>
        <v/>
      </c>
      <c r="G2925" s="67" t="str">
        <f t="shared" si="276"/>
        <v/>
      </c>
      <c r="H2925" s="159" t="str">
        <f>IF(AND(M2925&gt;0,M2925&lt;=STATS!$C$22),1,"")</f>
        <v/>
      </c>
      <c r="J2925" s="29">
        <v>2924</v>
      </c>
      <c r="R2925" s="16"/>
      <c r="U2925" s="16"/>
      <c r="FD2925" s="156"/>
      <c r="FE2925" s="156"/>
      <c r="FF2925" s="156"/>
      <c r="FG2925" s="156"/>
      <c r="FH2925" s="156"/>
    </row>
    <row r="2926" spans="2:164" x14ac:dyDescent="0.25">
      <c r="B2926" s="67">
        <f t="shared" si="271"/>
        <v>0</v>
      </c>
      <c r="C2926" s="67" t="str">
        <f t="shared" si="272"/>
        <v/>
      </c>
      <c r="D2926" s="67" t="str">
        <f t="shared" si="275"/>
        <v/>
      </c>
      <c r="E2926" s="67" t="str">
        <f t="shared" si="273"/>
        <v/>
      </c>
      <c r="F2926" s="67" t="str">
        <f t="shared" si="274"/>
        <v/>
      </c>
      <c r="G2926" s="67" t="str">
        <f t="shared" si="276"/>
        <v/>
      </c>
      <c r="H2926" s="159" t="str">
        <f>IF(AND(M2926&gt;0,M2926&lt;=STATS!$C$22),1,"")</f>
        <v/>
      </c>
      <c r="J2926" s="29">
        <v>2925</v>
      </c>
      <c r="R2926" s="16"/>
      <c r="U2926" s="16"/>
      <c r="FD2926" s="156"/>
      <c r="FE2926" s="156"/>
      <c r="FF2926" s="156"/>
      <c r="FG2926" s="156"/>
      <c r="FH2926" s="156"/>
    </row>
    <row r="2927" spans="2:164" x14ac:dyDescent="0.25">
      <c r="B2927" s="67">
        <f t="shared" si="271"/>
        <v>0</v>
      </c>
      <c r="C2927" s="67" t="str">
        <f t="shared" si="272"/>
        <v/>
      </c>
      <c r="D2927" s="67" t="str">
        <f t="shared" si="275"/>
        <v/>
      </c>
      <c r="E2927" s="67" t="str">
        <f t="shared" si="273"/>
        <v/>
      </c>
      <c r="F2927" s="67" t="str">
        <f t="shared" si="274"/>
        <v/>
      </c>
      <c r="G2927" s="67" t="str">
        <f t="shared" si="276"/>
        <v/>
      </c>
      <c r="H2927" s="159" t="str">
        <f>IF(AND(M2927&gt;0,M2927&lt;=STATS!$C$22),1,"")</f>
        <v/>
      </c>
      <c r="J2927" s="29">
        <v>2926</v>
      </c>
      <c r="R2927" s="16"/>
      <c r="U2927" s="16"/>
      <c r="FD2927" s="156"/>
      <c r="FE2927" s="156"/>
      <c r="FF2927" s="156"/>
      <c r="FG2927" s="156"/>
      <c r="FH2927" s="156"/>
    </row>
    <row r="2928" spans="2:164" x14ac:dyDescent="0.25">
      <c r="B2928" s="67">
        <f t="shared" si="271"/>
        <v>0</v>
      </c>
      <c r="C2928" s="67" t="str">
        <f t="shared" si="272"/>
        <v/>
      </c>
      <c r="D2928" s="67" t="str">
        <f t="shared" si="275"/>
        <v/>
      </c>
      <c r="E2928" s="67" t="str">
        <f t="shared" si="273"/>
        <v/>
      </c>
      <c r="F2928" s="67" t="str">
        <f t="shared" si="274"/>
        <v/>
      </c>
      <c r="G2928" s="67" t="str">
        <f t="shared" si="276"/>
        <v/>
      </c>
      <c r="H2928" s="159" t="str">
        <f>IF(AND(M2928&gt;0,M2928&lt;=STATS!$C$22),1,"")</f>
        <v/>
      </c>
      <c r="J2928" s="29">
        <v>2927</v>
      </c>
      <c r="R2928" s="16"/>
      <c r="U2928" s="16"/>
      <c r="FD2928" s="156"/>
      <c r="FE2928" s="156"/>
      <c r="FF2928" s="156"/>
      <c r="FG2928" s="156"/>
      <c r="FH2928" s="156"/>
    </row>
    <row r="2929" spans="2:164" x14ac:dyDescent="0.25">
      <c r="B2929" s="67">
        <f t="shared" si="271"/>
        <v>0</v>
      </c>
      <c r="C2929" s="67" t="str">
        <f t="shared" si="272"/>
        <v/>
      </c>
      <c r="D2929" s="67" t="str">
        <f t="shared" si="275"/>
        <v/>
      </c>
      <c r="E2929" s="67" t="str">
        <f t="shared" si="273"/>
        <v/>
      </c>
      <c r="F2929" s="67" t="str">
        <f t="shared" si="274"/>
        <v/>
      </c>
      <c r="G2929" s="67" t="str">
        <f t="shared" si="276"/>
        <v/>
      </c>
      <c r="H2929" s="159" t="str">
        <f>IF(AND(M2929&gt;0,M2929&lt;=STATS!$C$22),1,"")</f>
        <v/>
      </c>
      <c r="J2929" s="29">
        <v>2928</v>
      </c>
      <c r="R2929" s="16"/>
      <c r="U2929" s="16"/>
      <c r="FD2929" s="156"/>
      <c r="FE2929" s="156"/>
      <c r="FF2929" s="156"/>
      <c r="FG2929" s="156"/>
      <c r="FH2929" s="156"/>
    </row>
    <row r="2930" spans="2:164" x14ac:dyDescent="0.25">
      <c r="B2930" s="67">
        <f t="shared" si="271"/>
        <v>0</v>
      </c>
      <c r="C2930" s="67" t="str">
        <f t="shared" si="272"/>
        <v/>
      </c>
      <c r="D2930" s="67" t="str">
        <f t="shared" si="275"/>
        <v/>
      </c>
      <c r="E2930" s="67" t="str">
        <f t="shared" si="273"/>
        <v/>
      </c>
      <c r="F2930" s="67" t="str">
        <f t="shared" si="274"/>
        <v/>
      </c>
      <c r="G2930" s="67" t="str">
        <f t="shared" si="276"/>
        <v/>
      </c>
      <c r="H2930" s="159" t="str">
        <f>IF(AND(M2930&gt;0,M2930&lt;=STATS!$C$22),1,"")</f>
        <v/>
      </c>
      <c r="J2930" s="29">
        <v>2929</v>
      </c>
      <c r="R2930" s="16"/>
      <c r="U2930" s="16"/>
      <c r="FD2930" s="156"/>
      <c r="FE2930" s="156"/>
      <c r="FF2930" s="156"/>
      <c r="FG2930" s="156"/>
      <c r="FH2930" s="156"/>
    </row>
    <row r="2931" spans="2:164" x14ac:dyDescent="0.25">
      <c r="B2931" s="67">
        <f t="shared" si="271"/>
        <v>0</v>
      </c>
      <c r="C2931" s="67" t="str">
        <f t="shared" si="272"/>
        <v/>
      </c>
      <c r="D2931" s="67" t="str">
        <f t="shared" si="275"/>
        <v/>
      </c>
      <c r="E2931" s="67" t="str">
        <f t="shared" si="273"/>
        <v/>
      </c>
      <c r="F2931" s="67" t="str">
        <f t="shared" si="274"/>
        <v/>
      </c>
      <c r="G2931" s="67" t="str">
        <f t="shared" si="276"/>
        <v/>
      </c>
      <c r="H2931" s="159" t="str">
        <f>IF(AND(M2931&gt;0,M2931&lt;=STATS!$C$22),1,"")</f>
        <v/>
      </c>
      <c r="J2931" s="29">
        <v>2930</v>
      </c>
      <c r="R2931" s="16"/>
      <c r="U2931" s="16"/>
      <c r="FD2931" s="156"/>
      <c r="FE2931" s="156"/>
      <c r="FF2931" s="156"/>
      <c r="FG2931" s="156"/>
      <c r="FH2931" s="156"/>
    </row>
    <row r="2932" spans="2:164" x14ac:dyDescent="0.25">
      <c r="B2932" s="67">
        <f t="shared" si="271"/>
        <v>0</v>
      </c>
      <c r="C2932" s="67" t="str">
        <f t="shared" si="272"/>
        <v/>
      </c>
      <c r="D2932" s="67" t="str">
        <f t="shared" si="275"/>
        <v/>
      </c>
      <c r="E2932" s="67" t="str">
        <f t="shared" si="273"/>
        <v/>
      </c>
      <c r="F2932" s="67" t="str">
        <f t="shared" si="274"/>
        <v/>
      </c>
      <c r="G2932" s="67" t="str">
        <f t="shared" si="276"/>
        <v/>
      </c>
      <c r="H2932" s="159" t="str">
        <f>IF(AND(M2932&gt;0,M2932&lt;=STATS!$C$22),1,"")</f>
        <v/>
      </c>
      <c r="J2932" s="29">
        <v>2931</v>
      </c>
      <c r="R2932" s="16"/>
      <c r="U2932" s="16"/>
      <c r="FD2932" s="156"/>
      <c r="FE2932" s="156"/>
      <c r="FF2932" s="156"/>
      <c r="FG2932" s="156"/>
      <c r="FH2932" s="156"/>
    </row>
    <row r="2933" spans="2:164" x14ac:dyDescent="0.25">
      <c r="B2933" s="67">
        <f t="shared" si="271"/>
        <v>0</v>
      </c>
      <c r="C2933" s="67" t="str">
        <f t="shared" si="272"/>
        <v/>
      </c>
      <c r="D2933" s="67" t="str">
        <f t="shared" si="275"/>
        <v/>
      </c>
      <c r="E2933" s="67" t="str">
        <f t="shared" si="273"/>
        <v/>
      </c>
      <c r="F2933" s="67" t="str">
        <f t="shared" si="274"/>
        <v/>
      </c>
      <c r="G2933" s="67" t="str">
        <f t="shared" si="276"/>
        <v/>
      </c>
      <c r="H2933" s="159" t="str">
        <f>IF(AND(M2933&gt;0,M2933&lt;=STATS!$C$22),1,"")</f>
        <v/>
      </c>
      <c r="J2933" s="29">
        <v>2932</v>
      </c>
      <c r="R2933" s="16"/>
      <c r="U2933" s="16"/>
      <c r="FD2933" s="156"/>
      <c r="FE2933" s="156"/>
      <c r="FF2933" s="156"/>
      <c r="FG2933" s="156"/>
      <c r="FH2933" s="156"/>
    </row>
    <row r="2934" spans="2:164" x14ac:dyDescent="0.25">
      <c r="B2934" s="67">
        <f t="shared" si="271"/>
        <v>0</v>
      </c>
      <c r="C2934" s="67" t="str">
        <f t="shared" si="272"/>
        <v/>
      </c>
      <c r="D2934" s="67" t="str">
        <f t="shared" si="275"/>
        <v/>
      </c>
      <c r="E2934" s="67" t="str">
        <f t="shared" si="273"/>
        <v/>
      </c>
      <c r="F2934" s="67" t="str">
        <f t="shared" si="274"/>
        <v/>
      </c>
      <c r="G2934" s="67" t="str">
        <f t="shared" si="276"/>
        <v/>
      </c>
      <c r="H2934" s="159" t="str">
        <f>IF(AND(M2934&gt;0,M2934&lt;=STATS!$C$22),1,"")</f>
        <v/>
      </c>
      <c r="J2934" s="29">
        <v>2933</v>
      </c>
      <c r="R2934" s="16"/>
      <c r="U2934" s="16"/>
      <c r="FD2934" s="156"/>
      <c r="FE2934" s="156"/>
      <c r="FF2934" s="156"/>
      <c r="FG2934" s="156"/>
      <c r="FH2934" s="156"/>
    </row>
    <row r="2935" spans="2:164" x14ac:dyDescent="0.25">
      <c r="B2935" s="67">
        <f t="shared" si="271"/>
        <v>0</v>
      </c>
      <c r="C2935" s="67" t="str">
        <f t="shared" si="272"/>
        <v/>
      </c>
      <c r="D2935" s="67" t="str">
        <f t="shared" si="275"/>
        <v/>
      </c>
      <c r="E2935" s="67" t="str">
        <f t="shared" si="273"/>
        <v/>
      </c>
      <c r="F2935" s="67" t="str">
        <f t="shared" si="274"/>
        <v/>
      </c>
      <c r="G2935" s="67" t="str">
        <f t="shared" si="276"/>
        <v/>
      </c>
      <c r="H2935" s="159" t="str">
        <f>IF(AND(M2935&gt;0,M2935&lt;=STATS!$C$22),1,"")</f>
        <v/>
      </c>
      <c r="J2935" s="29">
        <v>2934</v>
      </c>
      <c r="R2935" s="16"/>
      <c r="U2935" s="16"/>
      <c r="FD2935" s="156"/>
      <c r="FE2935" s="156"/>
      <c r="FF2935" s="156"/>
      <c r="FG2935" s="156"/>
      <c r="FH2935" s="156"/>
    </row>
    <row r="2936" spans="2:164" x14ac:dyDescent="0.25">
      <c r="B2936" s="67">
        <f t="shared" si="271"/>
        <v>0</v>
      </c>
      <c r="C2936" s="67" t="str">
        <f t="shared" si="272"/>
        <v/>
      </c>
      <c r="D2936" s="67" t="str">
        <f t="shared" si="275"/>
        <v/>
      </c>
      <c r="E2936" s="67" t="str">
        <f t="shared" si="273"/>
        <v/>
      </c>
      <c r="F2936" s="67" t="str">
        <f t="shared" si="274"/>
        <v/>
      </c>
      <c r="G2936" s="67" t="str">
        <f t="shared" si="276"/>
        <v/>
      </c>
      <c r="H2936" s="159" t="str">
        <f>IF(AND(M2936&gt;0,M2936&lt;=STATS!$C$22),1,"")</f>
        <v/>
      </c>
      <c r="J2936" s="29">
        <v>2935</v>
      </c>
      <c r="R2936" s="16"/>
      <c r="U2936" s="16"/>
      <c r="FD2936" s="156"/>
      <c r="FE2936" s="156"/>
      <c r="FF2936" s="156"/>
      <c r="FG2936" s="156"/>
      <c r="FH2936" s="156"/>
    </row>
    <row r="2937" spans="2:164" x14ac:dyDescent="0.25">
      <c r="B2937" s="67">
        <f t="shared" si="271"/>
        <v>0</v>
      </c>
      <c r="C2937" s="67" t="str">
        <f t="shared" si="272"/>
        <v/>
      </c>
      <c r="D2937" s="67" t="str">
        <f t="shared" si="275"/>
        <v/>
      </c>
      <c r="E2937" s="67" t="str">
        <f t="shared" si="273"/>
        <v/>
      </c>
      <c r="F2937" s="67" t="str">
        <f t="shared" si="274"/>
        <v/>
      </c>
      <c r="G2937" s="67" t="str">
        <f t="shared" si="276"/>
        <v/>
      </c>
      <c r="H2937" s="159" t="str">
        <f>IF(AND(M2937&gt;0,M2937&lt;=STATS!$C$22),1,"")</f>
        <v/>
      </c>
      <c r="J2937" s="29">
        <v>2936</v>
      </c>
      <c r="R2937" s="16"/>
      <c r="U2937" s="16"/>
      <c r="FD2937" s="156"/>
      <c r="FE2937" s="156"/>
      <c r="FF2937" s="156"/>
      <c r="FG2937" s="156"/>
      <c r="FH2937" s="156"/>
    </row>
    <row r="2938" spans="2:164" x14ac:dyDescent="0.25">
      <c r="B2938" s="67">
        <f t="shared" si="271"/>
        <v>0</v>
      </c>
      <c r="C2938" s="67" t="str">
        <f t="shared" si="272"/>
        <v/>
      </c>
      <c r="D2938" s="67" t="str">
        <f t="shared" si="275"/>
        <v/>
      </c>
      <c r="E2938" s="67" t="str">
        <f t="shared" si="273"/>
        <v/>
      </c>
      <c r="F2938" s="67" t="str">
        <f t="shared" si="274"/>
        <v/>
      </c>
      <c r="G2938" s="67" t="str">
        <f t="shared" si="276"/>
        <v/>
      </c>
      <c r="H2938" s="159" t="str">
        <f>IF(AND(M2938&gt;0,M2938&lt;=STATS!$C$22),1,"")</f>
        <v/>
      </c>
      <c r="J2938" s="29">
        <v>2937</v>
      </c>
      <c r="R2938" s="16"/>
      <c r="U2938" s="16"/>
      <c r="FD2938" s="156"/>
      <c r="FE2938" s="156"/>
      <c r="FF2938" s="156"/>
      <c r="FG2938" s="156"/>
      <c r="FH2938" s="156"/>
    </row>
    <row r="2939" spans="2:164" x14ac:dyDescent="0.25">
      <c r="B2939" s="67">
        <f t="shared" si="271"/>
        <v>0</v>
      </c>
      <c r="C2939" s="67" t="str">
        <f t="shared" si="272"/>
        <v/>
      </c>
      <c r="D2939" s="67" t="str">
        <f t="shared" si="275"/>
        <v/>
      </c>
      <c r="E2939" s="67" t="str">
        <f t="shared" si="273"/>
        <v/>
      </c>
      <c r="F2939" s="67" t="str">
        <f t="shared" si="274"/>
        <v/>
      </c>
      <c r="G2939" s="67" t="str">
        <f t="shared" si="276"/>
        <v/>
      </c>
      <c r="H2939" s="159" t="str">
        <f>IF(AND(M2939&gt;0,M2939&lt;=STATS!$C$22),1,"")</f>
        <v/>
      </c>
      <c r="J2939" s="29">
        <v>2938</v>
      </c>
      <c r="R2939" s="16"/>
      <c r="U2939" s="16"/>
      <c r="FD2939" s="156"/>
      <c r="FE2939" s="156"/>
      <c r="FF2939" s="156"/>
      <c r="FG2939" s="156"/>
      <c r="FH2939" s="156"/>
    </row>
    <row r="2940" spans="2:164" x14ac:dyDescent="0.25">
      <c r="B2940" s="67">
        <f t="shared" si="271"/>
        <v>0</v>
      </c>
      <c r="C2940" s="67" t="str">
        <f t="shared" si="272"/>
        <v/>
      </c>
      <c r="D2940" s="67" t="str">
        <f t="shared" si="275"/>
        <v/>
      </c>
      <c r="E2940" s="67" t="str">
        <f t="shared" si="273"/>
        <v/>
      </c>
      <c r="F2940" s="67" t="str">
        <f t="shared" si="274"/>
        <v/>
      </c>
      <c r="G2940" s="67" t="str">
        <f t="shared" si="276"/>
        <v/>
      </c>
      <c r="H2940" s="159" t="str">
        <f>IF(AND(M2940&gt;0,M2940&lt;=STATS!$C$22),1,"")</f>
        <v/>
      </c>
      <c r="J2940" s="29">
        <v>2939</v>
      </c>
      <c r="R2940" s="16"/>
      <c r="U2940" s="16"/>
      <c r="FD2940" s="156"/>
      <c r="FE2940" s="156"/>
      <c r="FF2940" s="156"/>
      <c r="FG2940" s="156"/>
      <c r="FH2940" s="156"/>
    </row>
    <row r="2941" spans="2:164" x14ac:dyDescent="0.25">
      <c r="B2941" s="67">
        <f t="shared" si="271"/>
        <v>0</v>
      </c>
      <c r="C2941" s="67" t="str">
        <f t="shared" si="272"/>
        <v/>
      </c>
      <c r="D2941" s="67" t="str">
        <f t="shared" si="275"/>
        <v/>
      </c>
      <c r="E2941" s="67" t="str">
        <f t="shared" si="273"/>
        <v/>
      </c>
      <c r="F2941" s="67" t="str">
        <f t="shared" si="274"/>
        <v/>
      </c>
      <c r="G2941" s="67" t="str">
        <f t="shared" si="276"/>
        <v/>
      </c>
      <c r="H2941" s="159" t="str">
        <f>IF(AND(M2941&gt;0,M2941&lt;=STATS!$C$22),1,"")</f>
        <v/>
      </c>
      <c r="J2941" s="29">
        <v>2940</v>
      </c>
      <c r="R2941" s="16"/>
      <c r="U2941" s="16"/>
      <c r="FD2941" s="156"/>
      <c r="FE2941" s="156"/>
      <c r="FF2941" s="156"/>
      <c r="FG2941" s="156"/>
      <c r="FH2941" s="156"/>
    </row>
    <row r="2942" spans="2:164" x14ac:dyDescent="0.25">
      <c r="B2942" s="67">
        <f t="shared" si="271"/>
        <v>0</v>
      </c>
      <c r="C2942" s="67" t="str">
        <f t="shared" si="272"/>
        <v/>
      </c>
      <c r="D2942" s="67" t="str">
        <f t="shared" si="275"/>
        <v/>
      </c>
      <c r="E2942" s="67" t="str">
        <f t="shared" si="273"/>
        <v/>
      </c>
      <c r="F2942" s="67" t="str">
        <f t="shared" si="274"/>
        <v/>
      </c>
      <c r="G2942" s="67" t="str">
        <f t="shared" si="276"/>
        <v/>
      </c>
      <c r="H2942" s="159" t="str">
        <f>IF(AND(M2942&gt;0,M2942&lt;=STATS!$C$22),1,"")</f>
        <v/>
      </c>
      <c r="J2942" s="29">
        <v>2941</v>
      </c>
      <c r="R2942" s="16"/>
      <c r="U2942" s="16"/>
      <c r="FD2942" s="156"/>
      <c r="FE2942" s="156"/>
      <c r="FF2942" s="156"/>
      <c r="FG2942" s="156"/>
      <c r="FH2942" s="156"/>
    </row>
    <row r="2943" spans="2:164" x14ac:dyDescent="0.25">
      <c r="B2943" s="67">
        <f t="shared" si="271"/>
        <v>0</v>
      </c>
      <c r="C2943" s="67" t="str">
        <f t="shared" si="272"/>
        <v/>
      </c>
      <c r="D2943" s="67" t="str">
        <f t="shared" si="275"/>
        <v/>
      </c>
      <c r="E2943" s="67" t="str">
        <f t="shared" si="273"/>
        <v/>
      </c>
      <c r="F2943" s="67" t="str">
        <f t="shared" si="274"/>
        <v/>
      </c>
      <c r="G2943" s="67" t="str">
        <f t="shared" si="276"/>
        <v/>
      </c>
      <c r="H2943" s="159" t="str">
        <f>IF(AND(M2943&gt;0,M2943&lt;=STATS!$C$22),1,"")</f>
        <v/>
      </c>
      <c r="J2943" s="29">
        <v>2942</v>
      </c>
      <c r="R2943" s="16"/>
      <c r="U2943" s="16"/>
      <c r="FD2943" s="156"/>
      <c r="FE2943" s="156"/>
      <c r="FF2943" s="156"/>
      <c r="FG2943" s="156"/>
      <c r="FH2943" s="156"/>
    </row>
    <row r="2944" spans="2:164" x14ac:dyDescent="0.25">
      <c r="B2944" s="67">
        <f t="shared" si="271"/>
        <v>0</v>
      </c>
      <c r="C2944" s="67" t="str">
        <f t="shared" si="272"/>
        <v/>
      </c>
      <c r="D2944" s="67" t="str">
        <f t="shared" si="275"/>
        <v/>
      </c>
      <c r="E2944" s="67" t="str">
        <f t="shared" si="273"/>
        <v/>
      </c>
      <c r="F2944" s="67" t="str">
        <f t="shared" si="274"/>
        <v/>
      </c>
      <c r="G2944" s="67" t="str">
        <f t="shared" si="276"/>
        <v/>
      </c>
      <c r="H2944" s="159" t="str">
        <f>IF(AND(M2944&gt;0,M2944&lt;=STATS!$C$22),1,"")</f>
        <v/>
      </c>
      <c r="J2944" s="29">
        <v>2943</v>
      </c>
      <c r="R2944" s="16"/>
      <c r="U2944" s="16"/>
      <c r="FD2944" s="156"/>
      <c r="FE2944" s="156"/>
      <c r="FF2944" s="156"/>
      <c r="FG2944" s="156"/>
      <c r="FH2944" s="156"/>
    </row>
    <row r="2945" spans="2:164" x14ac:dyDescent="0.25">
      <c r="B2945" s="67">
        <f t="shared" si="271"/>
        <v>0</v>
      </c>
      <c r="C2945" s="67" t="str">
        <f t="shared" si="272"/>
        <v/>
      </c>
      <c r="D2945" s="67" t="str">
        <f t="shared" si="275"/>
        <v/>
      </c>
      <c r="E2945" s="67" t="str">
        <f t="shared" si="273"/>
        <v/>
      </c>
      <c r="F2945" s="67" t="str">
        <f t="shared" si="274"/>
        <v/>
      </c>
      <c r="G2945" s="67" t="str">
        <f t="shared" si="276"/>
        <v/>
      </c>
      <c r="H2945" s="159" t="str">
        <f>IF(AND(M2945&gt;0,M2945&lt;=STATS!$C$22),1,"")</f>
        <v/>
      </c>
      <c r="J2945" s="29">
        <v>2944</v>
      </c>
      <c r="R2945" s="16"/>
      <c r="U2945" s="16"/>
      <c r="FD2945" s="156"/>
      <c r="FE2945" s="156"/>
      <c r="FF2945" s="156"/>
      <c r="FG2945" s="156"/>
      <c r="FH2945" s="156"/>
    </row>
    <row r="2946" spans="2:164" x14ac:dyDescent="0.25">
      <c r="B2946" s="67">
        <f t="shared" ref="B2946:B3009" si="277">COUNT(R2946:FC2946,FI2946:FQ2946)</f>
        <v>0</v>
      </c>
      <c r="C2946" s="67" t="str">
        <f t="shared" ref="C2946:C3009" si="278">IF(COUNT(R2946:FC2946,FI2946:FQ2946)&gt;0,COUNT(R2946:FC2946,FI2946:FQ2946),"")</f>
        <v/>
      </c>
      <c r="D2946" s="67" t="str">
        <f t="shared" si="275"/>
        <v/>
      </c>
      <c r="E2946" s="67" t="str">
        <f t="shared" ref="E2946:E3009" si="279">IF(H2946=1,COUNT(R2946:FC2946,FI2946:FQ2946),"")</f>
        <v/>
      </c>
      <c r="F2946" s="67" t="str">
        <f t="shared" ref="F2946:F3009" si="280">IF(H2946=1,COUNT(X2946:BN2946,BP2946:BX2946,BZ2946:CF2946,CH2946:FC2946,FI2946:FQ2946),"")</f>
        <v/>
      </c>
      <c r="G2946" s="67" t="str">
        <f t="shared" si="276"/>
        <v/>
      </c>
      <c r="H2946" s="159" t="str">
        <f>IF(AND(M2946&gt;0,M2946&lt;=STATS!$C$22),1,"")</f>
        <v/>
      </c>
      <c r="J2946" s="29">
        <v>2945</v>
      </c>
      <c r="R2946" s="16"/>
      <c r="U2946" s="16"/>
      <c r="FD2946" s="156"/>
      <c r="FE2946" s="156"/>
      <c r="FF2946" s="156"/>
      <c r="FG2946" s="156"/>
      <c r="FH2946" s="156"/>
    </row>
    <row r="2947" spans="2:164" x14ac:dyDescent="0.25">
      <c r="B2947" s="67">
        <f t="shared" si="277"/>
        <v>0</v>
      </c>
      <c r="C2947" s="67" t="str">
        <f t="shared" si="278"/>
        <v/>
      </c>
      <c r="D2947" s="67" t="str">
        <f t="shared" ref="D2947:D3010" si="281">IF(COUNT(R2947:FC2947,FI2947:FQ2947)&gt;0,COUNT(X2947:BN2947,BP2947:BX2947,BZ2947:CF2947,CH2947:FC2947,FI2947:FQ2947),"")</f>
        <v/>
      </c>
      <c r="E2947" s="67" t="str">
        <f t="shared" si="279"/>
        <v/>
      </c>
      <c r="F2947" s="67" t="str">
        <f t="shared" si="280"/>
        <v/>
      </c>
      <c r="G2947" s="67" t="str">
        <f t="shared" si="276"/>
        <v/>
      </c>
      <c r="H2947" s="159" t="str">
        <f>IF(AND(M2947&gt;0,M2947&lt;=STATS!$C$22),1,"")</f>
        <v/>
      </c>
      <c r="J2947" s="29">
        <v>2946</v>
      </c>
      <c r="R2947" s="16"/>
      <c r="U2947" s="16"/>
      <c r="FD2947" s="156"/>
      <c r="FE2947" s="156"/>
      <c r="FF2947" s="156"/>
      <c r="FG2947" s="156"/>
      <c r="FH2947" s="156"/>
    </row>
    <row r="2948" spans="2:164" x14ac:dyDescent="0.25">
      <c r="B2948" s="67">
        <f t="shared" si="277"/>
        <v>0</v>
      </c>
      <c r="C2948" s="67" t="str">
        <f t="shared" si="278"/>
        <v/>
      </c>
      <c r="D2948" s="67" t="str">
        <f t="shared" si="281"/>
        <v/>
      </c>
      <c r="E2948" s="67" t="str">
        <f t="shared" si="279"/>
        <v/>
      </c>
      <c r="F2948" s="67" t="str">
        <f t="shared" si="280"/>
        <v/>
      </c>
      <c r="G2948" s="67" t="str">
        <f t="shared" si="276"/>
        <v/>
      </c>
      <c r="H2948" s="159" t="str">
        <f>IF(AND(M2948&gt;0,M2948&lt;=STATS!$C$22),1,"")</f>
        <v/>
      </c>
      <c r="J2948" s="29">
        <v>2947</v>
      </c>
      <c r="R2948" s="16"/>
      <c r="U2948" s="16"/>
      <c r="FD2948" s="156"/>
      <c r="FE2948" s="156"/>
      <c r="FF2948" s="156"/>
      <c r="FG2948" s="156"/>
      <c r="FH2948" s="156"/>
    </row>
    <row r="2949" spans="2:164" x14ac:dyDescent="0.25">
      <c r="B2949" s="67">
        <f t="shared" si="277"/>
        <v>0</v>
      </c>
      <c r="C2949" s="67" t="str">
        <f t="shared" si="278"/>
        <v/>
      </c>
      <c r="D2949" s="67" t="str">
        <f t="shared" si="281"/>
        <v/>
      </c>
      <c r="E2949" s="67" t="str">
        <f t="shared" si="279"/>
        <v/>
      </c>
      <c r="F2949" s="67" t="str">
        <f t="shared" si="280"/>
        <v/>
      </c>
      <c r="G2949" s="67" t="str">
        <f t="shared" si="276"/>
        <v/>
      </c>
      <c r="H2949" s="159" t="str">
        <f>IF(AND(M2949&gt;0,M2949&lt;=STATS!$C$22),1,"")</f>
        <v/>
      </c>
      <c r="J2949" s="29">
        <v>2948</v>
      </c>
      <c r="R2949" s="16"/>
      <c r="U2949" s="16"/>
      <c r="FD2949" s="156"/>
      <c r="FE2949" s="156"/>
      <c r="FF2949" s="156"/>
      <c r="FG2949" s="156"/>
      <c r="FH2949" s="156"/>
    </row>
    <row r="2950" spans="2:164" x14ac:dyDescent="0.25">
      <c r="B2950" s="67">
        <f t="shared" si="277"/>
        <v>0</v>
      </c>
      <c r="C2950" s="67" t="str">
        <f t="shared" si="278"/>
        <v/>
      </c>
      <c r="D2950" s="67" t="str">
        <f t="shared" si="281"/>
        <v/>
      </c>
      <c r="E2950" s="67" t="str">
        <f t="shared" si="279"/>
        <v/>
      </c>
      <c r="F2950" s="67" t="str">
        <f t="shared" si="280"/>
        <v/>
      </c>
      <c r="G2950" s="67" t="str">
        <f t="shared" si="276"/>
        <v/>
      </c>
      <c r="H2950" s="159" t="str">
        <f>IF(AND(M2950&gt;0,M2950&lt;=STATS!$C$22),1,"")</f>
        <v/>
      </c>
      <c r="J2950" s="29">
        <v>2949</v>
      </c>
      <c r="R2950" s="16"/>
      <c r="U2950" s="16"/>
      <c r="FD2950" s="156"/>
      <c r="FE2950" s="156"/>
      <c r="FF2950" s="156"/>
      <c r="FG2950" s="156"/>
      <c r="FH2950" s="156"/>
    </row>
    <row r="2951" spans="2:164" x14ac:dyDescent="0.25">
      <c r="B2951" s="67">
        <f t="shared" si="277"/>
        <v>0</v>
      </c>
      <c r="C2951" s="67" t="str">
        <f t="shared" si="278"/>
        <v/>
      </c>
      <c r="D2951" s="67" t="str">
        <f t="shared" si="281"/>
        <v/>
      </c>
      <c r="E2951" s="67" t="str">
        <f t="shared" si="279"/>
        <v/>
      </c>
      <c r="F2951" s="67" t="str">
        <f t="shared" si="280"/>
        <v/>
      </c>
      <c r="G2951" s="67" t="str">
        <f t="shared" si="276"/>
        <v/>
      </c>
      <c r="H2951" s="159" t="str">
        <f>IF(AND(M2951&gt;0,M2951&lt;=STATS!$C$22),1,"")</f>
        <v/>
      </c>
      <c r="J2951" s="29">
        <v>2950</v>
      </c>
      <c r="R2951" s="16"/>
      <c r="U2951" s="16"/>
      <c r="FD2951" s="156"/>
      <c r="FE2951" s="156"/>
      <c r="FF2951" s="156"/>
      <c r="FG2951" s="156"/>
      <c r="FH2951" s="156"/>
    </row>
    <row r="2952" spans="2:164" x14ac:dyDescent="0.25">
      <c r="B2952" s="67">
        <f t="shared" si="277"/>
        <v>0</v>
      </c>
      <c r="C2952" s="67" t="str">
        <f t="shared" si="278"/>
        <v/>
      </c>
      <c r="D2952" s="67" t="str">
        <f t="shared" si="281"/>
        <v/>
      </c>
      <c r="E2952" s="67" t="str">
        <f t="shared" si="279"/>
        <v/>
      </c>
      <c r="F2952" s="67" t="str">
        <f t="shared" si="280"/>
        <v/>
      </c>
      <c r="G2952" s="67" t="str">
        <f t="shared" si="276"/>
        <v/>
      </c>
      <c r="H2952" s="159" t="str">
        <f>IF(AND(M2952&gt;0,M2952&lt;=STATS!$C$22),1,"")</f>
        <v/>
      </c>
      <c r="J2952" s="29">
        <v>2951</v>
      </c>
      <c r="R2952" s="16"/>
      <c r="U2952" s="16"/>
      <c r="FD2952" s="156"/>
      <c r="FE2952" s="156"/>
      <c r="FF2952" s="156"/>
      <c r="FG2952" s="156"/>
      <c r="FH2952" s="156"/>
    </row>
    <row r="2953" spans="2:164" x14ac:dyDescent="0.25">
      <c r="B2953" s="67">
        <f t="shared" si="277"/>
        <v>0</v>
      </c>
      <c r="C2953" s="67" t="str">
        <f t="shared" si="278"/>
        <v/>
      </c>
      <c r="D2953" s="67" t="str">
        <f t="shared" si="281"/>
        <v/>
      </c>
      <c r="E2953" s="67" t="str">
        <f t="shared" si="279"/>
        <v/>
      </c>
      <c r="F2953" s="67" t="str">
        <f t="shared" si="280"/>
        <v/>
      </c>
      <c r="G2953" s="67" t="str">
        <f t="shared" si="276"/>
        <v/>
      </c>
      <c r="H2953" s="159" t="str">
        <f>IF(AND(M2953&gt;0,M2953&lt;=STATS!$C$22),1,"")</f>
        <v/>
      </c>
      <c r="J2953" s="29">
        <v>2952</v>
      </c>
      <c r="R2953" s="16"/>
      <c r="U2953" s="16"/>
      <c r="FD2953" s="156"/>
      <c r="FE2953" s="156"/>
      <c r="FF2953" s="156"/>
      <c r="FG2953" s="156"/>
      <c r="FH2953" s="156"/>
    </row>
    <row r="2954" spans="2:164" x14ac:dyDescent="0.25">
      <c r="B2954" s="67">
        <f t="shared" si="277"/>
        <v>0</v>
      </c>
      <c r="C2954" s="67" t="str">
        <f t="shared" si="278"/>
        <v/>
      </c>
      <c r="D2954" s="67" t="str">
        <f t="shared" si="281"/>
        <v/>
      </c>
      <c r="E2954" s="67" t="str">
        <f t="shared" si="279"/>
        <v/>
      </c>
      <c r="F2954" s="67" t="str">
        <f t="shared" si="280"/>
        <v/>
      </c>
      <c r="G2954" s="67" t="str">
        <f t="shared" si="276"/>
        <v/>
      </c>
      <c r="H2954" s="159" t="str">
        <f>IF(AND(M2954&gt;0,M2954&lt;=STATS!$C$22),1,"")</f>
        <v/>
      </c>
      <c r="J2954" s="29">
        <v>2953</v>
      </c>
      <c r="R2954" s="16"/>
      <c r="U2954" s="16"/>
      <c r="FD2954" s="156"/>
      <c r="FE2954" s="156"/>
      <c r="FF2954" s="156"/>
      <c r="FG2954" s="156"/>
      <c r="FH2954" s="156"/>
    </row>
    <row r="2955" spans="2:164" x14ac:dyDescent="0.25">
      <c r="B2955" s="67">
        <f t="shared" si="277"/>
        <v>0</v>
      </c>
      <c r="C2955" s="67" t="str">
        <f t="shared" si="278"/>
        <v/>
      </c>
      <c r="D2955" s="67" t="str">
        <f t="shared" si="281"/>
        <v/>
      </c>
      <c r="E2955" s="67" t="str">
        <f t="shared" si="279"/>
        <v/>
      </c>
      <c r="F2955" s="67" t="str">
        <f t="shared" si="280"/>
        <v/>
      </c>
      <c r="G2955" s="67" t="str">
        <f t="shared" si="276"/>
        <v/>
      </c>
      <c r="H2955" s="159" t="str">
        <f>IF(AND(M2955&gt;0,M2955&lt;=STATS!$C$22),1,"")</f>
        <v/>
      </c>
      <c r="J2955" s="29">
        <v>2954</v>
      </c>
      <c r="R2955" s="16"/>
      <c r="U2955" s="16"/>
      <c r="FD2955" s="156"/>
      <c r="FE2955" s="156"/>
      <c r="FF2955" s="156"/>
      <c r="FG2955" s="156"/>
      <c r="FH2955" s="156"/>
    </row>
    <row r="2956" spans="2:164" x14ac:dyDescent="0.25">
      <c r="B2956" s="67">
        <f t="shared" si="277"/>
        <v>0</v>
      </c>
      <c r="C2956" s="67" t="str">
        <f t="shared" si="278"/>
        <v/>
      </c>
      <c r="D2956" s="67" t="str">
        <f t="shared" si="281"/>
        <v/>
      </c>
      <c r="E2956" s="67" t="str">
        <f t="shared" si="279"/>
        <v/>
      </c>
      <c r="F2956" s="67" t="str">
        <f t="shared" si="280"/>
        <v/>
      </c>
      <c r="G2956" s="67" t="str">
        <f t="shared" si="276"/>
        <v/>
      </c>
      <c r="H2956" s="159" t="str">
        <f>IF(AND(M2956&gt;0,M2956&lt;=STATS!$C$22),1,"")</f>
        <v/>
      </c>
      <c r="J2956" s="29">
        <v>2955</v>
      </c>
      <c r="R2956" s="16"/>
      <c r="U2956" s="16"/>
      <c r="FD2956" s="156"/>
      <c r="FE2956" s="156"/>
      <c r="FF2956" s="156"/>
      <c r="FG2956" s="156"/>
      <c r="FH2956" s="156"/>
    </row>
    <row r="2957" spans="2:164" x14ac:dyDescent="0.25">
      <c r="B2957" s="67">
        <f t="shared" si="277"/>
        <v>0</v>
      </c>
      <c r="C2957" s="67" t="str">
        <f t="shared" si="278"/>
        <v/>
      </c>
      <c r="D2957" s="67" t="str">
        <f t="shared" si="281"/>
        <v/>
      </c>
      <c r="E2957" s="67" t="str">
        <f t="shared" si="279"/>
        <v/>
      </c>
      <c r="F2957" s="67" t="str">
        <f t="shared" si="280"/>
        <v/>
      </c>
      <c r="G2957" s="67" t="str">
        <f t="shared" si="276"/>
        <v/>
      </c>
      <c r="H2957" s="159" t="str">
        <f>IF(AND(M2957&gt;0,M2957&lt;=STATS!$C$22),1,"")</f>
        <v/>
      </c>
      <c r="J2957" s="29">
        <v>2956</v>
      </c>
      <c r="R2957" s="16"/>
      <c r="U2957" s="16"/>
      <c r="FD2957" s="156"/>
      <c r="FE2957" s="156"/>
      <c r="FF2957" s="156"/>
      <c r="FG2957" s="156"/>
      <c r="FH2957" s="156"/>
    </row>
    <row r="2958" spans="2:164" x14ac:dyDescent="0.25">
      <c r="B2958" s="67">
        <f t="shared" si="277"/>
        <v>0</v>
      </c>
      <c r="C2958" s="67" t="str">
        <f t="shared" si="278"/>
        <v/>
      </c>
      <c r="D2958" s="67" t="str">
        <f t="shared" si="281"/>
        <v/>
      </c>
      <c r="E2958" s="67" t="str">
        <f t="shared" si="279"/>
        <v/>
      </c>
      <c r="F2958" s="67" t="str">
        <f t="shared" si="280"/>
        <v/>
      </c>
      <c r="G2958" s="67" t="str">
        <f t="shared" si="276"/>
        <v/>
      </c>
      <c r="H2958" s="159" t="str">
        <f>IF(AND(M2958&gt;0,M2958&lt;=STATS!$C$22),1,"")</f>
        <v/>
      </c>
      <c r="J2958" s="29">
        <v>2957</v>
      </c>
      <c r="R2958" s="16"/>
      <c r="U2958" s="16"/>
      <c r="FD2958" s="156"/>
      <c r="FE2958" s="156"/>
      <c r="FF2958" s="156"/>
      <c r="FG2958" s="156"/>
      <c r="FH2958" s="156"/>
    </row>
    <row r="2959" spans="2:164" x14ac:dyDescent="0.25">
      <c r="B2959" s="67">
        <f t="shared" si="277"/>
        <v>0</v>
      </c>
      <c r="C2959" s="67" t="str">
        <f t="shared" si="278"/>
        <v/>
      </c>
      <c r="D2959" s="67" t="str">
        <f t="shared" si="281"/>
        <v/>
      </c>
      <c r="E2959" s="67" t="str">
        <f t="shared" si="279"/>
        <v/>
      </c>
      <c r="F2959" s="67" t="str">
        <f t="shared" si="280"/>
        <v/>
      </c>
      <c r="G2959" s="67" t="str">
        <f t="shared" si="276"/>
        <v/>
      </c>
      <c r="H2959" s="159" t="str">
        <f>IF(AND(M2959&gt;0,M2959&lt;=STATS!$C$22),1,"")</f>
        <v/>
      </c>
      <c r="J2959" s="29">
        <v>2958</v>
      </c>
      <c r="R2959" s="16"/>
      <c r="U2959" s="16"/>
      <c r="FD2959" s="156"/>
      <c r="FE2959" s="156"/>
      <c r="FF2959" s="156"/>
      <c r="FG2959" s="156"/>
      <c r="FH2959" s="156"/>
    </row>
    <row r="2960" spans="2:164" x14ac:dyDescent="0.25">
      <c r="B2960" s="67">
        <f t="shared" si="277"/>
        <v>0</v>
      </c>
      <c r="C2960" s="67" t="str">
        <f t="shared" si="278"/>
        <v/>
      </c>
      <c r="D2960" s="67" t="str">
        <f t="shared" si="281"/>
        <v/>
      </c>
      <c r="E2960" s="67" t="str">
        <f t="shared" si="279"/>
        <v/>
      </c>
      <c r="F2960" s="67" t="str">
        <f t="shared" si="280"/>
        <v/>
      </c>
      <c r="G2960" s="67" t="str">
        <f t="shared" si="276"/>
        <v/>
      </c>
      <c r="H2960" s="159" t="str">
        <f>IF(AND(M2960&gt;0,M2960&lt;=STATS!$C$22),1,"")</f>
        <v/>
      </c>
      <c r="J2960" s="29">
        <v>2959</v>
      </c>
      <c r="R2960" s="16"/>
      <c r="U2960" s="16"/>
      <c r="FD2960" s="156"/>
      <c r="FE2960" s="156"/>
      <c r="FF2960" s="156"/>
      <c r="FG2960" s="156"/>
      <c r="FH2960" s="156"/>
    </row>
    <row r="2961" spans="2:164" x14ac:dyDescent="0.25">
      <c r="B2961" s="67">
        <f t="shared" si="277"/>
        <v>0</v>
      </c>
      <c r="C2961" s="67" t="str">
        <f t="shared" si="278"/>
        <v/>
      </c>
      <c r="D2961" s="67" t="str">
        <f t="shared" si="281"/>
        <v/>
      </c>
      <c r="E2961" s="67" t="str">
        <f t="shared" si="279"/>
        <v/>
      </c>
      <c r="F2961" s="67" t="str">
        <f t="shared" si="280"/>
        <v/>
      </c>
      <c r="G2961" s="67" t="str">
        <f t="shared" si="276"/>
        <v/>
      </c>
      <c r="H2961" s="159" t="str">
        <f>IF(AND(M2961&gt;0,M2961&lt;=STATS!$C$22),1,"")</f>
        <v/>
      </c>
      <c r="J2961" s="29">
        <v>2960</v>
      </c>
      <c r="R2961" s="16"/>
      <c r="U2961" s="16"/>
      <c r="FD2961" s="156"/>
      <c r="FE2961" s="156"/>
      <c r="FF2961" s="156"/>
      <c r="FG2961" s="156"/>
      <c r="FH2961" s="156"/>
    </row>
    <row r="2962" spans="2:164" x14ac:dyDescent="0.25">
      <c r="B2962" s="67">
        <f t="shared" si="277"/>
        <v>0</v>
      </c>
      <c r="C2962" s="67" t="str">
        <f t="shared" si="278"/>
        <v/>
      </c>
      <c r="D2962" s="67" t="str">
        <f t="shared" si="281"/>
        <v/>
      </c>
      <c r="E2962" s="67" t="str">
        <f t="shared" si="279"/>
        <v/>
      </c>
      <c r="F2962" s="67" t="str">
        <f t="shared" si="280"/>
        <v/>
      </c>
      <c r="G2962" s="67" t="str">
        <f t="shared" si="276"/>
        <v/>
      </c>
      <c r="H2962" s="159" t="str">
        <f>IF(AND(M2962&gt;0,M2962&lt;=STATS!$C$22),1,"")</f>
        <v/>
      </c>
      <c r="J2962" s="29">
        <v>2961</v>
      </c>
      <c r="R2962" s="16"/>
      <c r="U2962" s="16"/>
      <c r="FD2962" s="156"/>
      <c r="FE2962" s="156"/>
      <c r="FF2962" s="156"/>
      <c r="FG2962" s="156"/>
      <c r="FH2962" s="156"/>
    </row>
    <row r="2963" spans="2:164" x14ac:dyDescent="0.25">
      <c r="B2963" s="67">
        <f t="shared" si="277"/>
        <v>0</v>
      </c>
      <c r="C2963" s="67" t="str">
        <f t="shared" si="278"/>
        <v/>
      </c>
      <c r="D2963" s="67" t="str">
        <f t="shared" si="281"/>
        <v/>
      </c>
      <c r="E2963" s="67" t="str">
        <f t="shared" si="279"/>
        <v/>
      </c>
      <c r="F2963" s="67" t="str">
        <f t="shared" si="280"/>
        <v/>
      </c>
      <c r="G2963" s="67" t="str">
        <f t="shared" si="276"/>
        <v/>
      </c>
      <c r="H2963" s="159" t="str">
        <f>IF(AND(M2963&gt;0,M2963&lt;=STATS!$C$22),1,"")</f>
        <v/>
      </c>
      <c r="J2963" s="29">
        <v>2962</v>
      </c>
      <c r="R2963" s="16"/>
      <c r="U2963" s="16"/>
      <c r="FD2963" s="156"/>
      <c r="FE2963" s="156"/>
      <c r="FF2963" s="156"/>
      <c r="FG2963" s="156"/>
      <c r="FH2963" s="156"/>
    </row>
    <row r="2964" spans="2:164" x14ac:dyDescent="0.25">
      <c r="B2964" s="67">
        <f t="shared" si="277"/>
        <v>0</v>
      </c>
      <c r="C2964" s="67" t="str">
        <f t="shared" si="278"/>
        <v/>
      </c>
      <c r="D2964" s="67" t="str">
        <f t="shared" si="281"/>
        <v/>
      </c>
      <c r="E2964" s="67" t="str">
        <f t="shared" si="279"/>
        <v/>
      </c>
      <c r="F2964" s="67" t="str">
        <f t="shared" si="280"/>
        <v/>
      </c>
      <c r="G2964" s="67" t="str">
        <f t="shared" si="276"/>
        <v/>
      </c>
      <c r="H2964" s="159" t="str">
        <f>IF(AND(M2964&gt;0,M2964&lt;=STATS!$C$22),1,"")</f>
        <v/>
      </c>
      <c r="J2964" s="29">
        <v>2963</v>
      </c>
      <c r="R2964" s="16"/>
      <c r="U2964" s="16"/>
      <c r="FD2964" s="156"/>
      <c r="FE2964" s="156"/>
      <c r="FF2964" s="156"/>
      <c r="FG2964" s="156"/>
      <c r="FH2964" s="156"/>
    </row>
    <row r="2965" spans="2:164" x14ac:dyDescent="0.25">
      <c r="B2965" s="67">
        <f t="shared" si="277"/>
        <v>0</v>
      </c>
      <c r="C2965" s="67" t="str">
        <f t="shared" si="278"/>
        <v/>
      </c>
      <c r="D2965" s="67" t="str">
        <f t="shared" si="281"/>
        <v/>
      </c>
      <c r="E2965" s="67" t="str">
        <f t="shared" si="279"/>
        <v/>
      </c>
      <c r="F2965" s="67" t="str">
        <f t="shared" si="280"/>
        <v/>
      </c>
      <c r="G2965" s="67" t="str">
        <f t="shared" si="276"/>
        <v/>
      </c>
      <c r="H2965" s="159" t="str">
        <f>IF(AND(M2965&gt;0,M2965&lt;=STATS!$C$22),1,"")</f>
        <v/>
      </c>
      <c r="J2965" s="29">
        <v>2964</v>
      </c>
      <c r="R2965" s="16"/>
      <c r="U2965" s="16"/>
      <c r="FD2965" s="156"/>
      <c r="FE2965" s="156"/>
      <c r="FF2965" s="156"/>
      <c r="FG2965" s="156"/>
      <c r="FH2965" s="156"/>
    </row>
    <row r="2966" spans="2:164" x14ac:dyDescent="0.25">
      <c r="B2966" s="67">
        <f t="shared" si="277"/>
        <v>0</v>
      </c>
      <c r="C2966" s="67" t="str">
        <f t="shared" si="278"/>
        <v/>
      </c>
      <c r="D2966" s="67" t="str">
        <f t="shared" si="281"/>
        <v/>
      </c>
      <c r="E2966" s="67" t="str">
        <f t="shared" si="279"/>
        <v/>
      </c>
      <c r="F2966" s="67" t="str">
        <f t="shared" si="280"/>
        <v/>
      </c>
      <c r="G2966" s="67" t="str">
        <f t="shared" si="276"/>
        <v/>
      </c>
      <c r="H2966" s="159" t="str">
        <f>IF(AND(M2966&gt;0,M2966&lt;=STATS!$C$22),1,"")</f>
        <v/>
      </c>
      <c r="J2966" s="29">
        <v>2965</v>
      </c>
      <c r="R2966" s="16"/>
      <c r="U2966" s="16"/>
      <c r="FD2966" s="156"/>
      <c r="FE2966" s="156"/>
      <c r="FF2966" s="156"/>
      <c r="FG2966" s="156"/>
      <c r="FH2966" s="156"/>
    </row>
    <row r="2967" spans="2:164" x14ac:dyDescent="0.25">
      <c r="B2967" s="67">
        <f t="shared" si="277"/>
        <v>0</v>
      </c>
      <c r="C2967" s="67" t="str">
        <f t="shared" si="278"/>
        <v/>
      </c>
      <c r="D2967" s="67" t="str">
        <f t="shared" si="281"/>
        <v/>
      </c>
      <c r="E2967" s="67" t="str">
        <f t="shared" si="279"/>
        <v/>
      </c>
      <c r="F2967" s="67" t="str">
        <f t="shared" si="280"/>
        <v/>
      </c>
      <c r="G2967" s="67" t="str">
        <f t="shared" si="276"/>
        <v/>
      </c>
      <c r="H2967" s="159" t="str">
        <f>IF(AND(M2967&gt;0,M2967&lt;=STATS!$C$22),1,"")</f>
        <v/>
      </c>
      <c r="J2967" s="29">
        <v>2966</v>
      </c>
      <c r="R2967" s="16"/>
      <c r="U2967" s="16"/>
      <c r="FD2967" s="156"/>
      <c r="FE2967" s="156"/>
      <c r="FF2967" s="156"/>
      <c r="FG2967" s="156"/>
      <c r="FH2967" s="156"/>
    </row>
    <row r="2968" spans="2:164" x14ac:dyDescent="0.25">
      <c r="B2968" s="67">
        <f t="shared" si="277"/>
        <v>0</v>
      </c>
      <c r="C2968" s="67" t="str">
        <f t="shared" si="278"/>
        <v/>
      </c>
      <c r="D2968" s="67" t="str">
        <f t="shared" si="281"/>
        <v/>
      </c>
      <c r="E2968" s="67" t="str">
        <f t="shared" si="279"/>
        <v/>
      </c>
      <c r="F2968" s="67" t="str">
        <f t="shared" si="280"/>
        <v/>
      </c>
      <c r="G2968" s="67" t="str">
        <f t="shared" si="276"/>
        <v/>
      </c>
      <c r="H2968" s="159" t="str">
        <f>IF(AND(M2968&gt;0,M2968&lt;=STATS!$C$22),1,"")</f>
        <v/>
      </c>
      <c r="J2968" s="29">
        <v>2967</v>
      </c>
      <c r="R2968" s="16"/>
      <c r="U2968" s="16"/>
      <c r="FD2968" s="156"/>
      <c r="FE2968" s="156"/>
      <c r="FF2968" s="156"/>
      <c r="FG2968" s="156"/>
      <c r="FH2968" s="156"/>
    </row>
    <row r="2969" spans="2:164" x14ac:dyDescent="0.25">
      <c r="B2969" s="67">
        <f t="shared" si="277"/>
        <v>0</v>
      </c>
      <c r="C2969" s="67" t="str">
        <f t="shared" si="278"/>
        <v/>
      </c>
      <c r="D2969" s="67" t="str">
        <f t="shared" si="281"/>
        <v/>
      </c>
      <c r="E2969" s="67" t="str">
        <f t="shared" si="279"/>
        <v/>
      </c>
      <c r="F2969" s="67" t="str">
        <f t="shared" si="280"/>
        <v/>
      </c>
      <c r="G2969" s="67" t="str">
        <f t="shared" si="276"/>
        <v/>
      </c>
      <c r="H2969" s="159" t="str">
        <f>IF(AND(M2969&gt;0,M2969&lt;=STATS!$C$22),1,"")</f>
        <v/>
      </c>
      <c r="J2969" s="29">
        <v>2968</v>
      </c>
      <c r="R2969" s="16"/>
      <c r="U2969" s="16"/>
      <c r="FD2969" s="156"/>
      <c r="FE2969" s="156"/>
      <c r="FF2969" s="156"/>
      <c r="FG2969" s="156"/>
      <c r="FH2969" s="156"/>
    </row>
    <row r="2970" spans="2:164" x14ac:dyDescent="0.25">
      <c r="B2970" s="67">
        <f t="shared" si="277"/>
        <v>0</v>
      </c>
      <c r="C2970" s="67" t="str">
        <f t="shared" si="278"/>
        <v/>
      </c>
      <c r="D2970" s="67" t="str">
        <f t="shared" si="281"/>
        <v/>
      </c>
      <c r="E2970" s="67" t="str">
        <f t="shared" si="279"/>
        <v/>
      </c>
      <c r="F2970" s="67" t="str">
        <f t="shared" si="280"/>
        <v/>
      </c>
      <c r="G2970" s="67" t="str">
        <f t="shared" ref="G2970:G3033" si="282">IF($B2970&gt;=1,$M2970,"")</f>
        <v/>
      </c>
      <c r="H2970" s="159" t="str">
        <f>IF(AND(M2970&gt;0,M2970&lt;=STATS!$C$22),1,"")</f>
        <v/>
      </c>
      <c r="J2970" s="29">
        <v>2969</v>
      </c>
      <c r="R2970" s="16"/>
      <c r="U2970" s="16"/>
      <c r="FD2970" s="156"/>
      <c r="FE2970" s="156"/>
      <c r="FF2970" s="156"/>
      <c r="FG2970" s="156"/>
      <c r="FH2970" s="156"/>
    </row>
    <row r="2971" spans="2:164" x14ac:dyDescent="0.25">
      <c r="B2971" s="67">
        <f t="shared" si="277"/>
        <v>0</v>
      </c>
      <c r="C2971" s="67" t="str">
        <f t="shared" si="278"/>
        <v/>
      </c>
      <c r="D2971" s="67" t="str">
        <f t="shared" si="281"/>
        <v/>
      </c>
      <c r="E2971" s="67" t="str">
        <f t="shared" si="279"/>
        <v/>
      </c>
      <c r="F2971" s="67" t="str">
        <f t="shared" si="280"/>
        <v/>
      </c>
      <c r="G2971" s="67" t="str">
        <f t="shared" si="282"/>
        <v/>
      </c>
      <c r="H2971" s="159" t="str">
        <f>IF(AND(M2971&gt;0,M2971&lt;=STATS!$C$22),1,"")</f>
        <v/>
      </c>
      <c r="J2971" s="29">
        <v>2970</v>
      </c>
      <c r="R2971" s="16"/>
      <c r="U2971" s="16"/>
      <c r="FD2971" s="156"/>
      <c r="FE2971" s="156"/>
      <c r="FF2971" s="156"/>
      <c r="FG2971" s="156"/>
      <c r="FH2971" s="156"/>
    </row>
    <row r="2972" spans="2:164" x14ac:dyDescent="0.25">
      <c r="B2972" s="67">
        <f t="shared" si="277"/>
        <v>0</v>
      </c>
      <c r="C2972" s="67" t="str">
        <f t="shared" si="278"/>
        <v/>
      </c>
      <c r="D2972" s="67" t="str">
        <f t="shared" si="281"/>
        <v/>
      </c>
      <c r="E2972" s="67" t="str">
        <f t="shared" si="279"/>
        <v/>
      </c>
      <c r="F2972" s="67" t="str">
        <f t="shared" si="280"/>
        <v/>
      </c>
      <c r="G2972" s="67" t="str">
        <f t="shared" si="282"/>
        <v/>
      </c>
      <c r="H2972" s="159" t="str">
        <f>IF(AND(M2972&gt;0,M2972&lt;=STATS!$C$22),1,"")</f>
        <v/>
      </c>
      <c r="J2972" s="29">
        <v>2971</v>
      </c>
      <c r="R2972" s="16"/>
      <c r="U2972" s="16"/>
      <c r="FD2972" s="156"/>
      <c r="FE2972" s="156"/>
      <c r="FF2972" s="156"/>
      <c r="FG2972" s="156"/>
      <c r="FH2972" s="156"/>
    </row>
    <row r="2973" spans="2:164" x14ac:dyDescent="0.25">
      <c r="B2973" s="67">
        <f t="shared" si="277"/>
        <v>0</v>
      </c>
      <c r="C2973" s="67" t="str">
        <f t="shared" si="278"/>
        <v/>
      </c>
      <c r="D2973" s="67" t="str">
        <f t="shared" si="281"/>
        <v/>
      </c>
      <c r="E2973" s="67" t="str">
        <f t="shared" si="279"/>
        <v/>
      </c>
      <c r="F2973" s="67" t="str">
        <f t="shared" si="280"/>
        <v/>
      </c>
      <c r="G2973" s="67" t="str">
        <f t="shared" si="282"/>
        <v/>
      </c>
      <c r="H2973" s="159" t="str">
        <f>IF(AND(M2973&gt;0,M2973&lt;=STATS!$C$22),1,"")</f>
        <v/>
      </c>
      <c r="J2973" s="29">
        <v>2972</v>
      </c>
      <c r="R2973" s="16"/>
      <c r="U2973" s="16"/>
      <c r="FD2973" s="156"/>
      <c r="FE2973" s="156"/>
      <c r="FF2973" s="156"/>
      <c r="FG2973" s="156"/>
      <c r="FH2973" s="156"/>
    </row>
    <row r="2974" spans="2:164" x14ac:dyDescent="0.25">
      <c r="B2974" s="67">
        <f t="shared" si="277"/>
        <v>0</v>
      </c>
      <c r="C2974" s="67" t="str">
        <f t="shared" si="278"/>
        <v/>
      </c>
      <c r="D2974" s="67" t="str">
        <f t="shared" si="281"/>
        <v/>
      </c>
      <c r="E2974" s="67" t="str">
        <f t="shared" si="279"/>
        <v/>
      </c>
      <c r="F2974" s="67" t="str">
        <f t="shared" si="280"/>
        <v/>
      </c>
      <c r="G2974" s="67" t="str">
        <f t="shared" si="282"/>
        <v/>
      </c>
      <c r="H2974" s="159" t="str">
        <f>IF(AND(M2974&gt;0,M2974&lt;=STATS!$C$22),1,"")</f>
        <v/>
      </c>
      <c r="J2974" s="29">
        <v>2973</v>
      </c>
      <c r="R2974" s="16"/>
      <c r="U2974" s="16"/>
      <c r="FD2974" s="156"/>
      <c r="FE2974" s="156"/>
      <c r="FF2974" s="156"/>
      <c r="FG2974" s="156"/>
      <c r="FH2974" s="156"/>
    </row>
    <row r="2975" spans="2:164" x14ac:dyDescent="0.25">
      <c r="B2975" s="67">
        <f t="shared" si="277"/>
        <v>0</v>
      </c>
      <c r="C2975" s="67" t="str">
        <f t="shared" si="278"/>
        <v/>
      </c>
      <c r="D2975" s="67" t="str">
        <f t="shared" si="281"/>
        <v/>
      </c>
      <c r="E2975" s="67" t="str">
        <f t="shared" si="279"/>
        <v/>
      </c>
      <c r="F2975" s="67" t="str">
        <f t="shared" si="280"/>
        <v/>
      </c>
      <c r="G2975" s="67" t="str">
        <f t="shared" si="282"/>
        <v/>
      </c>
      <c r="H2975" s="159" t="str">
        <f>IF(AND(M2975&gt;0,M2975&lt;=STATS!$C$22),1,"")</f>
        <v/>
      </c>
      <c r="J2975" s="29">
        <v>2974</v>
      </c>
      <c r="R2975" s="16"/>
      <c r="U2975" s="16"/>
      <c r="FD2975" s="156"/>
      <c r="FE2975" s="156"/>
      <c r="FF2975" s="156"/>
      <c r="FG2975" s="156"/>
      <c r="FH2975" s="156"/>
    </row>
    <row r="2976" spans="2:164" x14ac:dyDescent="0.25">
      <c r="B2976" s="67">
        <f t="shared" si="277"/>
        <v>0</v>
      </c>
      <c r="C2976" s="67" t="str">
        <f t="shared" si="278"/>
        <v/>
      </c>
      <c r="D2976" s="67" t="str">
        <f t="shared" si="281"/>
        <v/>
      </c>
      <c r="E2976" s="67" t="str">
        <f t="shared" si="279"/>
        <v/>
      </c>
      <c r="F2976" s="67" t="str">
        <f t="shared" si="280"/>
        <v/>
      </c>
      <c r="G2976" s="67" t="str">
        <f t="shared" si="282"/>
        <v/>
      </c>
      <c r="H2976" s="159" t="str">
        <f>IF(AND(M2976&gt;0,M2976&lt;=STATS!$C$22),1,"")</f>
        <v/>
      </c>
      <c r="J2976" s="29">
        <v>2975</v>
      </c>
      <c r="R2976" s="16"/>
      <c r="U2976" s="16"/>
      <c r="FD2976" s="156"/>
      <c r="FE2976" s="156"/>
      <c r="FF2976" s="156"/>
      <c r="FG2976" s="156"/>
      <c r="FH2976" s="156"/>
    </row>
    <row r="2977" spans="2:164" x14ac:dyDescent="0.25">
      <c r="B2977" s="67">
        <f t="shared" si="277"/>
        <v>0</v>
      </c>
      <c r="C2977" s="67" t="str">
        <f t="shared" si="278"/>
        <v/>
      </c>
      <c r="D2977" s="67" t="str">
        <f t="shared" si="281"/>
        <v/>
      </c>
      <c r="E2977" s="67" t="str">
        <f t="shared" si="279"/>
        <v/>
      </c>
      <c r="F2977" s="67" t="str">
        <f t="shared" si="280"/>
        <v/>
      </c>
      <c r="G2977" s="67" t="str">
        <f t="shared" si="282"/>
        <v/>
      </c>
      <c r="H2977" s="159" t="str">
        <f>IF(AND(M2977&gt;0,M2977&lt;=STATS!$C$22),1,"")</f>
        <v/>
      </c>
      <c r="J2977" s="29">
        <v>2976</v>
      </c>
      <c r="R2977" s="16"/>
      <c r="U2977" s="16"/>
      <c r="FD2977" s="156"/>
      <c r="FE2977" s="156"/>
      <c r="FF2977" s="156"/>
      <c r="FG2977" s="156"/>
      <c r="FH2977" s="156"/>
    </row>
    <row r="2978" spans="2:164" x14ac:dyDescent="0.25">
      <c r="B2978" s="67">
        <f t="shared" si="277"/>
        <v>0</v>
      </c>
      <c r="C2978" s="67" t="str">
        <f t="shared" si="278"/>
        <v/>
      </c>
      <c r="D2978" s="67" t="str">
        <f t="shared" si="281"/>
        <v/>
      </c>
      <c r="E2978" s="67" t="str">
        <f t="shared" si="279"/>
        <v/>
      </c>
      <c r="F2978" s="67" t="str">
        <f t="shared" si="280"/>
        <v/>
      </c>
      <c r="G2978" s="67" t="str">
        <f t="shared" si="282"/>
        <v/>
      </c>
      <c r="H2978" s="159" t="str">
        <f>IF(AND(M2978&gt;0,M2978&lt;=STATS!$C$22),1,"")</f>
        <v/>
      </c>
      <c r="J2978" s="29">
        <v>2977</v>
      </c>
      <c r="R2978" s="16"/>
      <c r="U2978" s="16"/>
      <c r="FD2978" s="156"/>
      <c r="FE2978" s="156"/>
      <c r="FF2978" s="156"/>
      <c r="FG2978" s="156"/>
      <c r="FH2978" s="156"/>
    </row>
    <row r="2979" spans="2:164" x14ac:dyDescent="0.25">
      <c r="B2979" s="67">
        <f t="shared" si="277"/>
        <v>0</v>
      </c>
      <c r="C2979" s="67" t="str">
        <f t="shared" si="278"/>
        <v/>
      </c>
      <c r="D2979" s="67" t="str">
        <f t="shared" si="281"/>
        <v/>
      </c>
      <c r="E2979" s="67" t="str">
        <f t="shared" si="279"/>
        <v/>
      </c>
      <c r="F2979" s="67" t="str">
        <f t="shared" si="280"/>
        <v/>
      </c>
      <c r="G2979" s="67" t="str">
        <f t="shared" si="282"/>
        <v/>
      </c>
      <c r="H2979" s="159" t="str">
        <f>IF(AND(M2979&gt;0,M2979&lt;=STATS!$C$22),1,"")</f>
        <v/>
      </c>
      <c r="J2979" s="29">
        <v>2978</v>
      </c>
      <c r="R2979" s="16"/>
      <c r="U2979" s="16"/>
      <c r="FD2979" s="156"/>
      <c r="FE2979" s="156"/>
      <c r="FF2979" s="156"/>
      <c r="FG2979" s="156"/>
      <c r="FH2979" s="156"/>
    </row>
    <row r="2980" spans="2:164" x14ac:dyDescent="0.25">
      <c r="B2980" s="67">
        <f t="shared" si="277"/>
        <v>0</v>
      </c>
      <c r="C2980" s="67" t="str">
        <f t="shared" si="278"/>
        <v/>
      </c>
      <c r="D2980" s="67" t="str">
        <f t="shared" si="281"/>
        <v/>
      </c>
      <c r="E2980" s="67" t="str">
        <f t="shared" si="279"/>
        <v/>
      </c>
      <c r="F2980" s="67" t="str">
        <f t="shared" si="280"/>
        <v/>
      </c>
      <c r="G2980" s="67" t="str">
        <f t="shared" si="282"/>
        <v/>
      </c>
      <c r="H2980" s="159" t="str">
        <f>IF(AND(M2980&gt;0,M2980&lt;=STATS!$C$22),1,"")</f>
        <v/>
      </c>
      <c r="J2980" s="29">
        <v>2979</v>
      </c>
      <c r="R2980" s="16"/>
      <c r="U2980" s="16"/>
      <c r="FD2980" s="156"/>
      <c r="FE2980" s="156"/>
      <c r="FF2980" s="156"/>
      <c r="FG2980" s="156"/>
      <c r="FH2980" s="156"/>
    </row>
    <row r="2981" spans="2:164" x14ac:dyDescent="0.25">
      <c r="B2981" s="67">
        <f t="shared" si="277"/>
        <v>0</v>
      </c>
      <c r="C2981" s="67" t="str">
        <f t="shared" si="278"/>
        <v/>
      </c>
      <c r="D2981" s="67" t="str">
        <f t="shared" si="281"/>
        <v/>
      </c>
      <c r="E2981" s="67" t="str">
        <f t="shared" si="279"/>
        <v/>
      </c>
      <c r="F2981" s="67" t="str">
        <f t="shared" si="280"/>
        <v/>
      </c>
      <c r="G2981" s="67" t="str">
        <f t="shared" si="282"/>
        <v/>
      </c>
      <c r="H2981" s="159" t="str">
        <f>IF(AND(M2981&gt;0,M2981&lt;=STATS!$C$22),1,"")</f>
        <v/>
      </c>
      <c r="J2981" s="29">
        <v>2980</v>
      </c>
      <c r="R2981" s="16"/>
      <c r="U2981" s="16"/>
      <c r="FD2981" s="156"/>
      <c r="FE2981" s="156"/>
      <c r="FF2981" s="156"/>
      <c r="FG2981" s="156"/>
      <c r="FH2981" s="156"/>
    </row>
    <row r="2982" spans="2:164" x14ac:dyDescent="0.25">
      <c r="B2982" s="67">
        <f t="shared" si="277"/>
        <v>0</v>
      </c>
      <c r="C2982" s="67" t="str">
        <f t="shared" si="278"/>
        <v/>
      </c>
      <c r="D2982" s="67" t="str">
        <f t="shared" si="281"/>
        <v/>
      </c>
      <c r="E2982" s="67" t="str">
        <f t="shared" si="279"/>
        <v/>
      </c>
      <c r="F2982" s="67" t="str">
        <f t="shared" si="280"/>
        <v/>
      </c>
      <c r="G2982" s="67" t="str">
        <f t="shared" si="282"/>
        <v/>
      </c>
      <c r="H2982" s="159" t="str">
        <f>IF(AND(M2982&gt;0,M2982&lt;=STATS!$C$22),1,"")</f>
        <v/>
      </c>
      <c r="J2982" s="29">
        <v>2981</v>
      </c>
      <c r="R2982" s="16"/>
      <c r="U2982" s="16"/>
      <c r="FD2982" s="156"/>
      <c r="FE2982" s="156"/>
      <c r="FF2982" s="156"/>
      <c r="FG2982" s="156"/>
      <c r="FH2982" s="156"/>
    </row>
    <row r="2983" spans="2:164" x14ac:dyDescent="0.25">
      <c r="B2983" s="67">
        <f t="shared" si="277"/>
        <v>0</v>
      </c>
      <c r="C2983" s="67" t="str">
        <f t="shared" si="278"/>
        <v/>
      </c>
      <c r="D2983" s="67" t="str">
        <f t="shared" si="281"/>
        <v/>
      </c>
      <c r="E2983" s="67" t="str">
        <f t="shared" si="279"/>
        <v/>
      </c>
      <c r="F2983" s="67" t="str">
        <f t="shared" si="280"/>
        <v/>
      </c>
      <c r="G2983" s="67" t="str">
        <f t="shared" si="282"/>
        <v/>
      </c>
      <c r="H2983" s="159" t="str">
        <f>IF(AND(M2983&gt;0,M2983&lt;=STATS!$C$22),1,"")</f>
        <v/>
      </c>
      <c r="J2983" s="29">
        <v>2982</v>
      </c>
      <c r="R2983" s="16"/>
      <c r="U2983" s="16"/>
      <c r="FD2983" s="156"/>
      <c r="FE2983" s="156"/>
      <c r="FF2983" s="156"/>
      <c r="FG2983" s="156"/>
      <c r="FH2983" s="156"/>
    </row>
    <row r="2984" spans="2:164" x14ac:dyDescent="0.25">
      <c r="B2984" s="67">
        <f t="shared" si="277"/>
        <v>0</v>
      </c>
      <c r="C2984" s="67" t="str">
        <f t="shared" si="278"/>
        <v/>
      </c>
      <c r="D2984" s="67" t="str">
        <f t="shared" si="281"/>
        <v/>
      </c>
      <c r="E2984" s="67" t="str">
        <f t="shared" si="279"/>
        <v/>
      </c>
      <c r="F2984" s="67" t="str">
        <f t="shared" si="280"/>
        <v/>
      </c>
      <c r="G2984" s="67" t="str">
        <f t="shared" si="282"/>
        <v/>
      </c>
      <c r="H2984" s="159" t="str">
        <f>IF(AND(M2984&gt;0,M2984&lt;=STATS!$C$22),1,"")</f>
        <v/>
      </c>
      <c r="J2984" s="29">
        <v>2983</v>
      </c>
      <c r="R2984" s="16"/>
      <c r="U2984" s="16"/>
      <c r="FD2984" s="156"/>
      <c r="FE2984" s="156"/>
      <c r="FF2984" s="156"/>
      <c r="FG2984" s="156"/>
      <c r="FH2984" s="156"/>
    </row>
    <row r="2985" spans="2:164" x14ac:dyDescent="0.25">
      <c r="B2985" s="67">
        <f t="shared" si="277"/>
        <v>0</v>
      </c>
      <c r="C2985" s="67" t="str">
        <f t="shared" si="278"/>
        <v/>
      </c>
      <c r="D2985" s="67" t="str">
        <f t="shared" si="281"/>
        <v/>
      </c>
      <c r="E2985" s="67" t="str">
        <f t="shared" si="279"/>
        <v/>
      </c>
      <c r="F2985" s="67" t="str">
        <f t="shared" si="280"/>
        <v/>
      </c>
      <c r="G2985" s="67" t="str">
        <f t="shared" si="282"/>
        <v/>
      </c>
      <c r="H2985" s="159" t="str">
        <f>IF(AND(M2985&gt;0,M2985&lt;=STATS!$C$22),1,"")</f>
        <v/>
      </c>
      <c r="J2985" s="29">
        <v>2984</v>
      </c>
      <c r="R2985" s="16"/>
      <c r="U2985" s="16"/>
      <c r="FD2985" s="156"/>
      <c r="FE2985" s="156"/>
      <c r="FF2985" s="156"/>
      <c r="FG2985" s="156"/>
      <c r="FH2985" s="156"/>
    </row>
    <row r="2986" spans="2:164" x14ac:dyDescent="0.25">
      <c r="B2986" s="67">
        <f t="shared" si="277"/>
        <v>0</v>
      </c>
      <c r="C2986" s="67" t="str">
        <f t="shared" si="278"/>
        <v/>
      </c>
      <c r="D2986" s="67" t="str">
        <f t="shared" si="281"/>
        <v/>
      </c>
      <c r="E2986" s="67" t="str">
        <f t="shared" si="279"/>
        <v/>
      </c>
      <c r="F2986" s="67" t="str">
        <f t="shared" si="280"/>
        <v/>
      </c>
      <c r="G2986" s="67" t="str">
        <f t="shared" si="282"/>
        <v/>
      </c>
      <c r="H2986" s="159" t="str">
        <f>IF(AND(M2986&gt;0,M2986&lt;=STATS!$C$22),1,"")</f>
        <v/>
      </c>
      <c r="J2986" s="29">
        <v>2985</v>
      </c>
      <c r="R2986" s="16"/>
      <c r="U2986" s="16"/>
      <c r="FD2986" s="156"/>
      <c r="FE2986" s="156"/>
      <c r="FF2986" s="156"/>
      <c r="FG2986" s="156"/>
      <c r="FH2986" s="156"/>
    </row>
    <row r="2987" spans="2:164" x14ac:dyDescent="0.25">
      <c r="B2987" s="67">
        <f t="shared" si="277"/>
        <v>0</v>
      </c>
      <c r="C2987" s="67" t="str">
        <f t="shared" si="278"/>
        <v/>
      </c>
      <c r="D2987" s="67" t="str">
        <f t="shared" si="281"/>
        <v/>
      </c>
      <c r="E2987" s="67" t="str">
        <f t="shared" si="279"/>
        <v/>
      </c>
      <c r="F2987" s="67" t="str">
        <f t="shared" si="280"/>
        <v/>
      </c>
      <c r="G2987" s="67" t="str">
        <f t="shared" si="282"/>
        <v/>
      </c>
      <c r="H2987" s="159" t="str">
        <f>IF(AND(M2987&gt;0,M2987&lt;=STATS!$C$22),1,"")</f>
        <v/>
      </c>
      <c r="J2987" s="29">
        <v>2986</v>
      </c>
      <c r="R2987" s="16"/>
      <c r="U2987" s="16"/>
      <c r="FD2987" s="156"/>
      <c r="FE2987" s="156"/>
      <c r="FF2987" s="156"/>
      <c r="FG2987" s="156"/>
      <c r="FH2987" s="156"/>
    </row>
    <row r="2988" spans="2:164" x14ac:dyDescent="0.25">
      <c r="B2988" s="67">
        <f t="shared" si="277"/>
        <v>0</v>
      </c>
      <c r="C2988" s="67" t="str">
        <f t="shared" si="278"/>
        <v/>
      </c>
      <c r="D2988" s="67" t="str">
        <f t="shared" si="281"/>
        <v/>
      </c>
      <c r="E2988" s="67" t="str">
        <f t="shared" si="279"/>
        <v/>
      </c>
      <c r="F2988" s="67" t="str">
        <f t="shared" si="280"/>
        <v/>
      </c>
      <c r="G2988" s="67" t="str">
        <f t="shared" si="282"/>
        <v/>
      </c>
      <c r="H2988" s="159" t="str">
        <f>IF(AND(M2988&gt;0,M2988&lt;=STATS!$C$22),1,"")</f>
        <v/>
      </c>
      <c r="J2988" s="29">
        <v>2987</v>
      </c>
      <c r="R2988" s="16"/>
      <c r="U2988" s="16"/>
      <c r="FD2988" s="156"/>
      <c r="FE2988" s="156"/>
      <c r="FF2988" s="156"/>
      <c r="FG2988" s="156"/>
      <c r="FH2988" s="156"/>
    </row>
    <row r="2989" spans="2:164" x14ac:dyDescent="0.25">
      <c r="B2989" s="67">
        <f t="shared" si="277"/>
        <v>0</v>
      </c>
      <c r="C2989" s="67" t="str">
        <f t="shared" si="278"/>
        <v/>
      </c>
      <c r="D2989" s="67" t="str">
        <f t="shared" si="281"/>
        <v/>
      </c>
      <c r="E2989" s="67" t="str">
        <f t="shared" si="279"/>
        <v/>
      </c>
      <c r="F2989" s="67" t="str">
        <f t="shared" si="280"/>
        <v/>
      </c>
      <c r="G2989" s="67" t="str">
        <f t="shared" si="282"/>
        <v/>
      </c>
      <c r="H2989" s="159" t="str">
        <f>IF(AND(M2989&gt;0,M2989&lt;=STATS!$C$22),1,"")</f>
        <v/>
      </c>
      <c r="J2989" s="29">
        <v>2988</v>
      </c>
      <c r="R2989" s="16"/>
      <c r="U2989" s="16"/>
      <c r="FD2989" s="156"/>
      <c r="FE2989" s="156"/>
      <c r="FF2989" s="156"/>
      <c r="FG2989" s="156"/>
      <c r="FH2989" s="156"/>
    </row>
    <row r="2990" spans="2:164" x14ac:dyDescent="0.25">
      <c r="B2990" s="67">
        <f t="shared" si="277"/>
        <v>0</v>
      </c>
      <c r="C2990" s="67" t="str">
        <f t="shared" si="278"/>
        <v/>
      </c>
      <c r="D2990" s="67" t="str">
        <f t="shared" si="281"/>
        <v/>
      </c>
      <c r="E2990" s="67" t="str">
        <f t="shared" si="279"/>
        <v/>
      </c>
      <c r="F2990" s="67" t="str">
        <f t="shared" si="280"/>
        <v/>
      </c>
      <c r="G2990" s="67" t="str">
        <f t="shared" si="282"/>
        <v/>
      </c>
      <c r="H2990" s="159" t="str">
        <f>IF(AND(M2990&gt;0,M2990&lt;=STATS!$C$22),1,"")</f>
        <v/>
      </c>
      <c r="J2990" s="29">
        <v>2989</v>
      </c>
      <c r="R2990" s="16"/>
      <c r="U2990" s="16"/>
      <c r="FD2990" s="156"/>
      <c r="FE2990" s="156"/>
      <c r="FF2990" s="156"/>
      <c r="FG2990" s="156"/>
      <c r="FH2990" s="156"/>
    </row>
    <row r="2991" spans="2:164" x14ac:dyDescent="0.25">
      <c r="B2991" s="67">
        <f t="shared" si="277"/>
        <v>0</v>
      </c>
      <c r="C2991" s="67" t="str">
        <f t="shared" si="278"/>
        <v/>
      </c>
      <c r="D2991" s="67" t="str">
        <f t="shared" si="281"/>
        <v/>
      </c>
      <c r="E2991" s="67" t="str">
        <f t="shared" si="279"/>
        <v/>
      </c>
      <c r="F2991" s="67" t="str">
        <f t="shared" si="280"/>
        <v/>
      </c>
      <c r="G2991" s="67" t="str">
        <f t="shared" si="282"/>
        <v/>
      </c>
      <c r="H2991" s="159" t="str">
        <f>IF(AND(M2991&gt;0,M2991&lt;=STATS!$C$22),1,"")</f>
        <v/>
      </c>
      <c r="J2991" s="29">
        <v>2990</v>
      </c>
      <c r="R2991" s="16"/>
      <c r="U2991" s="16"/>
      <c r="FD2991" s="156"/>
      <c r="FE2991" s="156"/>
      <c r="FF2991" s="156"/>
      <c r="FG2991" s="156"/>
      <c r="FH2991" s="156"/>
    </row>
    <row r="2992" spans="2:164" x14ac:dyDescent="0.25">
      <c r="B2992" s="67">
        <f t="shared" si="277"/>
        <v>0</v>
      </c>
      <c r="C2992" s="67" t="str">
        <f t="shared" si="278"/>
        <v/>
      </c>
      <c r="D2992" s="67" t="str">
        <f t="shared" si="281"/>
        <v/>
      </c>
      <c r="E2992" s="67" t="str">
        <f t="shared" si="279"/>
        <v/>
      </c>
      <c r="F2992" s="67" t="str">
        <f t="shared" si="280"/>
        <v/>
      </c>
      <c r="G2992" s="67" t="str">
        <f t="shared" si="282"/>
        <v/>
      </c>
      <c r="H2992" s="159" t="str">
        <f>IF(AND(M2992&gt;0,M2992&lt;=STATS!$C$22),1,"")</f>
        <v/>
      </c>
      <c r="J2992" s="29">
        <v>2991</v>
      </c>
      <c r="R2992" s="16"/>
      <c r="U2992" s="16"/>
      <c r="FD2992" s="156"/>
      <c r="FE2992" s="156"/>
      <c r="FF2992" s="156"/>
      <c r="FG2992" s="156"/>
      <c r="FH2992" s="156"/>
    </row>
    <row r="2993" spans="2:164" x14ac:dyDescent="0.25">
      <c r="B2993" s="67">
        <f t="shared" si="277"/>
        <v>0</v>
      </c>
      <c r="C2993" s="67" t="str">
        <f t="shared" si="278"/>
        <v/>
      </c>
      <c r="D2993" s="67" t="str">
        <f t="shared" si="281"/>
        <v/>
      </c>
      <c r="E2993" s="67" t="str">
        <f t="shared" si="279"/>
        <v/>
      </c>
      <c r="F2993" s="67" t="str">
        <f t="shared" si="280"/>
        <v/>
      </c>
      <c r="G2993" s="67" t="str">
        <f t="shared" si="282"/>
        <v/>
      </c>
      <c r="H2993" s="159" t="str">
        <f>IF(AND(M2993&gt;0,M2993&lt;=STATS!$C$22),1,"")</f>
        <v/>
      </c>
      <c r="J2993" s="29">
        <v>2992</v>
      </c>
      <c r="R2993" s="16"/>
      <c r="U2993" s="16"/>
      <c r="FD2993" s="156"/>
      <c r="FE2993" s="156"/>
      <c r="FF2993" s="156"/>
      <c r="FG2993" s="156"/>
      <c r="FH2993" s="156"/>
    </row>
    <row r="2994" spans="2:164" x14ac:dyDescent="0.25">
      <c r="B2994" s="67">
        <f t="shared" si="277"/>
        <v>0</v>
      </c>
      <c r="C2994" s="67" t="str">
        <f t="shared" si="278"/>
        <v/>
      </c>
      <c r="D2994" s="67" t="str">
        <f t="shared" si="281"/>
        <v/>
      </c>
      <c r="E2994" s="67" t="str">
        <f t="shared" si="279"/>
        <v/>
      </c>
      <c r="F2994" s="67" t="str">
        <f t="shared" si="280"/>
        <v/>
      </c>
      <c r="G2994" s="67" t="str">
        <f t="shared" si="282"/>
        <v/>
      </c>
      <c r="H2994" s="159" t="str">
        <f>IF(AND(M2994&gt;0,M2994&lt;=STATS!$C$22),1,"")</f>
        <v/>
      </c>
      <c r="J2994" s="29">
        <v>2993</v>
      </c>
      <c r="R2994" s="16"/>
      <c r="U2994" s="16"/>
      <c r="FD2994" s="156"/>
      <c r="FE2994" s="156"/>
      <c r="FF2994" s="156"/>
      <c r="FG2994" s="156"/>
      <c r="FH2994" s="156"/>
    </row>
    <row r="2995" spans="2:164" x14ac:dyDescent="0.25">
      <c r="B2995" s="67">
        <f t="shared" si="277"/>
        <v>0</v>
      </c>
      <c r="C2995" s="67" t="str">
        <f t="shared" si="278"/>
        <v/>
      </c>
      <c r="D2995" s="67" t="str">
        <f t="shared" si="281"/>
        <v/>
      </c>
      <c r="E2995" s="67" t="str">
        <f t="shared" si="279"/>
        <v/>
      </c>
      <c r="F2995" s="67" t="str">
        <f t="shared" si="280"/>
        <v/>
      </c>
      <c r="G2995" s="67" t="str">
        <f t="shared" si="282"/>
        <v/>
      </c>
      <c r="H2995" s="159" t="str">
        <f>IF(AND(M2995&gt;0,M2995&lt;=STATS!$C$22),1,"")</f>
        <v/>
      </c>
      <c r="J2995" s="29">
        <v>2994</v>
      </c>
      <c r="R2995" s="16"/>
      <c r="U2995" s="16"/>
      <c r="FD2995" s="156"/>
      <c r="FE2995" s="156"/>
      <c r="FF2995" s="156"/>
      <c r="FG2995" s="156"/>
      <c r="FH2995" s="156"/>
    </row>
    <row r="2996" spans="2:164" x14ac:dyDescent="0.25">
      <c r="B2996" s="67">
        <f t="shared" si="277"/>
        <v>0</v>
      </c>
      <c r="C2996" s="67" t="str">
        <f t="shared" si="278"/>
        <v/>
      </c>
      <c r="D2996" s="67" t="str">
        <f t="shared" si="281"/>
        <v/>
      </c>
      <c r="E2996" s="67" t="str">
        <f t="shared" si="279"/>
        <v/>
      </c>
      <c r="F2996" s="67" t="str">
        <f t="shared" si="280"/>
        <v/>
      </c>
      <c r="G2996" s="67" t="str">
        <f t="shared" si="282"/>
        <v/>
      </c>
      <c r="H2996" s="159" t="str">
        <f>IF(AND(M2996&gt;0,M2996&lt;=STATS!$C$22),1,"")</f>
        <v/>
      </c>
      <c r="J2996" s="29">
        <v>2995</v>
      </c>
      <c r="R2996" s="16"/>
      <c r="U2996" s="16"/>
      <c r="FD2996" s="156"/>
      <c r="FE2996" s="156"/>
      <c r="FF2996" s="156"/>
      <c r="FG2996" s="156"/>
      <c r="FH2996" s="156"/>
    </row>
    <row r="2997" spans="2:164" x14ac:dyDescent="0.25">
      <c r="B2997" s="67">
        <f t="shared" si="277"/>
        <v>0</v>
      </c>
      <c r="C2997" s="67" t="str">
        <f t="shared" si="278"/>
        <v/>
      </c>
      <c r="D2997" s="67" t="str">
        <f t="shared" si="281"/>
        <v/>
      </c>
      <c r="E2997" s="67" t="str">
        <f t="shared" si="279"/>
        <v/>
      </c>
      <c r="F2997" s="67" t="str">
        <f t="shared" si="280"/>
        <v/>
      </c>
      <c r="G2997" s="67" t="str">
        <f t="shared" si="282"/>
        <v/>
      </c>
      <c r="H2997" s="159" t="str">
        <f>IF(AND(M2997&gt;0,M2997&lt;=STATS!$C$22),1,"")</f>
        <v/>
      </c>
      <c r="J2997" s="29">
        <v>2996</v>
      </c>
      <c r="R2997" s="16"/>
      <c r="U2997" s="16"/>
      <c r="FD2997" s="156"/>
      <c r="FE2997" s="156"/>
      <c r="FF2997" s="156"/>
      <c r="FG2997" s="156"/>
      <c r="FH2997" s="156"/>
    </row>
    <row r="2998" spans="2:164" x14ac:dyDescent="0.25">
      <c r="B2998" s="67">
        <f t="shared" si="277"/>
        <v>0</v>
      </c>
      <c r="C2998" s="67" t="str">
        <f t="shared" si="278"/>
        <v/>
      </c>
      <c r="D2998" s="67" t="str">
        <f t="shared" si="281"/>
        <v/>
      </c>
      <c r="E2998" s="67" t="str">
        <f t="shared" si="279"/>
        <v/>
      </c>
      <c r="F2998" s="67" t="str">
        <f t="shared" si="280"/>
        <v/>
      </c>
      <c r="G2998" s="67" t="str">
        <f t="shared" si="282"/>
        <v/>
      </c>
      <c r="H2998" s="159" t="str">
        <f>IF(AND(M2998&gt;0,M2998&lt;=STATS!$C$22),1,"")</f>
        <v/>
      </c>
      <c r="J2998" s="29">
        <v>2997</v>
      </c>
      <c r="R2998" s="16"/>
      <c r="U2998" s="16"/>
      <c r="FD2998" s="156"/>
      <c r="FE2998" s="156"/>
      <c r="FF2998" s="156"/>
      <c r="FG2998" s="156"/>
      <c r="FH2998" s="156"/>
    </row>
    <row r="2999" spans="2:164" x14ac:dyDescent="0.25">
      <c r="B2999" s="67">
        <f t="shared" si="277"/>
        <v>0</v>
      </c>
      <c r="C2999" s="67" t="str">
        <f t="shared" si="278"/>
        <v/>
      </c>
      <c r="D2999" s="67" t="str">
        <f t="shared" si="281"/>
        <v/>
      </c>
      <c r="E2999" s="67" t="str">
        <f t="shared" si="279"/>
        <v/>
      </c>
      <c r="F2999" s="67" t="str">
        <f t="shared" si="280"/>
        <v/>
      </c>
      <c r="G2999" s="67" t="str">
        <f t="shared" si="282"/>
        <v/>
      </c>
      <c r="H2999" s="159" t="str">
        <f>IF(AND(M2999&gt;0,M2999&lt;=STATS!$C$22),1,"")</f>
        <v/>
      </c>
      <c r="J2999" s="29">
        <v>2998</v>
      </c>
      <c r="R2999" s="16"/>
      <c r="U2999" s="16"/>
      <c r="FD2999" s="156"/>
      <c r="FE2999" s="156"/>
      <c r="FF2999" s="156"/>
      <c r="FG2999" s="156"/>
      <c r="FH2999" s="156"/>
    </row>
    <row r="3000" spans="2:164" x14ac:dyDescent="0.25">
      <c r="B3000" s="67">
        <f t="shared" si="277"/>
        <v>0</v>
      </c>
      <c r="C3000" s="67" t="str">
        <f t="shared" si="278"/>
        <v/>
      </c>
      <c r="D3000" s="67" t="str">
        <f t="shared" si="281"/>
        <v/>
      </c>
      <c r="E3000" s="67" t="str">
        <f t="shared" si="279"/>
        <v/>
      </c>
      <c r="F3000" s="67" t="str">
        <f t="shared" si="280"/>
        <v/>
      </c>
      <c r="G3000" s="67" t="str">
        <f t="shared" si="282"/>
        <v/>
      </c>
      <c r="H3000" s="159" t="str">
        <f>IF(AND(M3000&gt;0,M3000&lt;=STATS!$C$22),1,"")</f>
        <v/>
      </c>
      <c r="J3000" s="29">
        <v>2999</v>
      </c>
      <c r="R3000" s="16"/>
      <c r="U3000" s="16"/>
      <c r="FD3000" s="156"/>
      <c r="FE3000" s="156"/>
      <c r="FF3000" s="156"/>
      <c r="FG3000" s="156"/>
      <c r="FH3000" s="156"/>
    </row>
    <row r="3001" spans="2:164" x14ac:dyDescent="0.25">
      <c r="B3001" s="67">
        <f t="shared" si="277"/>
        <v>0</v>
      </c>
      <c r="C3001" s="67" t="str">
        <f t="shared" si="278"/>
        <v/>
      </c>
      <c r="D3001" s="67" t="str">
        <f t="shared" si="281"/>
        <v/>
      </c>
      <c r="E3001" s="67" t="str">
        <f t="shared" si="279"/>
        <v/>
      </c>
      <c r="F3001" s="67" t="str">
        <f t="shared" si="280"/>
        <v/>
      </c>
      <c r="G3001" s="67" t="str">
        <f t="shared" si="282"/>
        <v/>
      </c>
      <c r="H3001" s="159" t="str">
        <f>IF(AND(M3001&gt;0,M3001&lt;=STATS!$C$22),1,"")</f>
        <v/>
      </c>
      <c r="J3001" s="29">
        <v>3000</v>
      </c>
      <c r="R3001" s="16"/>
      <c r="U3001" s="16"/>
      <c r="FD3001" s="156"/>
      <c r="FE3001" s="156"/>
      <c r="FF3001" s="156"/>
      <c r="FG3001" s="156"/>
      <c r="FH3001" s="156"/>
    </row>
    <row r="3002" spans="2:164" x14ac:dyDescent="0.25">
      <c r="B3002" s="67">
        <f t="shared" si="277"/>
        <v>0</v>
      </c>
      <c r="C3002" s="67" t="str">
        <f t="shared" si="278"/>
        <v/>
      </c>
      <c r="D3002" s="67" t="str">
        <f t="shared" si="281"/>
        <v/>
      </c>
      <c r="E3002" s="67" t="str">
        <f t="shared" si="279"/>
        <v/>
      </c>
      <c r="F3002" s="67" t="str">
        <f t="shared" si="280"/>
        <v/>
      </c>
      <c r="G3002" s="67" t="str">
        <f t="shared" si="282"/>
        <v/>
      </c>
      <c r="H3002" s="159" t="str">
        <f>IF(AND(M3002&gt;0,M3002&lt;=STATS!$C$22),1,"")</f>
        <v/>
      </c>
      <c r="J3002" s="29">
        <v>3001</v>
      </c>
      <c r="R3002" s="16"/>
      <c r="U3002" s="16"/>
      <c r="FD3002" s="156"/>
      <c r="FE3002" s="156"/>
      <c r="FF3002" s="156"/>
      <c r="FG3002" s="156"/>
      <c r="FH3002" s="156"/>
    </row>
    <row r="3003" spans="2:164" x14ac:dyDescent="0.25">
      <c r="B3003" s="67">
        <f t="shared" si="277"/>
        <v>0</v>
      </c>
      <c r="C3003" s="67" t="str">
        <f t="shared" si="278"/>
        <v/>
      </c>
      <c r="D3003" s="67" t="str">
        <f t="shared" si="281"/>
        <v/>
      </c>
      <c r="E3003" s="67" t="str">
        <f t="shared" si="279"/>
        <v/>
      </c>
      <c r="F3003" s="67" t="str">
        <f t="shared" si="280"/>
        <v/>
      </c>
      <c r="G3003" s="67" t="str">
        <f t="shared" si="282"/>
        <v/>
      </c>
      <c r="H3003" s="159" t="str">
        <f>IF(AND(M3003&gt;0,M3003&lt;=STATS!$C$22),1,"")</f>
        <v/>
      </c>
      <c r="J3003" s="29">
        <v>3002</v>
      </c>
      <c r="R3003" s="16"/>
      <c r="U3003" s="16"/>
      <c r="FD3003" s="156"/>
      <c r="FE3003" s="156"/>
      <c r="FF3003" s="156"/>
      <c r="FG3003" s="156"/>
      <c r="FH3003" s="156"/>
    </row>
    <row r="3004" spans="2:164" x14ac:dyDescent="0.25">
      <c r="B3004" s="67">
        <f t="shared" si="277"/>
        <v>0</v>
      </c>
      <c r="C3004" s="67" t="str">
        <f t="shared" si="278"/>
        <v/>
      </c>
      <c r="D3004" s="67" t="str">
        <f t="shared" si="281"/>
        <v/>
      </c>
      <c r="E3004" s="67" t="str">
        <f t="shared" si="279"/>
        <v/>
      </c>
      <c r="F3004" s="67" t="str">
        <f t="shared" si="280"/>
        <v/>
      </c>
      <c r="G3004" s="67" t="str">
        <f t="shared" si="282"/>
        <v/>
      </c>
      <c r="H3004" s="159" t="str">
        <f>IF(AND(M3004&gt;0,M3004&lt;=STATS!$C$22),1,"")</f>
        <v/>
      </c>
      <c r="J3004" s="29">
        <v>3003</v>
      </c>
      <c r="R3004" s="16"/>
      <c r="U3004" s="16"/>
      <c r="FD3004" s="156"/>
      <c r="FE3004" s="156"/>
      <c r="FF3004" s="156"/>
      <c r="FG3004" s="156"/>
      <c r="FH3004" s="156"/>
    </row>
    <row r="3005" spans="2:164" x14ac:dyDescent="0.25">
      <c r="B3005" s="67">
        <f t="shared" si="277"/>
        <v>0</v>
      </c>
      <c r="C3005" s="67" t="str">
        <f t="shared" si="278"/>
        <v/>
      </c>
      <c r="D3005" s="67" t="str">
        <f t="shared" si="281"/>
        <v/>
      </c>
      <c r="E3005" s="67" t="str">
        <f t="shared" si="279"/>
        <v/>
      </c>
      <c r="F3005" s="67" t="str">
        <f t="shared" si="280"/>
        <v/>
      </c>
      <c r="G3005" s="67" t="str">
        <f t="shared" si="282"/>
        <v/>
      </c>
      <c r="H3005" s="159" t="str">
        <f>IF(AND(M3005&gt;0,M3005&lt;=STATS!$C$22),1,"")</f>
        <v/>
      </c>
      <c r="J3005" s="29">
        <v>3004</v>
      </c>
      <c r="R3005" s="16"/>
      <c r="U3005" s="16"/>
      <c r="FD3005" s="156"/>
      <c r="FE3005" s="156"/>
      <c r="FF3005" s="156"/>
      <c r="FG3005" s="156"/>
      <c r="FH3005" s="156"/>
    </row>
    <row r="3006" spans="2:164" x14ac:dyDescent="0.25">
      <c r="B3006" s="67">
        <f t="shared" si="277"/>
        <v>0</v>
      </c>
      <c r="C3006" s="67" t="str">
        <f t="shared" si="278"/>
        <v/>
      </c>
      <c r="D3006" s="67" t="str">
        <f t="shared" si="281"/>
        <v/>
      </c>
      <c r="E3006" s="67" t="str">
        <f t="shared" si="279"/>
        <v/>
      </c>
      <c r="F3006" s="67" t="str">
        <f t="shared" si="280"/>
        <v/>
      </c>
      <c r="G3006" s="67" t="str">
        <f t="shared" si="282"/>
        <v/>
      </c>
      <c r="H3006" s="159" t="str">
        <f>IF(AND(M3006&gt;0,M3006&lt;=STATS!$C$22),1,"")</f>
        <v/>
      </c>
      <c r="J3006" s="29">
        <v>3005</v>
      </c>
      <c r="R3006" s="16"/>
      <c r="U3006" s="16"/>
      <c r="FD3006" s="156"/>
      <c r="FE3006" s="156"/>
      <c r="FF3006" s="156"/>
      <c r="FG3006" s="156"/>
      <c r="FH3006" s="156"/>
    </row>
    <row r="3007" spans="2:164" x14ac:dyDescent="0.25">
      <c r="B3007" s="67">
        <f t="shared" si="277"/>
        <v>0</v>
      </c>
      <c r="C3007" s="67" t="str">
        <f t="shared" si="278"/>
        <v/>
      </c>
      <c r="D3007" s="67" t="str">
        <f t="shared" si="281"/>
        <v/>
      </c>
      <c r="E3007" s="67" t="str">
        <f t="shared" si="279"/>
        <v/>
      </c>
      <c r="F3007" s="67" t="str">
        <f t="shared" si="280"/>
        <v/>
      </c>
      <c r="G3007" s="67" t="str">
        <f t="shared" si="282"/>
        <v/>
      </c>
      <c r="H3007" s="159" t="str">
        <f>IF(AND(M3007&gt;0,M3007&lt;=STATS!$C$22),1,"")</f>
        <v/>
      </c>
      <c r="J3007" s="29">
        <v>3006</v>
      </c>
      <c r="R3007" s="16"/>
      <c r="U3007" s="16"/>
      <c r="FD3007" s="156"/>
      <c r="FE3007" s="156"/>
      <c r="FF3007" s="156"/>
      <c r="FG3007" s="156"/>
      <c r="FH3007" s="156"/>
    </row>
    <row r="3008" spans="2:164" x14ac:dyDescent="0.25">
      <c r="B3008" s="67">
        <f t="shared" si="277"/>
        <v>0</v>
      </c>
      <c r="C3008" s="67" t="str">
        <f t="shared" si="278"/>
        <v/>
      </c>
      <c r="D3008" s="67" t="str">
        <f t="shared" si="281"/>
        <v/>
      </c>
      <c r="E3008" s="67" t="str">
        <f t="shared" si="279"/>
        <v/>
      </c>
      <c r="F3008" s="67" t="str">
        <f t="shared" si="280"/>
        <v/>
      </c>
      <c r="G3008" s="67" t="str">
        <f t="shared" si="282"/>
        <v/>
      </c>
      <c r="H3008" s="159" t="str">
        <f>IF(AND(M3008&gt;0,M3008&lt;=STATS!$C$22),1,"")</f>
        <v/>
      </c>
      <c r="J3008" s="29">
        <v>3007</v>
      </c>
      <c r="R3008" s="16"/>
      <c r="U3008" s="16"/>
      <c r="FD3008" s="156"/>
      <c r="FE3008" s="156"/>
      <c r="FF3008" s="156"/>
      <c r="FG3008" s="156"/>
      <c r="FH3008" s="156"/>
    </row>
    <row r="3009" spans="2:164" x14ac:dyDescent="0.25">
      <c r="B3009" s="67">
        <f t="shared" si="277"/>
        <v>0</v>
      </c>
      <c r="C3009" s="67" t="str">
        <f t="shared" si="278"/>
        <v/>
      </c>
      <c r="D3009" s="67" t="str">
        <f t="shared" si="281"/>
        <v/>
      </c>
      <c r="E3009" s="67" t="str">
        <f t="shared" si="279"/>
        <v/>
      </c>
      <c r="F3009" s="67" t="str">
        <f t="shared" si="280"/>
        <v/>
      </c>
      <c r="G3009" s="67" t="str">
        <f t="shared" si="282"/>
        <v/>
      </c>
      <c r="H3009" s="159" t="str">
        <f>IF(AND(M3009&gt;0,M3009&lt;=STATS!$C$22),1,"")</f>
        <v/>
      </c>
      <c r="J3009" s="29">
        <v>3008</v>
      </c>
      <c r="R3009" s="16"/>
      <c r="U3009" s="16"/>
      <c r="FD3009" s="156"/>
      <c r="FE3009" s="156"/>
      <c r="FF3009" s="156"/>
      <c r="FG3009" s="156"/>
      <c r="FH3009" s="156"/>
    </row>
    <row r="3010" spans="2:164" x14ac:dyDescent="0.25">
      <c r="B3010" s="67">
        <f t="shared" ref="B3010:B3073" si="283">COUNT(R3010:FC3010,FI3010:FQ3010)</f>
        <v>0</v>
      </c>
      <c r="C3010" s="67" t="str">
        <f t="shared" ref="C3010:C3073" si="284">IF(COUNT(R3010:FC3010,FI3010:FQ3010)&gt;0,COUNT(R3010:FC3010,FI3010:FQ3010),"")</f>
        <v/>
      </c>
      <c r="D3010" s="67" t="str">
        <f t="shared" si="281"/>
        <v/>
      </c>
      <c r="E3010" s="67" t="str">
        <f t="shared" ref="E3010:E3073" si="285">IF(H3010=1,COUNT(R3010:FC3010,FI3010:FQ3010),"")</f>
        <v/>
      </c>
      <c r="F3010" s="67" t="str">
        <f t="shared" ref="F3010:F3073" si="286">IF(H3010=1,COUNT(X3010:BN3010,BP3010:BX3010,BZ3010:CF3010,CH3010:FC3010,FI3010:FQ3010),"")</f>
        <v/>
      </c>
      <c r="G3010" s="67" t="str">
        <f t="shared" si="282"/>
        <v/>
      </c>
      <c r="H3010" s="159" t="str">
        <f>IF(AND(M3010&gt;0,M3010&lt;=STATS!$C$22),1,"")</f>
        <v/>
      </c>
      <c r="J3010" s="29">
        <v>3009</v>
      </c>
      <c r="R3010" s="16"/>
      <c r="U3010" s="16"/>
      <c r="FD3010" s="156"/>
      <c r="FE3010" s="156"/>
      <c r="FF3010" s="156"/>
      <c r="FG3010" s="156"/>
      <c r="FH3010" s="156"/>
    </row>
    <row r="3011" spans="2:164" x14ac:dyDescent="0.25">
      <c r="B3011" s="67">
        <f t="shared" si="283"/>
        <v>0</v>
      </c>
      <c r="C3011" s="67" t="str">
        <f t="shared" si="284"/>
        <v/>
      </c>
      <c r="D3011" s="67" t="str">
        <f t="shared" ref="D3011:D3074" si="287">IF(COUNT(R3011:FC3011,FI3011:FQ3011)&gt;0,COUNT(X3011:BN3011,BP3011:BX3011,BZ3011:CF3011,CH3011:FC3011,FI3011:FQ3011),"")</f>
        <v/>
      </c>
      <c r="E3011" s="67" t="str">
        <f t="shared" si="285"/>
        <v/>
      </c>
      <c r="F3011" s="67" t="str">
        <f t="shared" si="286"/>
        <v/>
      </c>
      <c r="G3011" s="67" t="str">
        <f t="shared" si="282"/>
        <v/>
      </c>
      <c r="H3011" s="159" t="str">
        <f>IF(AND(M3011&gt;0,M3011&lt;=STATS!$C$22),1,"")</f>
        <v/>
      </c>
      <c r="J3011" s="29">
        <v>3010</v>
      </c>
      <c r="R3011" s="16"/>
      <c r="U3011" s="16"/>
      <c r="FD3011" s="156"/>
      <c r="FE3011" s="156"/>
      <c r="FF3011" s="156"/>
      <c r="FG3011" s="156"/>
      <c r="FH3011" s="156"/>
    </row>
    <row r="3012" spans="2:164" x14ac:dyDescent="0.25">
      <c r="B3012" s="67">
        <f t="shared" si="283"/>
        <v>0</v>
      </c>
      <c r="C3012" s="67" t="str">
        <f t="shared" si="284"/>
        <v/>
      </c>
      <c r="D3012" s="67" t="str">
        <f t="shared" si="287"/>
        <v/>
      </c>
      <c r="E3012" s="67" t="str">
        <f t="shared" si="285"/>
        <v/>
      </c>
      <c r="F3012" s="67" t="str">
        <f t="shared" si="286"/>
        <v/>
      </c>
      <c r="G3012" s="67" t="str">
        <f t="shared" si="282"/>
        <v/>
      </c>
      <c r="H3012" s="159" t="str">
        <f>IF(AND(M3012&gt;0,M3012&lt;=STATS!$C$22),1,"")</f>
        <v/>
      </c>
      <c r="J3012" s="29">
        <v>3011</v>
      </c>
      <c r="R3012" s="16"/>
      <c r="U3012" s="16"/>
      <c r="FD3012" s="156"/>
      <c r="FE3012" s="156"/>
      <c r="FF3012" s="156"/>
      <c r="FG3012" s="156"/>
      <c r="FH3012" s="156"/>
    </row>
    <row r="3013" spans="2:164" x14ac:dyDescent="0.25">
      <c r="B3013" s="67">
        <f t="shared" si="283"/>
        <v>0</v>
      </c>
      <c r="C3013" s="67" t="str">
        <f t="shared" si="284"/>
        <v/>
      </c>
      <c r="D3013" s="67" t="str">
        <f t="shared" si="287"/>
        <v/>
      </c>
      <c r="E3013" s="67" t="str">
        <f t="shared" si="285"/>
        <v/>
      </c>
      <c r="F3013" s="67" t="str">
        <f t="shared" si="286"/>
        <v/>
      </c>
      <c r="G3013" s="67" t="str">
        <f t="shared" si="282"/>
        <v/>
      </c>
      <c r="H3013" s="159" t="str">
        <f>IF(AND(M3013&gt;0,M3013&lt;=STATS!$C$22),1,"")</f>
        <v/>
      </c>
      <c r="J3013" s="29">
        <v>3012</v>
      </c>
      <c r="R3013" s="16"/>
      <c r="U3013" s="16"/>
      <c r="FD3013" s="156"/>
      <c r="FE3013" s="156"/>
      <c r="FF3013" s="156"/>
      <c r="FG3013" s="156"/>
      <c r="FH3013" s="156"/>
    </row>
    <row r="3014" spans="2:164" x14ac:dyDescent="0.25">
      <c r="B3014" s="67">
        <f t="shared" si="283"/>
        <v>0</v>
      </c>
      <c r="C3014" s="67" t="str">
        <f t="shared" si="284"/>
        <v/>
      </c>
      <c r="D3014" s="67" t="str">
        <f t="shared" si="287"/>
        <v/>
      </c>
      <c r="E3014" s="67" t="str">
        <f t="shared" si="285"/>
        <v/>
      </c>
      <c r="F3014" s="67" t="str">
        <f t="shared" si="286"/>
        <v/>
      </c>
      <c r="G3014" s="67" t="str">
        <f t="shared" si="282"/>
        <v/>
      </c>
      <c r="H3014" s="159" t="str">
        <f>IF(AND(M3014&gt;0,M3014&lt;=STATS!$C$22),1,"")</f>
        <v/>
      </c>
      <c r="J3014" s="29">
        <v>3013</v>
      </c>
      <c r="R3014" s="16"/>
      <c r="U3014" s="16"/>
      <c r="FD3014" s="156"/>
      <c r="FE3014" s="156"/>
      <c r="FF3014" s="156"/>
      <c r="FG3014" s="156"/>
      <c r="FH3014" s="156"/>
    </row>
    <row r="3015" spans="2:164" x14ac:dyDescent="0.25">
      <c r="B3015" s="67">
        <f t="shared" si="283"/>
        <v>0</v>
      </c>
      <c r="C3015" s="67" t="str">
        <f t="shared" si="284"/>
        <v/>
      </c>
      <c r="D3015" s="67" t="str">
        <f t="shared" si="287"/>
        <v/>
      </c>
      <c r="E3015" s="67" t="str">
        <f t="shared" si="285"/>
        <v/>
      </c>
      <c r="F3015" s="67" t="str">
        <f t="shared" si="286"/>
        <v/>
      </c>
      <c r="G3015" s="67" t="str">
        <f t="shared" si="282"/>
        <v/>
      </c>
      <c r="H3015" s="159" t="str">
        <f>IF(AND(M3015&gt;0,M3015&lt;=STATS!$C$22),1,"")</f>
        <v/>
      </c>
      <c r="J3015" s="29">
        <v>3014</v>
      </c>
      <c r="R3015" s="16"/>
      <c r="U3015" s="16"/>
      <c r="FD3015" s="156"/>
      <c r="FE3015" s="156"/>
      <c r="FF3015" s="156"/>
      <c r="FG3015" s="156"/>
      <c r="FH3015" s="156"/>
    </row>
    <row r="3016" spans="2:164" x14ac:dyDescent="0.25">
      <c r="B3016" s="67">
        <f t="shared" si="283"/>
        <v>0</v>
      </c>
      <c r="C3016" s="67" t="str">
        <f t="shared" si="284"/>
        <v/>
      </c>
      <c r="D3016" s="67" t="str">
        <f t="shared" si="287"/>
        <v/>
      </c>
      <c r="E3016" s="67" t="str">
        <f t="shared" si="285"/>
        <v/>
      </c>
      <c r="F3016" s="67" t="str">
        <f t="shared" si="286"/>
        <v/>
      </c>
      <c r="G3016" s="67" t="str">
        <f t="shared" si="282"/>
        <v/>
      </c>
      <c r="H3016" s="159" t="str">
        <f>IF(AND(M3016&gt;0,M3016&lt;=STATS!$C$22),1,"")</f>
        <v/>
      </c>
      <c r="J3016" s="29">
        <v>3015</v>
      </c>
      <c r="R3016" s="16"/>
      <c r="U3016" s="16"/>
      <c r="FD3016" s="156"/>
      <c r="FE3016" s="156"/>
      <c r="FF3016" s="156"/>
      <c r="FG3016" s="156"/>
      <c r="FH3016" s="156"/>
    </row>
    <row r="3017" spans="2:164" x14ac:dyDescent="0.25">
      <c r="B3017" s="67">
        <f t="shared" si="283"/>
        <v>0</v>
      </c>
      <c r="C3017" s="67" t="str">
        <f t="shared" si="284"/>
        <v/>
      </c>
      <c r="D3017" s="67" t="str">
        <f t="shared" si="287"/>
        <v/>
      </c>
      <c r="E3017" s="67" t="str">
        <f t="shared" si="285"/>
        <v/>
      </c>
      <c r="F3017" s="67" t="str">
        <f t="shared" si="286"/>
        <v/>
      </c>
      <c r="G3017" s="67" t="str">
        <f t="shared" si="282"/>
        <v/>
      </c>
      <c r="H3017" s="159" t="str">
        <f>IF(AND(M3017&gt;0,M3017&lt;=STATS!$C$22),1,"")</f>
        <v/>
      </c>
      <c r="J3017" s="29">
        <v>3016</v>
      </c>
      <c r="R3017" s="16"/>
      <c r="U3017" s="16"/>
      <c r="FD3017" s="156"/>
      <c r="FE3017" s="156"/>
      <c r="FF3017" s="156"/>
      <c r="FG3017" s="156"/>
      <c r="FH3017" s="156"/>
    </row>
    <row r="3018" spans="2:164" x14ac:dyDescent="0.25">
      <c r="B3018" s="67">
        <f t="shared" si="283"/>
        <v>0</v>
      </c>
      <c r="C3018" s="67" t="str">
        <f t="shared" si="284"/>
        <v/>
      </c>
      <c r="D3018" s="67" t="str">
        <f t="shared" si="287"/>
        <v/>
      </c>
      <c r="E3018" s="67" t="str">
        <f t="shared" si="285"/>
        <v/>
      </c>
      <c r="F3018" s="67" t="str">
        <f t="shared" si="286"/>
        <v/>
      </c>
      <c r="G3018" s="67" t="str">
        <f t="shared" si="282"/>
        <v/>
      </c>
      <c r="H3018" s="159" t="str">
        <f>IF(AND(M3018&gt;0,M3018&lt;=STATS!$C$22),1,"")</f>
        <v/>
      </c>
      <c r="J3018" s="29">
        <v>3017</v>
      </c>
      <c r="R3018" s="16"/>
      <c r="U3018" s="16"/>
      <c r="FD3018" s="156"/>
      <c r="FE3018" s="156"/>
      <c r="FF3018" s="156"/>
      <c r="FG3018" s="156"/>
      <c r="FH3018" s="156"/>
    </row>
    <row r="3019" spans="2:164" x14ac:dyDescent="0.25">
      <c r="B3019" s="67">
        <f t="shared" si="283"/>
        <v>0</v>
      </c>
      <c r="C3019" s="67" t="str">
        <f t="shared" si="284"/>
        <v/>
      </c>
      <c r="D3019" s="67" t="str">
        <f t="shared" si="287"/>
        <v/>
      </c>
      <c r="E3019" s="67" t="str">
        <f t="shared" si="285"/>
        <v/>
      </c>
      <c r="F3019" s="67" t="str">
        <f t="shared" si="286"/>
        <v/>
      </c>
      <c r="G3019" s="67" t="str">
        <f t="shared" si="282"/>
        <v/>
      </c>
      <c r="H3019" s="159" t="str">
        <f>IF(AND(M3019&gt;0,M3019&lt;=STATS!$C$22),1,"")</f>
        <v/>
      </c>
      <c r="J3019" s="29">
        <v>3018</v>
      </c>
      <c r="R3019" s="16"/>
      <c r="U3019" s="16"/>
      <c r="FD3019" s="156"/>
      <c r="FE3019" s="156"/>
      <c r="FF3019" s="156"/>
      <c r="FG3019" s="156"/>
      <c r="FH3019" s="156"/>
    </row>
    <row r="3020" spans="2:164" x14ac:dyDescent="0.25">
      <c r="B3020" s="67">
        <f t="shared" si="283"/>
        <v>0</v>
      </c>
      <c r="C3020" s="67" t="str">
        <f t="shared" si="284"/>
        <v/>
      </c>
      <c r="D3020" s="67" t="str">
        <f t="shared" si="287"/>
        <v/>
      </c>
      <c r="E3020" s="67" t="str">
        <f t="shared" si="285"/>
        <v/>
      </c>
      <c r="F3020" s="67" t="str">
        <f t="shared" si="286"/>
        <v/>
      </c>
      <c r="G3020" s="67" t="str">
        <f t="shared" si="282"/>
        <v/>
      </c>
      <c r="H3020" s="159" t="str">
        <f>IF(AND(M3020&gt;0,M3020&lt;=STATS!$C$22),1,"")</f>
        <v/>
      </c>
      <c r="J3020" s="29">
        <v>3019</v>
      </c>
      <c r="R3020" s="16"/>
      <c r="U3020" s="16"/>
      <c r="FD3020" s="156"/>
      <c r="FE3020" s="156"/>
      <c r="FF3020" s="156"/>
      <c r="FG3020" s="156"/>
      <c r="FH3020" s="156"/>
    </row>
    <row r="3021" spans="2:164" x14ac:dyDescent="0.25">
      <c r="B3021" s="67">
        <f t="shared" si="283"/>
        <v>0</v>
      </c>
      <c r="C3021" s="67" t="str">
        <f t="shared" si="284"/>
        <v/>
      </c>
      <c r="D3021" s="67" t="str">
        <f t="shared" si="287"/>
        <v/>
      </c>
      <c r="E3021" s="67" t="str">
        <f t="shared" si="285"/>
        <v/>
      </c>
      <c r="F3021" s="67" t="str">
        <f t="shared" si="286"/>
        <v/>
      </c>
      <c r="G3021" s="67" t="str">
        <f t="shared" si="282"/>
        <v/>
      </c>
      <c r="H3021" s="159" t="str">
        <f>IF(AND(M3021&gt;0,M3021&lt;=STATS!$C$22),1,"")</f>
        <v/>
      </c>
      <c r="J3021" s="29">
        <v>3020</v>
      </c>
      <c r="R3021" s="16"/>
      <c r="U3021" s="16"/>
      <c r="FD3021" s="156"/>
      <c r="FE3021" s="156"/>
      <c r="FF3021" s="156"/>
      <c r="FG3021" s="156"/>
      <c r="FH3021" s="156"/>
    </row>
    <row r="3022" spans="2:164" x14ac:dyDescent="0.25">
      <c r="B3022" s="67">
        <f t="shared" si="283"/>
        <v>0</v>
      </c>
      <c r="C3022" s="67" t="str">
        <f t="shared" si="284"/>
        <v/>
      </c>
      <c r="D3022" s="67" t="str">
        <f t="shared" si="287"/>
        <v/>
      </c>
      <c r="E3022" s="67" t="str">
        <f t="shared" si="285"/>
        <v/>
      </c>
      <c r="F3022" s="67" t="str">
        <f t="shared" si="286"/>
        <v/>
      </c>
      <c r="G3022" s="67" t="str">
        <f t="shared" si="282"/>
        <v/>
      </c>
      <c r="H3022" s="159" t="str">
        <f>IF(AND(M3022&gt;0,M3022&lt;=STATS!$C$22),1,"")</f>
        <v/>
      </c>
      <c r="J3022" s="29">
        <v>3021</v>
      </c>
      <c r="R3022" s="16"/>
      <c r="U3022" s="16"/>
      <c r="FD3022" s="156"/>
      <c r="FE3022" s="156"/>
      <c r="FF3022" s="156"/>
      <c r="FG3022" s="156"/>
      <c r="FH3022" s="156"/>
    </row>
    <row r="3023" spans="2:164" x14ac:dyDescent="0.25">
      <c r="B3023" s="67">
        <f t="shared" si="283"/>
        <v>0</v>
      </c>
      <c r="C3023" s="67" t="str">
        <f t="shared" si="284"/>
        <v/>
      </c>
      <c r="D3023" s="67" t="str">
        <f t="shared" si="287"/>
        <v/>
      </c>
      <c r="E3023" s="67" t="str">
        <f t="shared" si="285"/>
        <v/>
      </c>
      <c r="F3023" s="67" t="str">
        <f t="shared" si="286"/>
        <v/>
      </c>
      <c r="G3023" s="67" t="str">
        <f t="shared" si="282"/>
        <v/>
      </c>
      <c r="H3023" s="159" t="str">
        <f>IF(AND(M3023&gt;0,M3023&lt;=STATS!$C$22),1,"")</f>
        <v/>
      </c>
      <c r="J3023" s="29">
        <v>3022</v>
      </c>
      <c r="R3023" s="16"/>
      <c r="U3023" s="16"/>
      <c r="FD3023" s="156"/>
      <c r="FE3023" s="156"/>
      <c r="FF3023" s="156"/>
      <c r="FG3023" s="156"/>
      <c r="FH3023" s="156"/>
    </row>
    <row r="3024" spans="2:164" x14ac:dyDescent="0.25">
      <c r="B3024" s="67">
        <f t="shared" si="283"/>
        <v>0</v>
      </c>
      <c r="C3024" s="67" t="str">
        <f t="shared" si="284"/>
        <v/>
      </c>
      <c r="D3024" s="67" t="str">
        <f t="shared" si="287"/>
        <v/>
      </c>
      <c r="E3024" s="67" t="str">
        <f t="shared" si="285"/>
        <v/>
      </c>
      <c r="F3024" s="67" t="str">
        <f t="shared" si="286"/>
        <v/>
      </c>
      <c r="G3024" s="67" t="str">
        <f t="shared" si="282"/>
        <v/>
      </c>
      <c r="H3024" s="159" t="str">
        <f>IF(AND(M3024&gt;0,M3024&lt;=STATS!$C$22),1,"")</f>
        <v/>
      </c>
      <c r="J3024" s="29">
        <v>3023</v>
      </c>
      <c r="R3024" s="16"/>
      <c r="U3024" s="16"/>
      <c r="FD3024" s="156"/>
      <c r="FE3024" s="156"/>
      <c r="FF3024" s="156"/>
      <c r="FG3024" s="156"/>
      <c r="FH3024" s="156"/>
    </row>
    <row r="3025" spans="2:164" x14ac:dyDescent="0.25">
      <c r="B3025" s="67">
        <f t="shared" si="283"/>
        <v>0</v>
      </c>
      <c r="C3025" s="67" t="str">
        <f t="shared" si="284"/>
        <v/>
      </c>
      <c r="D3025" s="67" t="str">
        <f t="shared" si="287"/>
        <v/>
      </c>
      <c r="E3025" s="67" t="str">
        <f t="shared" si="285"/>
        <v/>
      </c>
      <c r="F3025" s="67" t="str">
        <f t="shared" si="286"/>
        <v/>
      </c>
      <c r="G3025" s="67" t="str">
        <f t="shared" si="282"/>
        <v/>
      </c>
      <c r="H3025" s="159" t="str">
        <f>IF(AND(M3025&gt;0,M3025&lt;=STATS!$C$22),1,"")</f>
        <v/>
      </c>
      <c r="J3025" s="29">
        <v>3024</v>
      </c>
      <c r="R3025" s="16"/>
      <c r="U3025" s="16"/>
      <c r="FD3025" s="156"/>
      <c r="FE3025" s="156"/>
      <c r="FF3025" s="156"/>
      <c r="FG3025" s="156"/>
      <c r="FH3025" s="156"/>
    </row>
    <row r="3026" spans="2:164" x14ac:dyDescent="0.25">
      <c r="B3026" s="67">
        <f t="shared" si="283"/>
        <v>0</v>
      </c>
      <c r="C3026" s="67" t="str">
        <f t="shared" si="284"/>
        <v/>
      </c>
      <c r="D3026" s="67" t="str">
        <f t="shared" si="287"/>
        <v/>
      </c>
      <c r="E3026" s="67" t="str">
        <f t="shared" si="285"/>
        <v/>
      </c>
      <c r="F3026" s="67" t="str">
        <f t="shared" si="286"/>
        <v/>
      </c>
      <c r="G3026" s="67" t="str">
        <f t="shared" si="282"/>
        <v/>
      </c>
      <c r="H3026" s="159" t="str">
        <f>IF(AND(M3026&gt;0,M3026&lt;=STATS!$C$22),1,"")</f>
        <v/>
      </c>
      <c r="J3026" s="29">
        <v>3025</v>
      </c>
      <c r="R3026" s="16"/>
      <c r="U3026" s="16"/>
      <c r="FD3026" s="156"/>
      <c r="FE3026" s="156"/>
      <c r="FF3026" s="156"/>
      <c r="FG3026" s="156"/>
      <c r="FH3026" s="156"/>
    </row>
    <row r="3027" spans="2:164" x14ac:dyDescent="0.25">
      <c r="B3027" s="67">
        <f t="shared" si="283"/>
        <v>0</v>
      </c>
      <c r="C3027" s="67" t="str">
        <f t="shared" si="284"/>
        <v/>
      </c>
      <c r="D3027" s="67" t="str">
        <f t="shared" si="287"/>
        <v/>
      </c>
      <c r="E3027" s="67" t="str">
        <f t="shared" si="285"/>
        <v/>
      </c>
      <c r="F3027" s="67" t="str">
        <f t="shared" si="286"/>
        <v/>
      </c>
      <c r="G3027" s="67" t="str">
        <f t="shared" si="282"/>
        <v/>
      </c>
      <c r="H3027" s="159" t="str">
        <f>IF(AND(M3027&gt;0,M3027&lt;=STATS!$C$22),1,"")</f>
        <v/>
      </c>
      <c r="J3027" s="29">
        <v>3026</v>
      </c>
      <c r="R3027" s="16"/>
      <c r="U3027" s="16"/>
      <c r="FD3027" s="156"/>
      <c r="FE3027" s="156"/>
      <c r="FF3027" s="156"/>
      <c r="FG3027" s="156"/>
      <c r="FH3027" s="156"/>
    </row>
    <row r="3028" spans="2:164" x14ac:dyDescent="0.25">
      <c r="B3028" s="67">
        <f t="shared" si="283"/>
        <v>0</v>
      </c>
      <c r="C3028" s="67" t="str">
        <f t="shared" si="284"/>
        <v/>
      </c>
      <c r="D3028" s="67" t="str">
        <f t="shared" si="287"/>
        <v/>
      </c>
      <c r="E3028" s="67" t="str">
        <f t="shared" si="285"/>
        <v/>
      </c>
      <c r="F3028" s="67" t="str">
        <f t="shared" si="286"/>
        <v/>
      </c>
      <c r="G3028" s="67" t="str">
        <f t="shared" si="282"/>
        <v/>
      </c>
      <c r="H3028" s="159" t="str">
        <f>IF(AND(M3028&gt;0,M3028&lt;=STATS!$C$22),1,"")</f>
        <v/>
      </c>
      <c r="J3028" s="29">
        <v>3027</v>
      </c>
      <c r="R3028" s="16"/>
      <c r="U3028" s="16"/>
      <c r="FD3028" s="156"/>
      <c r="FE3028" s="156"/>
      <c r="FF3028" s="156"/>
      <c r="FG3028" s="156"/>
      <c r="FH3028" s="156"/>
    </row>
    <row r="3029" spans="2:164" x14ac:dyDescent="0.25">
      <c r="B3029" s="67">
        <f t="shared" si="283"/>
        <v>0</v>
      </c>
      <c r="C3029" s="67" t="str">
        <f t="shared" si="284"/>
        <v/>
      </c>
      <c r="D3029" s="67" t="str">
        <f t="shared" si="287"/>
        <v/>
      </c>
      <c r="E3029" s="67" t="str">
        <f t="shared" si="285"/>
        <v/>
      </c>
      <c r="F3029" s="67" t="str">
        <f t="shared" si="286"/>
        <v/>
      </c>
      <c r="G3029" s="67" t="str">
        <f t="shared" si="282"/>
        <v/>
      </c>
      <c r="H3029" s="159" t="str">
        <f>IF(AND(M3029&gt;0,M3029&lt;=STATS!$C$22),1,"")</f>
        <v/>
      </c>
      <c r="J3029" s="29">
        <v>3028</v>
      </c>
      <c r="R3029" s="16"/>
      <c r="U3029" s="16"/>
      <c r="FD3029" s="156"/>
      <c r="FE3029" s="156"/>
      <c r="FF3029" s="156"/>
      <c r="FG3029" s="156"/>
      <c r="FH3029" s="156"/>
    </row>
    <row r="3030" spans="2:164" x14ac:dyDescent="0.25">
      <c r="B3030" s="67">
        <f t="shared" si="283"/>
        <v>0</v>
      </c>
      <c r="C3030" s="67" t="str">
        <f t="shared" si="284"/>
        <v/>
      </c>
      <c r="D3030" s="67" t="str">
        <f t="shared" si="287"/>
        <v/>
      </c>
      <c r="E3030" s="67" t="str">
        <f t="shared" si="285"/>
        <v/>
      </c>
      <c r="F3030" s="67" t="str">
        <f t="shared" si="286"/>
        <v/>
      </c>
      <c r="G3030" s="67" t="str">
        <f t="shared" si="282"/>
        <v/>
      </c>
      <c r="H3030" s="159" t="str">
        <f>IF(AND(M3030&gt;0,M3030&lt;=STATS!$C$22),1,"")</f>
        <v/>
      </c>
      <c r="J3030" s="29">
        <v>3029</v>
      </c>
      <c r="R3030" s="16"/>
      <c r="U3030" s="16"/>
      <c r="FD3030" s="156"/>
      <c r="FE3030" s="156"/>
      <c r="FF3030" s="156"/>
      <c r="FG3030" s="156"/>
      <c r="FH3030" s="156"/>
    </row>
    <row r="3031" spans="2:164" x14ac:dyDescent="0.25">
      <c r="B3031" s="67">
        <f t="shared" si="283"/>
        <v>0</v>
      </c>
      <c r="C3031" s="67" t="str">
        <f t="shared" si="284"/>
        <v/>
      </c>
      <c r="D3031" s="67" t="str">
        <f t="shared" si="287"/>
        <v/>
      </c>
      <c r="E3031" s="67" t="str">
        <f t="shared" si="285"/>
        <v/>
      </c>
      <c r="F3031" s="67" t="str">
        <f t="shared" si="286"/>
        <v/>
      </c>
      <c r="G3031" s="67" t="str">
        <f t="shared" si="282"/>
        <v/>
      </c>
      <c r="H3031" s="159" t="str">
        <f>IF(AND(M3031&gt;0,M3031&lt;=STATS!$C$22),1,"")</f>
        <v/>
      </c>
      <c r="J3031" s="29">
        <v>3030</v>
      </c>
      <c r="R3031" s="16"/>
      <c r="U3031" s="16"/>
      <c r="FD3031" s="156"/>
      <c r="FE3031" s="156"/>
      <c r="FF3031" s="156"/>
      <c r="FG3031" s="156"/>
      <c r="FH3031" s="156"/>
    </row>
    <row r="3032" spans="2:164" x14ac:dyDescent="0.25">
      <c r="B3032" s="67">
        <f t="shared" si="283"/>
        <v>0</v>
      </c>
      <c r="C3032" s="67" t="str">
        <f t="shared" si="284"/>
        <v/>
      </c>
      <c r="D3032" s="67" t="str">
        <f t="shared" si="287"/>
        <v/>
      </c>
      <c r="E3032" s="67" t="str">
        <f t="shared" si="285"/>
        <v/>
      </c>
      <c r="F3032" s="67" t="str">
        <f t="shared" si="286"/>
        <v/>
      </c>
      <c r="G3032" s="67" t="str">
        <f t="shared" si="282"/>
        <v/>
      </c>
      <c r="H3032" s="159" t="str">
        <f>IF(AND(M3032&gt;0,M3032&lt;=STATS!$C$22),1,"")</f>
        <v/>
      </c>
      <c r="J3032" s="29">
        <v>3031</v>
      </c>
      <c r="R3032" s="16"/>
      <c r="U3032" s="16"/>
      <c r="FD3032" s="156"/>
      <c r="FE3032" s="156"/>
      <c r="FF3032" s="156"/>
      <c r="FG3032" s="156"/>
      <c r="FH3032" s="156"/>
    </row>
    <row r="3033" spans="2:164" x14ac:dyDescent="0.25">
      <c r="B3033" s="67">
        <f t="shared" si="283"/>
        <v>0</v>
      </c>
      <c r="C3033" s="67" t="str">
        <f t="shared" si="284"/>
        <v/>
      </c>
      <c r="D3033" s="67" t="str">
        <f t="shared" si="287"/>
        <v/>
      </c>
      <c r="E3033" s="67" t="str">
        <f t="shared" si="285"/>
        <v/>
      </c>
      <c r="F3033" s="67" t="str">
        <f t="shared" si="286"/>
        <v/>
      </c>
      <c r="G3033" s="67" t="str">
        <f t="shared" si="282"/>
        <v/>
      </c>
      <c r="H3033" s="159" t="str">
        <f>IF(AND(M3033&gt;0,M3033&lt;=STATS!$C$22),1,"")</f>
        <v/>
      </c>
      <c r="J3033" s="29">
        <v>3032</v>
      </c>
      <c r="R3033" s="16"/>
      <c r="U3033" s="16"/>
      <c r="FD3033" s="156"/>
      <c r="FE3033" s="156"/>
      <c r="FF3033" s="156"/>
      <c r="FG3033" s="156"/>
      <c r="FH3033" s="156"/>
    </row>
    <row r="3034" spans="2:164" x14ac:dyDescent="0.25">
      <c r="B3034" s="67">
        <f t="shared" si="283"/>
        <v>0</v>
      </c>
      <c r="C3034" s="67" t="str">
        <f t="shared" si="284"/>
        <v/>
      </c>
      <c r="D3034" s="67" t="str">
        <f t="shared" si="287"/>
        <v/>
      </c>
      <c r="E3034" s="67" t="str">
        <f t="shared" si="285"/>
        <v/>
      </c>
      <c r="F3034" s="67" t="str">
        <f t="shared" si="286"/>
        <v/>
      </c>
      <c r="G3034" s="67" t="str">
        <f t="shared" ref="G3034:G3097" si="288">IF($B3034&gt;=1,$M3034,"")</f>
        <v/>
      </c>
      <c r="H3034" s="159" t="str">
        <f>IF(AND(M3034&gt;0,M3034&lt;=STATS!$C$22),1,"")</f>
        <v/>
      </c>
      <c r="J3034" s="29">
        <v>3033</v>
      </c>
      <c r="R3034" s="16"/>
      <c r="U3034" s="16"/>
      <c r="FD3034" s="156"/>
      <c r="FE3034" s="156"/>
      <c r="FF3034" s="156"/>
      <c r="FG3034" s="156"/>
      <c r="FH3034" s="156"/>
    </row>
    <row r="3035" spans="2:164" x14ac:dyDescent="0.25">
      <c r="B3035" s="67">
        <f t="shared" si="283"/>
        <v>0</v>
      </c>
      <c r="C3035" s="67" t="str">
        <f t="shared" si="284"/>
        <v/>
      </c>
      <c r="D3035" s="67" t="str">
        <f t="shared" si="287"/>
        <v/>
      </c>
      <c r="E3035" s="67" t="str">
        <f t="shared" si="285"/>
        <v/>
      </c>
      <c r="F3035" s="67" t="str">
        <f t="shared" si="286"/>
        <v/>
      </c>
      <c r="G3035" s="67" t="str">
        <f t="shared" si="288"/>
        <v/>
      </c>
      <c r="H3035" s="159" t="str">
        <f>IF(AND(M3035&gt;0,M3035&lt;=STATS!$C$22),1,"")</f>
        <v/>
      </c>
      <c r="J3035" s="29">
        <v>3034</v>
      </c>
      <c r="R3035" s="16"/>
      <c r="U3035" s="16"/>
      <c r="FD3035" s="156"/>
      <c r="FE3035" s="156"/>
      <c r="FF3035" s="156"/>
      <c r="FG3035" s="156"/>
      <c r="FH3035" s="156"/>
    </row>
    <row r="3036" spans="2:164" x14ac:dyDescent="0.25">
      <c r="B3036" s="67">
        <f t="shared" si="283"/>
        <v>0</v>
      </c>
      <c r="C3036" s="67" t="str">
        <f t="shared" si="284"/>
        <v/>
      </c>
      <c r="D3036" s="67" t="str">
        <f t="shared" si="287"/>
        <v/>
      </c>
      <c r="E3036" s="67" t="str">
        <f t="shared" si="285"/>
        <v/>
      </c>
      <c r="F3036" s="67" t="str">
        <f t="shared" si="286"/>
        <v/>
      </c>
      <c r="G3036" s="67" t="str">
        <f t="shared" si="288"/>
        <v/>
      </c>
      <c r="H3036" s="159" t="str">
        <f>IF(AND(M3036&gt;0,M3036&lt;=STATS!$C$22),1,"")</f>
        <v/>
      </c>
      <c r="J3036" s="29">
        <v>3035</v>
      </c>
      <c r="R3036" s="16"/>
      <c r="U3036" s="16"/>
      <c r="FD3036" s="156"/>
      <c r="FE3036" s="156"/>
      <c r="FF3036" s="156"/>
      <c r="FG3036" s="156"/>
      <c r="FH3036" s="156"/>
    </row>
    <row r="3037" spans="2:164" x14ac:dyDescent="0.25">
      <c r="B3037" s="67">
        <f t="shared" si="283"/>
        <v>0</v>
      </c>
      <c r="C3037" s="67" t="str">
        <f t="shared" si="284"/>
        <v/>
      </c>
      <c r="D3037" s="67" t="str">
        <f t="shared" si="287"/>
        <v/>
      </c>
      <c r="E3037" s="67" t="str">
        <f t="shared" si="285"/>
        <v/>
      </c>
      <c r="F3037" s="67" t="str">
        <f t="shared" si="286"/>
        <v/>
      </c>
      <c r="G3037" s="67" t="str">
        <f t="shared" si="288"/>
        <v/>
      </c>
      <c r="H3037" s="159" t="str">
        <f>IF(AND(M3037&gt;0,M3037&lt;=STATS!$C$22),1,"")</f>
        <v/>
      </c>
      <c r="J3037" s="29">
        <v>3036</v>
      </c>
      <c r="R3037" s="16"/>
      <c r="U3037" s="16"/>
      <c r="FD3037" s="156"/>
      <c r="FE3037" s="156"/>
      <c r="FF3037" s="156"/>
      <c r="FG3037" s="156"/>
      <c r="FH3037" s="156"/>
    </row>
    <row r="3038" spans="2:164" x14ac:dyDescent="0.25">
      <c r="B3038" s="67">
        <f t="shared" si="283"/>
        <v>0</v>
      </c>
      <c r="C3038" s="67" t="str">
        <f t="shared" si="284"/>
        <v/>
      </c>
      <c r="D3038" s="67" t="str">
        <f t="shared" si="287"/>
        <v/>
      </c>
      <c r="E3038" s="67" t="str">
        <f t="shared" si="285"/>
        <v/>
      </c>
      <c r="F3038" s="67" t="str">
        <f t="shared" si="286"/>
        <v/>
      </c>
      <c r="G3038" s="67" t="str">
        <f t="shared" si="288"/>
        <v/>
      </c>
      <c r="H3038" s="159" t="str">
        <f>IF(AND(M3038&gt;0,M3038&lt;=STATS!$C$22),1,"")</f>
        <v/>
      </c>
      <c r="J3038" s="29">
        <v>3037</v>
      </c>
      <c r="R3038" s="16"/>
      <c r="U3038" s="16"/>
      <c r="FD3038" s="156"/>
      <c r="FE3038" s="156"/>
      <c r="FF3038" s="156"/>
      <c r="FG3038" s="156"/>
      <c r="FH3038" s="156"/>
    </row>
    <row r="3039" spans="2:164" x14ac:dyDescent="0.25">
      <c r="B3039" s="67">
        <f t="shared" si="283"/>
        <v>0</v>
      </c>
      <c r="C3039" s="67" t="str">
        <f t="shared" si="284"/>
        <v/>
      </c>
      <c r="D3039" s="67" t="str">
        <f t="shared" si="287"/>
        <v/>
      </c>
      <c r="E3039" s="67" t="str">
        <f t="shared" si="285"/>
        <v/>
      </c>
      <c r="F3039" s="67" t="str">
        <f t="shared" si="286"/>
        <v/>
      </c>
      <c r="G3039" s="67" t="str">
        <f t="shared" si="288"/>
        <v/>
      </c>
      <c r="H3039" s="159" t="str">
        <f>IF(AND(M3039&gt;0,M3039&lt;=STATS!$C$22),1,"")</f>
        <v/>
      </c>
      <c r="J3039" s="29">
        <v>3038</v>
      </c>
      <c r="R3039" s="16"/>
      <c r="U3039" s="16"/>
      <c r="FD3039" s="156"/>
      <c r="FE3039" s="156"/>
      <c r="FF3039" s="156"/>
      <c r="FG3039" s="156"/>
      <c r="FH3039" s="156"/>
    </row>
    <row r="3040" spans="2:164" x14ac:dyDescent="0.25">
      <c r="B3040" s="67">
        <f t="shared" si="283"/>
        <v>0</v>
      </c>
      <c r="C3040" s="67" t="str">
        <f t="shared" si="284"/>
        <v/>
      </c>
      <c r="D3040" s="67" t="str">
        <f t="shared" si="287"/>
        <v/>
      </c>
      <c r="E3040" s="67" t="str">
        <f t="shared" si="285"/>
        <v/>
      </c>
      <c r="F3040" s="67" t="str">
        <f t="shared" si="286"/>
        <v/>
      </c>
      <c r="G3040" s="67" t="str">
        <f t="shared" si="288"/>
        <v/>
      </c>
      <c r="H3040" s="159" t="str">
        <f>IF(AND(M3040&gt;0,M3040&lt;=STATS!$C$22),1,"")</f>
        <v/>
      </c>
      <c r="J3040" s="29">
        <v>3039</v>
      </c>
      <c r="R3040" s="16"/>
      <c r="U3040" s="16"/>
      <c r="FD3040" s="156"/>
      <c r="FE3040" s="156"/>
      <c r="FF3040" s="156"/>
      <c r="FG3040" s="156"/>
      <c r="FH3040" s="156"/>
    </row>
    <row r="3041" spans="2:164" x14ac:dyDescent="0.25">
      <c r="B3041" s="67">
        <f t="shared" si="283"/>
        <v>0</v>
      </c>
      <c r="C3041" s="67" t="str">
        <f t="shared" si="284"/>
        <v/>
      </c>
      <c r="D3041" s="67" t="str">
        <f t="shared" si="287"/>
        <v/>
      </c>
      <c r="E3041" s="67" t="str">
        <f t="shared" si="285"/>
        <v/>
      </c>
      <c r="F3041" s="67" t="str">
        <f t="shared" si="286"/>
        <v/>
      </c>
      <c r="G3041" s="67" t="str">
        <f t="shared" si="288"/>
        <v/>
      </c>
      <c r="H3041" s="159" t="str">
        <f>IF(AND(M3041&gt;0,M3041&lt;=STATS!$C$22),1,"")</f>
        <v/>
      </c>
      <c r="J3041" s="29">
        <v>3040</v>
      </c>
      <c r="R3041" s="16"/>
      <c r="U3041" s="16"/>
      <c r="FD3041" s="156"/>
      <c r="FE3041" s="156"/>
      <c r="FF3041" s="156"/>
      <c r="FG3041" s="156"/>
      <c r="FH3041" s="156"/>
    </row>
    <row r="3042" spans="2:164" x14ac:dyDescent="0.25">
      <c r="B3042" s="67">
        <f t="shared" si="283"/>
        <v>0</v>
      </c>
      <c r="C3042" s="67" t="str">
        <f t="shared" si="284"/>
        <v/>
      </c>
      <c r="D3042" s="67" t="str">
        <f t="shared" si="287"/>
        <v/>
      </c>
      <c r="E3042" s="67" t="str">
        <f t="shared" si="285"/>
        <v/>
      </c>
      <c r="F3042" s="67" t="str">
        <f t="shared" si="286"/>
        <v/>
      </c>
      <c r="G3042" s="67" t="str">
        <f t="shared" si="288"/>
        <v/>
      </c>
      <c r="H3042" s="159" t="str">
        <f>IF(AND(M3042&gt;0,M3042&lt;=STATS!$C$22),1,"")</f>
        <v/>
      </c>
      <c r="J3042" s="29">
        <v>3041</v>
      </c>
      <c r="R3042" s="16"/>
      <c r="U3042" s="16"/>
      <c r="FD3042" s="156"/>
      <c r="FE3042" s="156"/>
      <c r="FF3042" s="156"/>
      <c r="FG3042" s="156"/>
      <c r="FH3042" s="156"/>
    </row>
    <row r="3043" spans="2:164" x14ac:dyDescent="0.25">
      <c r="B3043" s="67">
        <f t="shared" si="283"/>
        <v>0</v>
      </c>
      <c r="C3043" s="67" t="str">
        <f t="shared" si="284"/>
        <v/>
      </c>
      <c r="D3043" s="67" t="str">
        <f t="shared" si="287"/>
        <v/>
      </c>
      <c r="E3043" s="67" t="str">
        <f t="shared" si="285"/>
        <v/>
      </c>
      <c r="F3043" s="67" t="str">
        <f t="shared" si="286"/>
        <v/>
      </c>
      <c r="G3043" s="67" t="str">
        <f t="shared" si="288"/>
        <v/>
      </c>
      <c r="H3043" s="159" t="str">
        <f>IF(AND(M3043&gt;0,M3043&lt;=STATS!$C$22),1,"")</f>
        <v/>
      </c>
      <c r="J3043" s="29">
        <v>3042</v>
      </c>
      <c r="R3043" s="16"/>
      <c r="U3043" s="16"/>
      <c r="FD3043" s="156"/>
      <c r="FE3043" s="156"/>
      <c r="FF3043" s="156"/>
      <c r="FG3043" s="156"/>
      <c r="FH3043" s="156"/>
    </row>
    <row r="3044" spans="2:164" x14ac:dyDescent="0.25">
      <c r="B3044" s="67">
        <f t="shared" si="283"/>
        <v>0</v>
      </c>
      <c r="C3044" s="67" t="str">
        <f t="shared" si="284"/>
        <v/>
      </c>
      <c r="D3044" s="67" t="str">
        <f t="shared" si="287"/>
        <v/>
      </c>
      <c r="E3044" s="67" t="str">
        <f t="shared" si="285"/>
        <v/>
      </c>
      <c r="F3044" s="67" t="str">
        <f t="shared" si="286"/>
        <v/>
      </c>
      <c r="G3044" s="67" t="str">
        <f t="shared" si="288"/>
        <v/>
      </c>
      <c r="H3044" s="159" t="str">
        <f>IF(AND(M3044&gt;0,M3044&lt;=STATS!$C$22),1,"")</f>
        <v/>
      </c>
      <c r="J3044" s="29">
        <v>3043</v>
      </c>
      <c r="R3044" s="16"/>
      <c r="U3044" s="16"/>
      <c r="FD3044" s="156"/>
      <c r="FE3044" s="156"/>
      <c r="FF3044" s="156"/>
      <c r="FG3044" s="156"/>
      <c r="FH3044" s="156"/>
    </row>
    <row r="3045" spans="2:164" x14ac:dyDescent="0.25">
      <c r="B3045" s="67">
        <f t="shared" si="283"/>
        <v>0</v>
      </c>
      <c r="C3045" s="67" t="str">
        <f t="shared" si="284"/>
        <v/>
      </c>
      <c r="D3045" s="67" t="str">
        <f t="shared" si="287"/>
        <v/>
      </c>
      <c r="E3045" s="67" t="str">
        <f t="shared" si="285"/>
        <v/>
      </c>
      <c r="F3045" s="67" t="str">
        <f t="shared" si="286"/>
        <v/>
      </c>
      <c r="G3045" s="67" t="str">
        <f t="shared" si="288"/>
        <v/>
      </c>
      <c r="H3045" s="159" t="str">
        <f>IF(AND(M3045&gt;0,M3045&lt;=STATS!$C$22),1,"")</f>
        <v/>
      </c>
      <c r="J3045" s="29">
        <v>3044</v>
      </c>
      <c r="R3045" s="16"/>
      <c r="U3045" s="16"/>
      <c r="FD3045" s="156"/>
      <c r="FE3045" s="156"/>
      <c r="FF3045" s="156"/>
      <c r="FG3045" s="156"/>
      <c r="FH3045" s="156"/>
    </row>
    <row r="3046" spans="2:164" x14ac:dyDescent="0.25">
      <c r="B3046" s="67">
        <f t="shared" si="283"/>
        <v>0</v>
      </c>
      <c r="C3046" s="67" t="str">
        <f t="shared" si="284"/>
        <v/>
      </c>
      <c r="D3046" s="67" t="str">
        <f t="shared" si="287"/>
        <v/>
      </c>
      <c r="E3046" s="67" t="str">
        <f t="shared" si="285"/>
        <v/>
      </c>
      <c r="F3046" s="67" t="str">
        <f t="shared" si="286"/>
        <v/>
      </c>
      <c r="G3046" s="67" t="str">
        <f t="shared" si="288"/>
        <v/>
      </c>
      <c r="H3046" s="159" t="str">
        <f>IF(AND(M3046&gt;0,M3046&lt;=STATS!$C$22),1,"")</f>
        <v/>
      </c>
      <c r="J3046" s="29">
        <v>3045</v>
      </c>
      <c r="R3046" s="16"/>
      <c r="U3046" s="16"/>
      <c r="FD3046" s="156"/>
      <c r="FE3046" s="156"/>
      <c r="FF3046" s="156"/>
      <c r="FG3046" s="156"/>
      <c r="FH3046" s="156"/>
    </row>
    <row r="3047" spans="2:164" x14ac:dyDescent="0.25">
      <c r="B3047" s="67">
        <f t="shared" si="283"/>
        <v>0</v>
      </c>
      <c r="C3047" s="67" t="str">
        <f t="shared" si="284"/>
        <v/>
      </c>
      <c r="D3047" s="67" t="str">
        <f t="shared" si="287"/>
        <v/>
      </c>
      <c r="E3047" s="67" t="str">
        <f t="shared" si="285"/>
        <v/>
      </c>
      <c r="F3047" s="67" t="str">
        <f t="shared" si="286"/>
        <v/>
      </c>
      <c r="G3047" s="67" t="str">
        <f t="shared" si="288"/>
        <v/>
      </c>
      <c r="H3047" s="159" t="str">
        <f>IF(AND(M3047&gt;0,M3047&lt;=STATS!$C$22),1,"")</f>
        <v/>
      </c>
      <c r="J3047" s="29">
        <v>3046</v>
      </c>
      <c r="R3047" s="16"/>
      <c r="U3047" s="16"/>
      <c r="FD3047" s="156"/>
      <c r="FE3047" s="156"/>
      <c r="FF3047" s="156"/>
      <c r="FG3047" s="156"/>
      <c r="FH3047" s="156"/>
    </row>
    <row r="3048" spans="2:164" x14ac:dyDescent="0.25">
      <c r="B3048" s="67">
        <f t="shared" si="283"/>
        <v>0</v>
      </c>
      <c r="C3048" s="67" t="str">
        <f t="shared" si="284"/>
        <v/>
      </c>
      <c r="D3048" s="67" t="str">
        <f t="shared" si="287"/>
        <v/>
      </c>
      <c r="E3048" s="67" t="str">
        <f t="shared" si="285"/>
        <v/>
      </c>
      <c r="F3048" s="67" t="str">
        <f t="shared" si="286"/>
        <v/>
      </c>
      <c r="G3048" s="67" t="str">
        <f t="shared" si="288"/>
        <v/>
      </c>
      <c r="H3048" s="159" t="str">
        <f>IF(AND(M3048&gt;0,M3048&lt;=STATS!$C$22),1,"")</f>
        <v/>
      </c>
      <c r="J3048" s="29">
        <v>3047</v>
      </c>
      <c r="R3048" s="16"/>
      <c r="U3048" s="16"/>
      <c r="FD3048" s="156"/>
      <c r="FE3048" s="156"/>
      <c r="FF3048" s="156"/>
      <c r="FG3048" s="156"/>
      <c r="FH3048" s="156"/>
    </row>
    <row r="3049" spans="2:164" x14ac:dyDescent="0.25">
      <c r="B3049" s="67">
        <f t="shared" si="283"/>
        <v>0</v>
      </c>
      <c r="C3049" s="67" t="str">
        <f t="shared" si="284"/>
        <v/>
      </c>
      <c r="D3049" s="67" t="str">
        <f t="shared" si="287"/>
        <v/>
      </c>
      <c r="E3049" s="67" t="str">
        <f t="shared" si="285"/>
        <v/>
      </c>
      <c r="F3049" s="67" t="str">
        <f t="shared" si="286"/>
        <v/>
      </c>
      <c r="G3049" s="67" t="str">
        <f t="shared" si="288"/>
        <v/>
      </c>
      <c r="H3049" s="159" t="str">
        <f>IF(AND(M3049&gt;0,M3049&lt;=STATS!$C$22),1,"")</f>
        <v/>
      </c>
      <c r="J3049" s="29">
        <v>3048</v>
      </c>
      <c r="R3049" s="16"/>
      <c r="U3049" s="16"/>
      <c r="FD3049" s="156"/>
      <c r="FE3049" s="156"/>
      <c r="FF3049" s="156"/>
      <c r="FG3049" s="156"/>
      <c r="FH3049" s="156"/>
    </row>
    <row r="3050" spans="2:164" x14ac:dyDescent="0.25">
      <c r="B3050" s="67">
        <f t="shared" si="283"/>
        <v>0</v>
      </c>
      <c r="C3050" s="67" t="str">
        <f t="shared" si="284"/>
        <v/>
      </c>
      <c r="D3050" s="67" t="str">
        <f t="shared" si="287"/>
        <v/>
      </c>
      <c r="E3050" s="67" t="str">
        <f t="shared" si="285"/>
        <v/>
      </c>
      <c r="F3050" s="67" t="str">
        <f t="shared" si="286"/>
        <v/>
      </c>
      <c r="G3050" s="67" t="str">
        <f t="shared" si="288"/>
        <v/>
      </c>
      <c r="H3050" s="159" t="str">
        <f>IF(AND(M3050&gt;0,M3050&lt;=STATS!$C$22),1,"")</f>
        <v/>
      </c>
      <c r="J3050" s="29">
        <v>3049</v>
      </c>
      <c r="R3050" s="16"/>
      <c r="U3050" s="16"/>
      <c r="FD3050" s="156"/>
      <c r="FE3050" s="156"/>
      <c r="FF3050" s="156"/>
      <c r="FG3050" s="156"/>
      <c r="FH3050" s="156"/>
    </row>
    <row r="3051" spans="2:164" x14ac:dyDescent="0.25">
      <c r="B3051" s="67">
        <f t="shared" si="283"/>
        <v>0</v>
      </c>
      <c r="C3051" s="67" t="str">
        <f t="shared" si="284"/>
        <v/>
      </c>
      <c r="D3051" s="67" t="str">
        <f t="shared" si="287"/>
        <v/>
      </c>
      <c r="E3051" s="67" t="str">
        <f t="shared" si="285"/>
        <v/>
      </c>
      <c r="F3051" s="67" t="str">
        <f t="shared" si="286"/>
        <v/>
      </c>
      <c r="G3051" s="67" t="str">
        <f t="shared" si="288"/>
        <v/>
      </c>
      <c r="H3051" s="159" t="str">
        <f>IF(AND(M3051&gt;0,M3051&lt;=STATS!$C$22),1,"")</f>
        <v/>
      </c>
      <c r="J3051" s="29">
        <v>3050</v>
      </c>
      <c r="R3051" s="16"/>
      <c r="U3051" s="16"/>
      <c r="FD3051" s="156"/>
      <c r="FE3051" s="156"/>
      <c r="FF3051" s="156"/>
      <c r="FG3051" s="156"/>
      <c r="FH3051" s="156"/>
    </row>
    <row r="3052" spans="2:164" x14ac:dyDescent="0.25">
      <c r="B3052" s="67">
        <f t="shared" si="283"/>
        <v>0</v>
      </c>
      <c r="C3052" s="67" t="str">
        <f t="shared" si="284"/>
        <v/>
      </c>
      <c r="D3052" s="67" t="str">
        <f t="shared" si="287"/>
        <v/>
      </c>
      <c r="E3052" s="67" t="str">
        <f t="shared" si="285"/>
        <v/>
      </c>
      <c r="F3052" s="67" t="str">
        <f t="shared" si="286"/>
        <v/>
      </c>
      <c r="G3052" s="67" t="str">
        <f t="shared" si="288"/>
        <v/>
      </c>
      <c r="H3052" s="159" t="str">
        <f>IF(AND(M3052&gt;0,M3052&lt;=STATS!$C$22),1,"")</f>
        <v/>
      </c>
      <c r="J3052" s="29">
        <v>3051</v>
      </c>
      <c r="R3052" s="16"/>
      <c r="U3052" s="16"/>
      <c r="FD3052" s="156"/>
      <c r="FE3052" s="156"/>
      <c r="FF3052" s="156"/>
      <c r="FG3052" s="156"/>
      <c r="FH3052" s="156"/>
    </row>
    <row r="3053" spans="2:164" x14ac:dyDescent="0.25">
      <c r="B3053" s="67">
        <f t="shared" si="283"/>
        <v>0</v>
      </c>
      <c r="C3053" s="67" t="str">
        <f t="shared" si="284"/>
        <v/>
      </c>
      <c r="D3053" s="67" t="str">
        <f t="shared" si="287"/>
        <v/>
      </c>
      <c r="E3053" s="67" t="str">
        <f t="shared" si="285"/>
        <v/>
      </c>
      <c r="F3053" s="67" t="str">
        <f t="shared" si="286"/>
        <v/>
      </c>
      <c r="G3053" s="67" t="str">
        <f t="shared" si="288"/>
        <v/>
      </c>
      <c r="H3053" s="159" t="str">
        <f>IF(AND(M3053&gt;0,M3053&lt;=STATS!$C$22),1,"")</f>
        <v/>
      </c>
      <c r="J3053" s="29">
        <v>3052</v>
      </c>
      <c r="R3053" s="16"/>
      <c r="U3053" s="16"/>
      <c r="FD3053" s="156"/>
      <c r="FE3053" s="156"/>
      <c r="FF3053" s="156"/>
      <c r="FG3053" s="156"/>
      <c r="FH3053" s="156"/>
    </row>
    <row r="3054" spans="2:164" x14ac:dyDescent="0.25">
      <c r="B3054" s="67">
        <f t="shared" si="283"/>
        <v>0</v>
      </c>
      <c r="C3054" s="67" t="str">
        <f t="shared" si="284"/>
        <v/>
      </c>
      <c r="D3054" s="67" t="str">
        <f t="shared" si="287"/>
        <v/>
      </c>
      <c r="E3054" s="67" t="str">
        <f t="shared" si="285"/>
        <v/>
      </c>
      <c r="F3054" s="67" t="str">
        <f t="shared" si="286"/>
        <v/>
      </c>
      <c r="G3054" s="67" t="str">
        <f t="shared" si="288"/>
        <v/>
      </c>
      <c r="H3054" s="159" t="str">
        <f>IF(AND(M3054&gt;0,M3054&lt;=STATS!$C$22),1,"")</f>
        <v/>
      </c>
      <c r="J3054" s="29">
        <v>3053</v>
      </c>
      <c r="R3054" s="16"/>
      <c r="U3054" s="16"/>
      <c r="FD3054" s="156"/>
      <c r="FE3054" s="156"/>
      <c r="FF3054" s="156"/>
      <c r="FG3054" s="156"/>
      <c r="FH3054" s="156"/>
    </row>
    <row r="3055" spans="2:164" x14ac:dyDescent="0.25">
      <c r="B3055" s="67">
        <f t="shared" si="283"/>
        <v>0</v>
      </c>
      <c r="C3055" s="67" t="str">
        <f t="shared" si="284"/>
        <v/>
      </c>
      <c r="D3055" s="67" t="str">
        <f t="shared" si="287"/>
        <v/>
      </c>
      <c r="E3055" s="67" t="str">
        <f t="shared" si="285"/>
        <v/>
      </c>
      <c r="F3055" s="67" t="str">
        <f t="shared" si="286"/>
        <v/>
      </c>
      <c r="G3055" s="67" t="str">
        <f t="shared" si="288"/>
        <v/>
      </c>
      <c r="H3055" s="159" t="str">
        <f>IF(AND(M3055&gt;0,M3055&lt;=STATS!$C$22),1,"")</f>
        <v/>
      </c>
      <c r="J3055" s="29">
        <v>3054</v>
      </c>
      <c r="R3055" s="16"/>
      <c r="U3055" s="16"/>
      <c r="FD3055" s="156"/>
      <c r="FE3055" s="156"/>
      <c r="FF3055" s="156"/>
      <c r="FG3055" s="156"/>
      <c r="FH3055" s="156"/>
    </row>
    <row r="3056" spans="2:164" x14ac:dyDescent="0.25">
      <c r="B3056" s="67">
        <f t="shared" si="283"/>
        <v>0</v>
      </c>
      <c r="C3056" s="67" t="str">
        <f t="shared" si="284"/>
        <v/>
      </c>
      <c r="D3056" s="67" t="str">
        <f t="shared" si="287"/>
        <v/>
      </c>
      <c r="E3056" s="67" t="str">
        <f t="shared" si="285"/>
        <v/>
      </c>
      <c r="F3056" s="67" t="str">
        <f t="shared" si="286"/>
        <v/>
      </c>
      <c r="G3056" s="67" t="str">
        <f t="shared" si="288"/>
        <v/>
      </c>
      <c r="H3056" s="159" t="str">
        <f>IF(AND(M3056&gt;0,M3056&lt;=STATS!$C$22),1,"")</f>
        <v/>
      </c>
      <c r="J3056" s="29">
        <v>3055</v>
      </c>
      <c r="R3056" s="16"/>
      <c r="U3056" s="16"/>
      <c r="FD3056" s="156"/>
      <c r="FE3056" s="156"/>
      <c r="FF3056" s="156"/>
      <c r="FG3056" s="156"/>
      <c r="FH3056" s="156"/>
    </row>
    <row r="3057" spans="2:164" x14ac:dyDescent="0.25">
      <c r="B3057" s="67">
        <f t="shared" si="283"/>
        <v>0</v>
      </c>
      <c r="C3057" s="67" t="str">
        <f t="shared" si="284"/>
        <v/>
      </c>
      <c r="D3057" s="67" t="str">
        <f t="shared" si="287"/>
        <v/>
      </c>
      <c r="E3057" s="67" t="str">
        <f t="shared" si="285"/>
        <v/>
      </c>
      <c r="F3057" s="67" t="str">
        <f t="shared" si="286"/>
        <v/>
      </c>
      <c r="G3057" s="67" t="str">
        <f t="shared" si="288"/>
        <v/>
      </c>
      <c r="H3057" s="159" t="str">
        <f>IF(AND(M3057&gt;0,M3057&lt;=STATS!$C$22),1,"")</f>
        <v/>
      </c>
      <c r="J3057" s="29">
        <v>3056</v>
      </c>
      <c r="R3057" s="16"/>
      <c r="U3057" s="16"/>
      <c r="FD3057" s="156"/>
      <c r="FE3057" s="156"/>
      <c r="FF3057" s="156"/>
      <c r="FG3057" s="156"/>
      <c r="FH3057" s="156"/>
    </row>
    <row r="3058" spans="2:164" x14ac:dyDescent="0.25">
      <c r="B3058" s="67">
        <f t="shared" si="283"/>
        <v>0</v>
      </c>
      <c r="C3058" s="67" t="str">
        <f t="shared" si="284"/>
        <v/>
      </c>
      <c r="D3058" s="67" t="str">
        <f t="shared" si="287"/>
        <v/>
      </c>
      <c r="E3058" s="67" t="str">
        <f t="shared" si="285"/>
        <v/>
      </c>
      <c r="F3058" s="67" t="str">
        <f t="shared" si="286"/>
        <v/>
      </c>
      <c r="G3058" s="67" t="str">
        <f t="shared" si="288"/>
        <v/>
      </c>
      <c r="H3058" s="159" t="str">
        <f>IF(AND(M3058&gt;0,M3058&lt;=STATS!$C$22),1,"")</f>
        <v/>
      </c>
      <c r="J3058" s="29">
        <v>3057</v>
      </c>
      <c r="R3058" s="16"/>
      <c r="U3058" s="16"/>
      <c r="FD3058" s="156"/>
      <c r="FE3058" s="156"/>
      <c r="FF3058" s="156"/>
      <c r="FG3058" s="156"/>
      <c r="FH3058" s="156"/>
    </row>
    <row r="3059" spans="2:164" x14ac:dyDescent="0.25">
      <c r="B3059" s="67">
        <f t="shared" si="283"/>
        <v>0</v>
      </c>
      <c r="C3059" s="67" t="str">
        <f t="shared" si="284"/>
        <v/>
      </c>
      <c r="D3059" s="67" t="str">
        <f t="shared" si="287"/>
        <v/>
      </c>
      <c r="E3059" s="67" t="str">
        <f t="shared" si="285"/>
        <v/>
      </c>
      <c r="F3059" s="67" t="str">
        <f t="shared" si="286"/>
        <v/>
      </c>
      <c r="G3059" s="67" t="str">
        <f t="shared" si="288"/>
        <v/>
      </c>
      <c r="H3059" s="159" t="str">
        <f>IF(AND(M3059&gt;0,M3059&lt;=STATS!$C$22),1,"")</f>
        <v/>
      </c>
      <c r="J3059" s="29">
        <v>3058</v>
      </c>
      <c r="R3059" s="16"/>
      <c r="U3059" s="16"/>
      <c r="FD3059" s="156"/>
      <c r="FE3059" s="156"/>
      <c r="FF3059" s="156"/>
      <c r="FG3059" s="156"/>
      <c r="FH3059" s="156"/>
    </row>
    <row r="3060" spans="2:164" x14ac:dyDescent="0.25">
      <c r="B3060" s="67">
        <f t="shared" si="283"/>
        <v>0</v>
      </c>
      <c r="C3060" s="67" t="str">
        <f t="shared" si="284"/>
        <v/>
      </c>
      <c r="D3060" s="67" t="str">
        <f t="shared" si="287"/>
        <v/>
      </c>
      <c r="E3060" s="67" t="str">
        <f t="shared" si="285"/>
        <v/>
      </c>
      <c r="F3060" s="67" t="str">
        <f t="shared" si="286"/>
        <v/>
      </c>
      <c r="G3060" s="67" t="str">
        <f t="shared" si="288"/>
        <v/>
      </c>
      <c r="H3060" s="159" t="str">
        <f>IF(AND(M3060&gt;0,M3060&lt;=STATS!$C$22),1,"")</f>
        <v/>
      </c>
      <c r="J3060" s="29">
        <v>3059</v>
      </c>
      <c r="R3060" s="16"/>
      <c r="U3060" s="16"/>
      <c r="FD3060" s="156"/>
      <c r="FE3060" s="156"/>
      <c r="FF3060" s="156"/>
      <c r="FG3060" s="156"/>
      <c r="FH3060" s="156"/>
    </row>
    <row r="3061" spans="2:164" x14ac:dyDescent="0.25">
      <c r="B3061" s="67">
        <f t="shared" si="283"/>
        <v>0</v>
      </c>
      <c r="C3061" s="67" t="str">
        <f t="shared" si="284"/>
        <v/>
      </c>
      <c r="D3061" s="67" t="str">
        <f t="shared" si="287"/>
        <v/>
      </c>
      <c r="E3061" s="67" t="str">
        <f t="shared" si="285"/>
        <v/>
      </c>
      <c r="F3061" s="67" t="str">
        <f t="shared" si="286"/>
        <v/>
      </c>
      <c r="G3061" s="67" t="str">
        <f t="shared" si="288"/>
        <v/>
      </c>
      <c r="H3061" s="159" t="str">
        <f>IF(AND(M3061&gt;0,M3061&lt;=STATS!$C$22),1,"")</f>
        <v/>
      </c>
      <c r="J3061" s="29">
        <v>3060</v>
      </c>
      <c r="R3061" s="16"/>
      <c r="U3061" s="16"/>
      <c r="FD3061" s="156"/>
      <c r="FE3061" s="156"/>
      <c r="FF3061" s="156"/>
      <c r="FG3061" s="156"/>
      <c r="FH3061" s="156"/>
    </row>
    <row r="3062" spans="2:164" x14ac:dyDescent="0.25">
      <c r="B3062" s="67">
        <f t="shared" si="283"/>
        <v>0</v>
      </c>
      <c r="C3062" s="67" t="str">
        <f t="shared" si="284"/>
        <v/>
      </c>
      <c r="D3062" s="67" t="str">
        <f t="shared" si="287"/>
        <v/>
      </c>
      <c r="E3062" s="67" t="str">
        <f t="shared" si="285"/>
        <v/>
      </c>
      <c r="F3062" s="67" t="str">
        <f t="shared" si="286"/>
        <v/>
      </c>
      <c r="G3062" s="67" t="str">
        <f t="shared" si="288"/>
        <v/>
      </c>
      <c r="H3062" s="159" t="str">
        <f>IF(AND(M3062&gt;0,M3062&lt;=STATS!$C$22),1,"")</f>
        <v/>
      </c>
      <c r="J3062" s="29">
        <v>3061</v>
      </c>
      <c r="R3062" s="16"/>
      <c r="U3062" s="16"/>
      <c r="FD3062" s="156"/>
      <c r="FE3062" s="156"/>
      <c r="FF3062" s="156"/>
      <c r="FG3062" s="156"/>
      <c r="FH3062" s="156"/>
    </row>
    <row r="3063" spans="2:164" x14ac:dyDescent="0.25">
      <c r="B3063" s="67">
        <f t="shared" si="283"/>
        <v>0</v>
      </c>
      <c r="C3063" s="67" t="str">
        <f t="shared" si="284"/>
        <v/>
      </c>
      <c r="D3063" s="67" t="str">
        <f t="shared" si="287"/>
        <v/>
      </c>
      <c r="E3063" s="67" t="str">
        <f t="shared" si="285"/>
        <v/>
      </c>
      <c r="F3063" s="67" t="str">
        <f t="shared" si="286"/>
        <v/>
      </c>
      <c r="G3063" s="67" t="str">
        <f t="shared" si="288"/>
        <v/>
      </c>
      <c r="H3063" s="159" t="str">
        <f>IF(AND(M3063&gt;0,M3063&lt;=STATS!$C$22),1,"")</f>
        <v/>
      </c>
      <c r="J3063" s="29">
        <v>3062</v>
      </c>
      <c r="R3063" s="16"/>
      <c r="U3063" s="16"/>
      <c r="FD3063" s="156"/>
      <c r="FE3063" s="156"/>
      <c r="FF3063" s="156"/>
      <c r="FG3063" s="156"/>
      <c r="FH3063" s="156"/>
    </row>
    <row r="3064" spans="2:164" x14ac:dyDescent="0.25">
      <c r="B3064" s="67">
        <f t="shared" si="283"/>
        <v>0</v>
      </c>
      <c r="C3064" s="67" t="str">
        <f t="shared" si="284"/>
        <v/>
      </c>
      <c r="D3064" s="67" t="str">
        <f t="shared" si="287"/>
        <v/>
      </c>
      <c r="E3064" s="67" t="str">
        <f t="shared" si="285"/>
        <v/>
      </c>
      <c r="F3064" s="67" t="str">
        <f t="shared" si="286"/>
        <v/>
      </c>
      <c r="G3064" s="67" t="str">
        <f t="shared" si="288"/>
        <v/>
      </c>
      <c r="H3064" s="159" t="str">
        <f>IF(AND(M3064&gt;0,M3064&lt;=STATS!$C$22),1,"")</f>
        <v/>
      </c>
      <c r="J3064" s="29">
        <v>3063</v>
      </c>
      <c r="R3064" s="16"/>
      <c r="U3064" s="16"/>
      <c r="FD3064" s="156"/>
      <c r="FE3064" s="156"/>
      <c r="FF3064" s="156"/>
      <c r="FG3064" s="156"/>
      <c r="FH3064" s="156"/>
    </row>
    <row r="3065" spans="2:164" x14ac:dyDescent="0.25">
      <c r="B3065" s="67">
        <f t="shared" si="283"/>
        <v>0</v>
      </c>
      <c r="C3065" s="67" t="str">
        <f t="shared" si="284"/>
        <v/>
      </c>
      <c r="D3065" s="67" t="str">
        <f t="shared" si="287"/>
        <v/>
      </c>
      <c r="E3065" s="67" t="str">
        <f t="shared" si="285"/>
        <v/>
      </c>
      <c r="F3065" s="67" t="str">
        <f t="shared" si="286"/>
        <v/>
      </c>
      <c r="G3065" s="67" t="str">
        <f t="shared" si="288"/>
        <v/>
      </c>
      <c r="H3065" s="159" t="str">
        <f>IF(AND(M3065&gt;0,M3065&lt;=STATS!$C$22),1,"")</f>
        <v/>
      </c>
      <c r="J3065" s="29">
        <v>3064</v>
      </c>
      <c r="R3065" s="16"/>
      <c r="U3065" s="16"/>
      <c r="FD3065" s="156"/>
      <c r="FE3065" s="156"/>
      <c r="FF3065" s="156"/>
      <c r="FG3065" s="156"/>
      <c r="FH3065" s="156"/>
    </row>
    <row r="3066" spans="2:164" x14ac:dyDescent="0.25">
      <c r="B3066" s="67">
        <f t="shared" si="283"/>
        <v>0</v>
      </c>
      <c r="C3066" s="67" t="str">
        <f t="shared" si="284"/>
        <v/>
      </c>
      <c r="D3066" s="67" t="str">
        <f t="shared" si="287"/>
        <v/>
      </c>
      <c r="E3066" s="67" t="str">
        <f t="shared" si="285"/>
        <v/>
      </c>
      <c r="F3066" s="67" t="str">
        <f t="shared" si="286"/>
        <v/>
      </c>
      <c r="G3066" s="67" t="str">
        <f t="shared" si="288"/>
        <v/>
      </c>
      <c r="H3066" s="159" t="str">
        <f>IF(AND(M3066&gt;0,M3066&lt;=STATS!$C$22),1,"")</f>
        <v/>
      </c>
      <c r="J3066" s="29">
        <v>3065</v>
      </c>
      <c r="R3066" s="16"/>
      <c r="U3066" s="16"/>
      <c r="FD3066" s="156"/>
      <c r="FE3066" s="156"/>
      <c r="FF3066" s="156"/>
      <c r="FG3066" s="156"/>
      <c r="FH3066" s="156"/>
    </row>
    <row r="3067" spans="2:164" x14ac:dyDescent="0.25">
      <c r="B3067" s="67">
        <f t="shared" si="283"/>
        <v>0</v>
      </c>
      <c r="C3067" s="67" t="str">
        <f t="shared" si="284"/>
        <v/>
      </c>
      <c r="D3067" s="67" t="str">
        <f t="shared" si="287"/>
        <v/>
      </c>
      <c r="E3067" s="67" t="str">
        <f t="shared" si="285"/>
        <v/>
      </c>
      <c r="F3067" s="67" t="str">
        <f t="shared" si="286"/>
        <v/>
      </c>
      <c r="G3067" s="67" t="str">
        <f t="shared" si="288"/>
        <v/>
      </c>
      <c r="H3067" s="159" t="str">
        <f>IF(AND(M3067&gt;0,M3067&lt;=STATS!$C$22),1,"")</f>
        <v/>
      </c>
      <c r="J3067" s="29">
        <v>3066</v>
      </c>
      <c r="R3067" s="16"/>
      <c r="U3067" s="16"/>
      <c r="FD3067" s="156"/>
      <c r="FE3067" s="156"/>
      <c r="FF3067" s="156"/>
      <c r="FG3067" s="156"/>
      <c r="FH3067" s="156"/>
    </row>
    <row r="3068" spans="2:164" x14ac:dyDescent="0.25">
      <c r="B3068" s="67">
        <f t="shared" si="283"/>
        <v>0</v>
      </c>
      <c r="C3068" s="67" t="str">
        <f t="shared" si="284"/>
        <v/>
      </c>
      <c r="D3068" s="67" t="str">
        <f t="shared" si="287"/>
        <v/>
      </c>
      <c r="E3068" s="67" t="str">
        <f t="shared" si="285"/>
        <v/>
      </c>
      <c r="F3068" s="67" t="str">
        <f t="shared" si="286"/>
        <v/>
      </c>
      <c r="G3068" s="67" t="str">
        <f t="shared" si="288"/>
        <v/>
      </c>
      <c r="H3068" s="159" t="str">
        <f>IF(AND(M3068&gt;0,M3068&lt;=STATS!$C$22),1,"")</f>
        <v/>
      </c>
      <c r="J3068" s="29">
        <v>3067</v>
      </c>
      <c r="R3068" s="16"/>
      <c r="U3068" s="16"/>
      <c r="FD3068" s="156"/>
      <c r="FE3068" s="156"/>
      <c r="FF3068" s="156"/>
      <c r="FG3068" s="156"/>
      <c r="FH3068" s="156"/>
    </row>
    <row r="3069" spans="2:164" x14ac:dyDescent="0.25">
      <c r="B3069" s="67">
        <f t="shared" si="283"/>
        <v>0</v>
      </c>
      <c r="C3069" s="67" t="str">
        <f t="shared" si="284"/>
        <v/>
      </c>
      <c r="D3069" s="67" t="str">
        <f t="shared" si="287"/>
        <v/>
      </c>
      <c r="E3069" s="67" t="str">
        <f t="shared" si="285"/>
        <v/>
      </c>
      <c r="F3069" s="67" t="str">
        <f t="shared" si="286"/>
        <v/>
      </c>
      <c r="G3069" s="67" t="str">
        <f t="shared" si="288"/>
        <v/>
      </c>
      <c r="H3069" s="159" t="str">
        <f>IF(AND(M3069&gt;0,M3069&lt;=STATS!$C$22),1,"")</f>
        <v/>
      </c>
      <c r="J3069" s="29">
        <v>3068</v>
      </c>
      <c r="R3069" s="16"/>
      <c r="U3069" s="16"/>
      <c r="FD3069" s="156"/>
      <c r="FE3069" s="156"/>
      <c r="FF3069" s="156"/>
      <c r="FG3069" s="156"/>
      <c r="FH3069" s="156"/>
    </row>
    <row r="3070" spans="2:164" x14ac:dyDescent="0.25">
      <c r="B3070" s="67">
        <f t="shared" si="283"/>
        <v>0</v>
      </c>
      <c r="C3070" s="67" t="str">
        <f t="shared" si="284"/>
        <v/>
      </c>
      <c r="D3070" s="67" t="str">
        <f t="shared" si="287"/>
        <v/>
      </c>
      <c r="E3070" s="67" t="str">
        <f t="shared" si="285"/>
        <v/>
      </c>
      <c r="F3070" s="67" t="str">
        <f t="shared" si="286"/>
        <v/>
      </c>
      <c r="G3070" s="67" t="str">
        <f t="shared" si="288"/>
        <v/>
      </c>
      <c r="H3070" s="159" t="str">
        <f>IF(AND(M3070&gt;0,M3070&lt;=STATS!$C$22),1,"")</f>
        <v/>
      </c>
      <c r="J3070" s="29">
        <v>3069</v>
      </c>
      <c r="R3070" s="16"/>
      <c r="U3070" s="16"/>
      <c r="FD3070" s="156"/>
      <c r="FE3070" s="156"/>
      <c r="FF3070" s="156"/>
      <c r="FG3070" s="156"/>
      <c r="FH3070" s="156"/>
    </row>
    <row r="3071" spans="2:164" x14ac:dyDescent="0.25">
      <c r="B3071" s="67">
        <f t="shared" si="283"/>
        <v>0</v>
      </c>
      <c r="C3071" s="67" t="str">
        <f t="shared" si="284"/>
        <v/>
      </c>
      <c r="D3071" s="67" t="str">
        <f t="shared" si="287"/>
        <v/>
      </c>
      <c r="E3071" s="67" t="str">
        <f t="shared" si="285"/>
        <v/>
      </c>
      <c r="F3071" s="67" t="str">
        <f t="shared" si="286"/>
        <v/>
      </c>
      <c r="G3071" s="67" t="str">
        <f t="shared" si="288"/>
        <v/>
      </c>
      <c r="H3071" s="159" t="str">
        <f>IF(AND(M3071&gt;0,M3071&lt;=STATS!$C$22),1,"")</f>
        <v/>
      </c>
      <c r="J3071" s="29">
        <v>3070</v>
      </c>
      <c r="R3071" s="16"/>
      <c r="U3071" s="16"/>
      <c r="FD3071" s="156"/>
      <c r="FE3071" s="156"/>
      <c r="FF3071" s="156"/>
      <c r="FG3071" s="156"/>
      <c r="FH3071" s="156"/>
    </row>
    <row r="3072" spans="2:164" x14ac:dyDescent="0.25">
      <c r="B3072" s="67">
        <f t="shared" si="283"/>
        <v>0</v>
      </c>
      <c r="C3072" s="67" t="str">
        <f t="shared" si="284"/>
        <v/>
      </c>
      <c r="D3072" s="67" t="str">
        <f t="shared" si="287"/>
        <v/>
      </c>
      <c r="E3072" s="67" t="str">
        <f t="shared" si="285"/>
        <v/>
      </c>
      <c r="F3072" s="67" t="str">
        <f t="shared" si="286"/>
        <v/>
      </c>
      <c r="G3072" s="67" t="str">
        <f t="shared" si="288"/>
        <v/>
      </c>
      <c r="H3072" s="159" t="str">
        <f>IF(AND(M3072&gt;0,M3072&lt;=STATS!$C$22),1,"")</f>
        <v/>
      </c>
      <c r="J3072" s="29">
        <v>3071</v>
      </c>
      <c r="R3072" s="16"/>
      <c r="U3072" s="16"/>
      <c r="FD3072" s="156"/>
      <c r="FE3072" s="156"/>
      <c r="FF3072" s="156"/>
      <c r="FG3072" s="156"/>
      <c r="FH3072" s="156"/>
    </row>
    <row r="3073" spans="2:164" x14ac:dyDescent="0.25">
      <c r="B3073" s="67">
        <f t="shared" si="283"/>
        <v>0</v>
      </c>
      <c r="C3073" s="67" t="str">
        <f t="shared" si="284"/>
        <v/>
      </c>
      <c r="D3073" s="67" t="str">
        <f t="shared" si="287"/>
        <v/>
      </c>
      <c r="E3073" s="67" t="str">
        <f t="shared" si="285"/>
        <v/>
      </c>
      <c r="F3073" s="67" t="str">
        <f t="shared" si="286"/>
        <v/>
      </c>
      <c r="G3073" s="67" t="str">
        <f t="shared" si="288"/>
        <v/>
      </c>
      <c r="H3073" s="159" t="str">
        <f>IF(AND(M3073&gt;0,M3073&lt;=STATS!$C$22),1,"")</f>
        <v/>
      </c>
      <c r="J3073" s="29">
        <v>3072</v>
      </c>
      <c r="R3073" s="16"/>
      <c r="U3073" s="16"/>
      <c r="FD3073" s="156"/>
      <c r="FE3073" s="156"/>
      <c r="FF3073" s="156"/>
      <c r="FG3073" s="156"/>
      <c r="FH3073" s="156"/>
    </row>
    <row r="3074" spans="2:164" x14ac:dyDescent="0.25">
      <c r="B3074" s="67">
        <f t="shared" ref="B3074:B3137" si="289">COUNT(R3074:FC3074,FI3074:FQ3074)</f>
        <v>0</v>
      </c>
      <c r="C3074" s="67" t="str">
        <f t="shared" ref="C3074:C3137" si="290">IF(COUNT(R3074:FC3074,FI3074:FQ3074)&gt;0,COUNT(R3074:FC3074,FI3074:FQ3074),"")</f>
        <v/>
      </c>
      <c r="D3074" s="67" t="str">
        <f t="shared" si="287"/>
        <v/>
      </c>
      <c r="E3074" s="67" t="str">
        <f t="shared" ref="E3074:E3137" si="291">IF(H3074=1,COUNT(R3074:FC3074,FI3074:FQ3074),"")</f>
        <v/>
      </c>
      <c r="F3074" s="67" t="str">
        <f t="shared" ref="F3074:F3137" si="292">IF(H3074=1,COUNT(X3074:BN3074,BP3074:BX3074,BZ3074:CF3074,CH3074:FC3074,FI3074:FQ3074),"")</f>
        <v/>
      </c>
      <c r="G3074" s="67" t="str">
        <f t="shared" si="288"/>
        <v/>
      </c>
      <c r="H3074" s="159" t="str">
        <f>IF(AND(M3074&gt;0,M3074&lt;=STATS!$C$22),1,"")</f>
        <v/>
      </c>
      <c r="J3074" s="29">
        <v>3073</v>
      </c>
      <c r="R3074" s="16"/>
      <c r="U3074" s="16"/>
      <c r="FD3074" s="156"/>
      <c r="FE3074" s="156"/>
      <c r="FF3074" s="156"/>
      <c r="FG3074" s="156"/>
      <c r="FH3074" s="156"/>
    </row>
    <row r="3075" spans="2:164" x14ac:dyDescent="0.25">
      <c r="B3075" s="67">
        <f t="shared" si="289"/>
        <v>0</v>
      </c>
      <c r="C3075" s="67" t="str">
        <f t="shared" si="290"/>
        <v/>
      </c>
      <c r="D3075" s="67" t="str">
        <f t="shared" ref="D3075:D3138" si="293">IF(COUNT(R3075:FC3075,FI3075:FQ3075)&gt;0,COUNT(X3075:BN3075,BP3075:BX3075,BZ3075:CF3075,CH3075:FC3075,FI3075:FQ3075),"")</f>
        <v/>
      </c>
      <c r="E3075" s="67" t="str">
        <f t="shared" si="291"/>
        <v/>
      </c>
      <c r="F3075" s="67" t="str">
        <f t="shared" si="292"/>
        <v/>
      </c>
      <c r="G3075" s="67" t="str">
        <f t="shared" si="288"/>
        <v/>
      </c>
      <c r="H3075" s="159" t="str">
        <f>IF(AND(M3075&gt;0,M3075&lt;=STATS!$C$22),1,"")</f>
        <v/>
      </c>
      <c r="J3075" s="29">
        <v>3074</v>
      </c>
      <c r="R3075" s="16"/>
      <c r="U3075" s="16"/>
      <c r="FD3075" s="156"/>
      <c r="FE3075" s="156"/>
      <c r="FF3075" s="156"/>
      <c r="FG3075" s="156"/>
      <c r="FH3075" s="156"/>
    </row>
    <row r="3076" spans="2:164" x14ac:dyDescent="0.25">
      <c r="B3076" s="67">
        <f t="shared" si="289"/>
        <v>0</v>
      </c>
      <c r="C3076" s="67" t="str">
        <f t="shared" si="290"/>
        <v/>
      </c>
      <c r="D3076" s="67" t="str">
        <f t="shared" si="293"/>
        <v/>
      </c>
      <c r="E3076" s="67" t="str">
        <f t="shared" si="291"/>
        <v/>
      </c>
      <c r="F3076" s="67" t="str">
        <f t="shared" si="292"/>
        <v/>
      </c>
      <c r="G3076" s="67" t="str">
        <f t="shared" si="288"/>
        <v/>
      </c>
      <c r="H3076" s="159" t="str">
        <f>IF(AND(M3076&gt;0,M3076&lt;=STATS!$C$22),1,"")</f>
        <v/>
      </c>
      <c r="J3076" s="29">
        <v>3075</v>
      </c>
      <c r="R3076" s="16"/>
      <c r="U3076" s="16"/>
      <c r="FD3076" s="156"/>
      <c r="FE3076" s="156"/>
      <c r="FF3076" s="156"/>
      <c r="FG3076" s="156"/>
      <c r="FH3076" s="156"/>
    </row>
    <row r="3077" spans="2:164" x14ac:dyDescent="0.25">
      <c r="B3077" s="67">
        <f t="shared" si="289"/>
        <v>0</v>
      </c>
      <c r="C3077" s="67" t="str">
        <f t="shared" si="290"/>
        <v/>
      </c>
      <c r="D3077" s="67" t="str">
        <f t="shared" si="293"/>
        <v/>
      </c>
      <c r="E3077" s="67" t="str">
        <f t="shared" si="291"/>
        <v/>
      </c>
      <c r="F3077" s="67" t="str">
        <f t="shared" si="292"/>
        <v/>
      </c>
      <c r="G3077" s="67" t="str">
        <f t="shared" si="288"/>
        <v/>
      </c>
      <c r="H3077" s="159" t="str">
        <f>IF(AND(M3077&gt;0,M3077&lt;=STATS!$C$22),1,"")</f>
        <v/>
      </c>
      <c r="J3077" s="29">
        <v>3076</v>
      </c>
      <c r="R3077" s="16"/>
      <c r="U3077" s="16"/>
      <c r="FD3077" s="156"/>
      <c r="FE3077" s="156"/>
      <c r="FF3077" s="156"/>
      <c r="FG3077" s="156"/>
      <c r="FH3077" s="156"/>
    </row>
    <row r="3078" spans="2:164" x14ac:dyDescent="0.25">
      <c r="B3078" s="67">
        <f t="shared" si="289"/>
        <v>0</v>
      </c>
      <c r="C3078" s="67" t="str">
        <f t="shared" si="290"/>
        <v/>
      </c>
      <c r="D3078" s="67" t="str">
        <f t="shared" si="293"/>
        <v/>
      </c>
      <c r="E3078" s="67" t="str">
        <f t="shared" si="291"/>
        <v/>
      </c>
      <c r="F3078" s="67" t="str">
        <f t="shared" si="292"/>
        <v/>
      </c>
      <c r="G3078" s="67" t="str">
        <f t="shared" si="288"/>
        <v/>
      </c>
      <c r="H3078" s="159" t="str">
        <f>IF(AND(M3078&gt;0,M3078&lt;=STATS!$C$22),1,"")</f>
        <v/>
      </c>
      <c r="J3078" s="29">
        <v>3077</v>
      </c>
      <c r="R3078" s="16"/>
      <c r="U3078" s="16"/>
      <c r="FD3078" s="156"/>
      <c r="FE3078" s="156"/>
      <c r="FF3078" s="156"/>
      <c r="FG3078" s="156"/>
      <c r="FH3078" s="156"/>
    </row>
    <row r="3079" spans="2:164" x14ac:dyDescent="0.25">
      <c r="B3079" s="67">
        <f t="shared" si="289"/>
        <v>0</v>
      </c>
      <c r="C3079" s="67" t="str">
        <f t="shared" si="290"/>
        <v/>
      </c>
      <c r="D3079" s="67" t="str">
        <f t="shared" si="293"/>
        <v/>
      </c>
      <c r="E3079" s="67" t="str">
        <f t="shared" si="291"/>
        <v/>
      </c>
      <c r="F3079" s="67" t="str">
        <f t="shared" si="292"/>
        <v/>
      </c>
      <c r="G3079" s="67" t="str">
        <f t="shared" si="288"/>
        <v/>
      </c>
      <c r="H3079" s="159" t="str">
        <f>IF(AND(M3079&gt;0,M3079&lt;=STATS!$C$22),1,"")</f>
        <v/>
      </c>
      <c r="J3079" s="29">
        <v>3078</v>
      </c>
      <c r="R3079" s="16"/>
      <c r="U3079" s="16"/>
      <c r="FD3079" s="156"/>
      <c r="FE3079" s="156"/>
      <c r="FF3079" s="156"/>
      <c r="FG3079" s="156"/>
      <c r="FH3079" s="156"/>
    </row>
    <row r="3080" spans="2:164" x14ac:dyDescent="0.25">
      <c r="B3080" s="67">
        <f t="shared" si="289"/>
        <v>0</v>
      </c>
      <c r="C3080" s="67" t="str">
        <f t="shared" si="290"/>
        <v/>
      </c>
      <c r="D3080" s="67" t="str">
        <f t="shared" si="293"/>
        <v/>
      </c>
      <c r="E3080" s="67" t="str">
        <f t="shared" si="291"/>
        <v/>
      </c>
      <c r="F3080" s="67" t="str">
        <f t="shared" si="292"/>
        <v/>
      </c>
      <c r="G3080" s="67" t="str">
        <f t="shared" si="288"/>
        <v/>
      </c>
      <c r="H3080" s="159" t="str">
        <f>IF(AND(M3080&gt;0,M3080&lt;=STATS!$C$22),1,"")</f>
        <v/>
      </c>
      <c r="J3080" s="29">
        <v>3079</v>
      </c>
      <c r="R3080" s="16"/>
      <c r="U3080" s="16"/>
      <c r="FD3080" s="156"/>
      <c r="FE3080" s="156"/>
      <c r="FF3080" s="156"/>
      <c r="FG3080" s="156"/>
      <c r="FH3080" s="156"/>
    </row>
    <row r="3081" spans="2:164" x14ac:dyDescent="0.25">
      <c r="B3081" s="67">
        <f t="shared" si="289"/>
        <v>0</v>
      </c>
      <c r="C3081" s="67" t="str">
        <f t="shared" si="290"/>
        <v/>
      </c>
      <c r="D3081" s="67" t="str">
        <f t="shared" si="293"/>
        <v/>
      </c>
      <c r="E3081" s="67" t="str">
        <f t="shared" si="291"/>
        <v/>
      </c>
      <c r="F3081" s="67" t="str">
        <f t="shared" si="292"/>
        <v/>
      </c>
      <c r="G3081" s="67" t="str">
        <f t="shared" si="288"/>
        <v/>
      </c>
      <c r="H3081" s="159" t="str">
        <f>IF(AND(M3081&gt;0,M3081&lt;=STATS!$C$22),1,"")</f>
        <v/>
      </c>
      <c r="J3081" s="29">
        <v>3080</v>
      </c>
      <c r="R3081" s="16"/>
      <c r="U3081" s="16"/>
      <c r="FD3081" s="156"/>
      <c r="FE3081" s="156"/>
      <c r="FF3081" s="156"/>
      <c r="FG3081" s="156"/>
      <c r="FH3081" s="156"/>
    </row>
    <row r="3082" spans="2:164" x14ac:dyDescent="0.25">
      <c r="B3082" s="67">
        <f t="shared" si="289"/>
        <v>0</v>
      </c>
      <c r="C3082" s="67" t="str">
        <f t="shared" si="290"/>
        <v/>
      </c>
      <c r="D3082" s="67" t="str">
        <f t="shared" si="293"/>
        <v/>
      </c>
      <c r="E3082" s="67" t="str">
        <f t="shared" si="291"/>
        <v/>
      </c>
      <c r="F3082" s="67" t="str">
        <f t="shared" si="292"/>
        <v/>
      </c>
      <c r="G3082" s="67" t="str">
        <f t="shared" si="288"/>
        <v/>
      </c>
      <c r="H3082" s="159" t="str">
        <f>IF(AND(M3082&gt;0,M3082&lt;=STATS!$C$22),1,"")</f>
        <v/>
      </c>
      <c r="J3082" s="29">
        <v>3081</v>
      </c>
      <c r="R3082" s="16"/>
      <c r="U3082" s="16"/>
      <c r="FD3082" s="156"/>
      <c r="FE3082" s="156"/>
      <c r="FF3082" s="156"/>
      <c r="FG3082" s="156"/>
      <c r="FH3082" s="156"/>
    </row>
    <row r="3083" spans="2:164" x14ac:dyDescent="0.25">
      <c r="B3083" s="67">
        <f t="shared" si="289"/>
        <v>0</v>
      </c>
      <c r="C3083" s="67" t="str">
        <f t="shared" si="290"/>
        <v/>
      </c>
      <c r="D3083" s="67" t="str">
        <f t="shared" si="293"/>
        <v/>
      </c>
      <c r="E3083" s="67" t="str">
        <f t="shared" si="291"/>
        <v/>
      </c>
      <c r="F3083" s="67" t="str">
        <f t="shared" si="292"/>
        <v/>
      </c>
      <c r="G3083" s="67" t="str">
        <f t="shared" si="288"/>
        <v/>
      </c>
      <c r="H3083" s="159" t="str">
        <f>IF(AND(M3083&gt;0,M3083&lt;=STATS!$C$22),1,"")</f>
        <v/>
      </c>
      <c r="J3083" s="29">
        <v>3082</v>
      </c>
      <c r="R3083" s="16"/>
      <c r="U3083" s="16"/>
      <c r="FD3083" s="156"/>
      <c r="FE3083" s="156"/>
      <c r="FF3083" s="156"/>
      <c r="FG3083" s="156"/>
      <c r="FH3083" s="156"/>
    </row>
    <row r="3084" spans="2:164" x14ac:dyDescent="0.25">
      <c r="B3084" s="67">
        <f t="shared" si="289"/>
        <v>0</v>
      </c>
      <c r="C3084" s="67" t="str">
        <f t="shared" si="290"/>
        <v/>
      </c>
      <c r="D3084" s="67" t="str">
        <f t="shared" si="293"/>
        <v/>
      </c>
      <c r="E3084" s="67" t="str">
        <f t="shared" si="291"/>
        <v/>
      </c>
      <c r="F3084" s="67" t="str">
        <f t="shared" si="292"/>
        <v/>
      </c>
      <c r="G3084" s="67" t="str">
        <f t="shared" si="288"/>
        <v/>
      </c>
      <c r="H3084" s="159" t="str">
        <f>IF(AND(M3084&gt;0,M3084&lt;=STATS!$C$22),1,"")</f>
        <v/>
      </c>
      <c r="J3084" s="29">
        <v>3083</v>
      </c>
      <c r="R3084" s="16"/>
      <c r="U3084" s="16"/>
      <c r="FD3084" s="156"/>
      <c r="FE3084" s="156"/>
      <c r="FF3084" s="156"/>
      <c r="FG3084" s="156"/>
      <c r="FH3084" s="156"/>
    </row>
    <row r="3085" spans="2:164" x14ac:dyDescent="0.25">
      <c r="B3085" s="67">
        <f t="shared" si="289"/>
        <v>0</v>
      </c>
      <c r="C3085" s="67" t="str">
        <f t="shared" si="290"/>
        <v/>
      </c>
      <c r="D3085" s="67" t="str">
        <f t="shared" si="293"/>
        <v/>
      </c>
      <c r="E3085" s="67" t="str">
        <f t="shared" si="291"/>
        <v/>
      </c>
      <c r="F3085" s="67" t="str">
        <f t="shared" si="292"/>
        <v/>
      </c>
      <c r="G3085" s="67" t="str">
        <f t="shared" si="288"/>
        <v/>
      </c>
      <c r="H3085" s="159" t="str">
        <f>IF(AND(M3085&gt;0,M3085&lt;=STATS!$C$22),1,"")</f>
        <v/>
      </c>
      <c r="J3085" s="29">
        <v>3084</v>
      </c>
      <c r="R3085" s="16"/>
      <c r="U3085" s="16"/>
      <c r="FD3085" s="156"/>
      <c r="FE3085" s="156"/>
      <c r="FF3085" s="156"/>
      <c r="FG3085" s="156"/>
      <c r="FH3085" s="156"/>
    </row>
    <row r="3086" spans="2:164" x14ac:dyDescent="0.25">
      <c r="B3086" s="67">
        <f t="shared" si="289"/>
        <v>0</v>
      </c>
      <c r="C3086" s="67" t="str">
        <f t="shared" si="290"/>
        <v/>
      </c>
      <c r="D3086" s="67" t="str">
        <f t="shared" si="293"/>
        <v/>
      </c>
      <c r="E3086" s="67" t="str">
        <f t="shared" si="291"/>
        <v/>
      </c>
      <c r="F3086" s="67" t="str">
        <f t="shared" si="292"/>
        <v/>
      </c>
      <c r="G3086" s="67" t="str">
        <f t="shared" si="288"/>
        <v/>
      </c>
      <c r="H3086" s="159" t="str">
        <f>IF(AND(M3086&gt;0,M3086&lt;=STATS!$C$22),1,"")</f>
        <v/>
      </c>
      <c r="J3086" s="29">
        <v>3085</v>
      </c>
      <c r="R3086" s="16"/>
      <c r="U3086" s="16"/>
      <c r="FD3086" s="156"/>
      <c r="FE3086" s="156"/>
      <c r="FF3086" s="156"/>
      <c r="FG3086" s="156"/>
      <c r="FH3086" s="156"/>
    </row>
    <row r="3087" spans="2:164" x14ac:dyDescent="0.25">
      <c r="B3087" s="67">
        <f t="shared" si="289"/>
        <v>0</v>
      </c>
      <c r="C3087" s="67" t="str">
        <f t="shared" si="290"/>
        <v/>
      </c>
      <c r="D3087" s="67" t="str">
        <f t="shared" si="293"/>
        <v/>
      </c>
      <c r="E3087" s="67" t="str">
        <f t="shared" si="291"/>
        <v/>
      </c>
      <c r="F3087" s="67" t="str">
        <f t="shared" si="292"/>
        <v/>
      </c>
      <c r="G3087" s="67" t="str">
        <f t="shared" si="288"/>
        <v/>
      </c>
      <c r="H3087" s="159" t="str">
        <f>IF(AND(M3087&gt;0,M3087&lt;=STATS!$C$22),1,"")</f>
        <v/>
      </c>
      <c r="J3087" s="29">
        <v>3086</v>
      </c>
      <c r="R3087" s="16"/>
      <c r="U3087" s="16"/>
      <c r="FD3087" s="156"/>
      <c r="FE3087" s="156"/>
      <c r="FF3087" s="156"/>
      <c r="FG3087" s="156"/>
      <c r="FH3087" s="156"/>
    </row>
    <row r="3088" spans="2:164" x14ac:dyDescent="0.25">
      <c r="B3088" s="67">
        <f t="shared" si="289"/>
        <v>0</v>
      </c>
      <c r="C3088" s="67" t="str">
        <f t="shared" si="290"/>
        <v/>
      </c>
      <c r="D3088" s="67" t="str">
        <f t="shared" si="293"/>
        <v/>
      </c>
      <c r="E3088" s="67" t="str">
        <f t="shared" si="291"/>
        <v/>
      </c>
      <c r="F3088" s="67" t="str">
        <f t="shared" si="292"/>
        <v/>
      </c>
      <c r="G3088" s="67" t="str">
        <f t="shared" si="288"/>
        <v/>
      </c>
      <c r="H3088" s="159" t="str">
        <f>IF(AND(M3088&gt;0,M3088&lt;=STATS!$C$22),1,"")</f>
        <v/>
      </c>
      <c r="J3088" s="29">
        <v>3087</v>
      </c>
      <c r="R3088" s="16"/>
      <c r="U3088" s="16"/>
      <c r="FD3088" s="156"/>
      <c r="FE3088" s="156"/>
      <c r="FF3088" s="156"/>
      <c r="FG3088" s="156"/>
      <c r="FH3088" s="156"/>
    </row>
    <row r="3089" spans="2:164" x14ac:dyDescent="0.25">
      <c r="B3089" s="67">
        <f t="shared" si="289"/>
        <v>0</v>
      </c>
      <c r="C3089" s="67" t="str">
        <f t="shared" si="290"/>
        <v/>
      </c>
      <c r="D3089" s="67" t="str">
        <f t="shared" si="293"/>
        <v/>
      </c>
      <c r="E3089" s="67" t="str">
        <f t="shared" si="291"/>
        <v/>
      </c>
      <c r="F3089" s="67" t="str">
        <f t="shared" si="292"/>
        <v/>
      </c>
      <c r="G3089" s="67" t="str">
        <f t="shared" si="288"/>
        <v/>
      </c>
      <c r="H3089" s="159" t="str">
        <f>IF(AND(M3089&gt;0,M3089&lt;=STATS!$C$22),1,"")</f>
        <v/>
      </c>
      <c r="J3089" s="29">
        <v>3088</v>
      </c>
      <c r="R3089" s="16"/>
      <c r="U3089" s="16"/>
      <c r="FD3089" s="156"/>
      <c r="FE3089" s="156"/>
      <c r="FF3089" s="156"/>
      <c r="FG3089" s="156"/>
      <c r="FH3089" s="156"/>
    </row>
    <row r="3090" spans="2:164" x14ac:dyDescent="0.25">
      <c r="B3090" s="67">
        <f t="shared" si="289"/>
        <v>0</v>
      </c>
      <c r="C3090" s="67" t="str">
        <f t="shared" si="290"/>
        <v/>
      </c>
      <c r="D3090" s="67" t="str">
        <f t="shared" si="293"/>
        <v/>
      </c>
      <c r="E3090" s="67" t="str">
        <f t="shared" si="291"/>
        <v/>
      </c>
      <c r="F3090" s="67" t="str">
        <f t="shared" si="292"/>
        <v/>
      </c>
      <c r="G3090" s="67" t="str">
        <f t="shared" si="288"/>
        <v/>
      </c>
      <c r="H3090" s="159" t="str">
        <f>IF(AND(M3090&gt;0,M3090&lt;=STATS!$C$22),1,"")</f>
        <v/>
      </c>
      <c r="J3090" s="29">
        <v>3089</v>
      </c>
      <c r="R3090" s="16"/>
      <c r="U3090" s="16"/>
      <c r="FD3090" s="156"/>
      <c r="FE3090" s="156"/>
      <c r="FF3090" s="156"/>
      <c r="FG3090" s="156"/>
      <c r="FH3090" s="156"/>
    </row>
    <row r="3091" spans="2:164" x14ac:dyDescent="0.25">
      <c r="B3091" s="67">
        <f t="shared" si="289"/>
        <v>0</v>
      </c>
      <c r="C3091" s="67" t="str">
        <f t="shared" si="290"/>
        <v/>
      </c>
      <c r="D3091" s="67" t="str">
        <f t="shared" si="293"/>
        <v/>
      </c>
      <c r="E3091" s="67" t="str">
        <f t="shared" si="291"/>
        <v/>
      </c>
      <c r="F3091" s="67" t="str">
        <f t="shared" si="292"/>
        <v/>
      </c>
      <c r="G3091" s="67" t="str">
        <f t="shared" si="288"/>
        <v/>
      </c>
      <c r="H3091" s="159" t="str">
        <f>IF(AND(M3091&gt;0,M3091&lt;=STATS!$C$22),1,"")</f>
        <v/>
      </c>
      <c r="J3091" s="29">
        <v>3090</v>
      </c>
      <c r="R3091" s="16"/>
      <c r="U3091" s="16"/>
      <c r="FD3091" s="156"/>
      <c r="FE3091" s="156"/>
      <c r="FF3091" s="156"/>
      <c r="FG3091" s="156"/>
      <c r="FH3091" s="156"/>
    </row>
    <row r="3092" spans="2:164" x14ac:dyDescent="0.25">
      <c r="B3092" s="67">
        <f t="shared" si="289"/>
        <v>0</v>
      </c>
      <c r="C3092" s="67" t="str">
        <f t="shared" si="290"/>
        <v/>
      </c>
      <c r="D3092" s="67" t="str">
        <f t="shared" si="293"/>
        <v/>
      </c>
      <c r="E3092" s="67" t="str">
        <f t="shared" si="291"/>
        <v/>
      </c>
      <c r="F3092" s="67" t="str">
        <f t="shared" si="292"/>
        <v/>
      </c>
      <c r="G3092" s="67" t="str">
        <f t="shared" si="288"/>
        <v/>
      </c>
      <c r="H3092" s="159" t="str">
        <f>IF(AND(M3092&gt;0,M3092&lt;=STATS!$C$22),1,"")</f>
        <v/>
      </c>
      <c r="J3092" s="29">
        <v>3091</v>
      </c>
      <c r="R3092" s="16"/>
      <c r="U3092" s="16"/>
      <c r="FD3092" s="156"/>
      <c r="FE3092" s="156"/>
      <c r="FF3092" s="156"/>
      <c r="FG3092" s="156"/>
      <c r="FH3092" s="156"/>
    </row>
    <row r="3093" spans="2:164" x14ac:dyDescent="0.25">
      <c r="B3093" s="67">
        <f t="shared" si="289"/>
        <v>0</v>
      </c>
      <c r="C3093" s="67" t="str">
        <f t="shared" si="290"/>
        <v/>
      </c>
      <c r="D3093" s="67" t="str">
        <f t="shared" si="293"/>
        <v/>
      </c>
      <c r="E3093" s="67" t="str">
        <f t="shared" si="291"/>
        <v/>
      </c>
      <c r="F3093" s="67" t="str">
        <f t="shared" si="292"/>
        <v/>
      </c>
      <c r="G3093" s="67" t="str">
        <f t="shared" si="288"/>
        <v/>
      </c>
      <c r="H3093" s="159" t="str">
        <f>IF(AND(M3093&gt;0,M3093&lt;=STATS!$C$22),1,"")</f>
        <v/>
      </c>
      <c r="J3093" s="29">
        <v>3092</v>
      </c>
      <c r="R3093" s="16"/>
      <c r="U3093" s="16"/>
      <c r="FD3093" s="156"/>
      <c r="FE3093" s="156"/>
      <c r="FF3093" s="156"/>
      <c r="FG3093" s="156"/>
      <c r="FH3093" s="156"/>
    </row>
    <row r="3094" spans="2:164" x14ac:dyDescent="0.25">
      <c r="B3094" s="67">
        <f t="shared" si="289"/>
        <v>0</v>
      </c>
      <c r="C3094" s="67" t="str">
        <f t="shared" si="290"/>
        <v/>
      </c>
      <c r="D3094" s="67" t="str">
        <f t="shared" si="293"/>
        <v/>
      </c>
      <c r="E3094" s="67" t="str">
        <f t="shared" si="291"/>
        <v/>
      </c>
      <c r="F3094" s="67" t="str">
        <f t="shared" si="292"/>
        <v/>
      </c>
      <c r="G3094" s="67" t="str">
        <f t="shared" si="288"/>
        <v/>
      </c>
      <c r="H3094" s="159" t="str">
        <f>IF(AND(M3094&gt;0,M3094&lt;=STATS!$C$22),1,"")</f>
        <v/>
      </c>
      <c r="J3094" s="29">
        <v>3093</v>
      </c>
      <c r="R3094" s="16"/>
      <c r="U3094" s="16"/>
      <c r="FD3094" s="156"/>
      <c r="FE3094" s="156"/>
      <c r="FF3094" s="156"/>
      <c r="FG3094" s="156"/>
      <c r="FH3094" s="156"/>
    </row>
    <row r="3095" spans="2:164" x14ac:dyDescent="0.25">
      <c r="B3095" s="67">
        <f t="shared" si="289"/>
        <v>0</v>
      </c>
      <c r="C3095" s="67" t="str">
        <f t="shared" si="290"/>
        <v/>
      </c>
      <c r="D3095" s="67" t="str">
        <f t="shared" si="293"/>
        <v/>
      </c>
      <c r="E3095" s="67" t="str">
        <f t="shared" si="291"/>
        <v/>
      </c>
      <c r="F3095" s="67" t="str">
        <f t="shared" si="292"/>
        <v/>
      </c>
      <c r="G3095" s="67" t="str">
        <f t="shared" si="288"/>
        <v/>
      </c>
      <c r="H3095" s="159" t="str">
        <f>IF(AND(M3095&gt;0,M3095&lt;=STATS!$C$22),1,"")</f>
        <v/>
      </c>
      <c r="J3095" s="29">
        <v>3094</v>
      </c>
      <c r="R3095" s="16"/>
      <c r="U3095" s="16"/>
      <c r="FD3095" s="156"/>
      <c r="FE3095" s="156"/>
      <c r="FF3095" s="156"/>
      <c r="FG3095" s="156"/>
      <c r="FH3095" s="156"/>
    </row>
    <row r="3096" spans="2:164" x14ac:dyDescent="0.25">
      <c r="B3096" s="67">
        <f t="shared" si="289"/>
        <v>0</v>
      </c>
      <c r="C3096" s="67" t="str">
        <f t="shared" si="290"/>
        <v/>
      </c>
      <c r="D3096" s="67" t="str">
        <f t="shared" si="293"/>
        <v/>
      </c>
      <c r="E3096" s="67" t="str">
        <f t="shared" si="291"/>
        <v/>
      </c>
      <c r="F3096" s="67" t="str">
        <f t="shared" si="292"/>
        <v/>
      </c>
      <c r="G3096" s="67" t="str">
        <f t="shared" si="288"/>
        <v/>
      </c>
      <c r="H3096" s="159" t="str">
        <f>IF(AND(M3096&gt;0,M3096&lt;=STATS!$C$22),1,"")</f>
        <v/>
      </c>
      <c r="J3096" s="29">
        <v>3095</v>
      </c>
      <c r="R3096" s="16"/>
      <c r="U3096" s="16"/>
      <c r="FD3096" s="156"/>
      <c r="FE3096" s="156"/>
      <c r="FF3096" s="156"/>
      <c r="FG3096" s="156"/>
      <c r="FH3096" s="156"/>
    </row>
    <row r="3097" spans="2:164" x14ac:dyDescent="0.25">
      <c r="B3097" s="67">
        <f t="shared" si="289"/>
        <v>0</v>
      </c>
      <c r="C3097" s="67" t="str">
        <f t="shared" si="290"/>
        <v/>
      </c>
      <c r="D3097" s="67" t="str">
        <f t="shared" si="293"/>
        <v/>
      </c>
      <c r="E3097" s="67" t="str">
        <f t="shared" si="291"/>
        <v/>
      </c>
      <c r="F3097" s="67" t="str">
        <f t="shared" si="292"/>
        <v/>
      </c>
      <c r="G3097" s="67" t="str">
        <f t="shared" si="288"/>
        <v/>
      </c>
      <c r="H3097" s="159" t="str">
        <f>IF(AND(M3097&gt;0,M3097&lt;=STATS!$C$22),1,"")</f>
        <v/>
      </c>
      <c r="J3097" s="29">
        <v>3096</v>
      </c>
      <c r="R3097" s="16"/>
      <c r="U3097" s="16"/>
      <c r="FD3097" s="156"/>
      <c r="FE3097" s="156"/>
      <c r="FF3097" s="156"/>
      <c r="FG3097" s="156"/>
      <c r="FH3097" s="156"/>
    </row>
    <row r="3098" spans="2:164" x14ac:dyDescent="0.25">
      <c r="B3098" s="67">
        <f t="shared" si="289"/>
        <v>0</v>
      </c>
      <c r="C3098" s="67" t="str">
        <f t="shared" si="290"/>
        <v/>
      </c>
      <c r="D3098" s="67" t="str">
        <f t="shared" si="293"/>
        <v/>
      </c>
      <c r="E3098" s="67" t="str">
        <f t="shared" si="291"/>
        <v/>
      </c>
      <c r="F3098" s="67" t="str">
        <f t="shared" si="292"/>
        <v/>
      </c>
      <c r="G3098" s="67" t="str">
        <f t="shared" ref="G3098:G3161" si="294">IF($B3098&gt;=1,$M3098,"")</f>
        <v/>
      </c>
      <c r="H3098" s="159" t="str">
        <f>IF(AND(M3098&gt;0,M3098&lt;=STATS!$C$22),1,"")</f>
        <v/>
      </c>
      <c r="J3098" s="29">
        <v>3097</v>
      </c>
      <c r="R3098" s="16"/>
      <c r="U3098" s="16"/>
      <c r="FD3098" s="156"/>
      <c r="FE3098" s="156"/>
      <c r="FF3098" s="156"/>
      <c r="FG3098" s="156"/>
      <c r="FH3098" s="156"/>
    </row>
    <row r="3099" spans="2:164" x14ac:dyDescent="0.25">
      <c r="B3099" s="67">
        <f t="shared" si="289"/>
        <v>0</v>
      </c>
      <c r="C3099" s="67" t="str">
        <f t="shared" si="290"/>
        <v/>
      </c>
      <c r="D3099" s="67" t="str">
        <f t="shared" si="293"/>
        <v/>
      </c>
      <c r="E3099" s="67" t="str">
        <f t="shared" si="291"/>
        <v/>
      </c>
      <c r="F3099" s="67" t="str">
        <f t="shared" si="292"/>
        <v/>
      </c>
      <c r="G3099" s="67" t="str">
        <f t="shared" si="294"/>
        <v/>
      </c>
      <c r="H3099" s="159" t="str">
        <f>IF(AND(M3099&gt;0,M3099&lt;=STATS!$C$22),1,"")</f>
        <v/>
      </c>
      <c r="J3099" s="29">
        <v>3098</v>
      </c>
      <c r="R3099" s="16"/>
      <c r="U3099" s="16"/>
      <c r="FD3099" s="156"/>
      <c r="FE3099" s="156"/>
      <c r="FF3099" s="156"/>
      <c r="FG3099" s="156"/>
      <c r="FH3099" s="156"/>
    </row>
    <row r="3100" spans="2:164" x14ac:dyDescent="0.25">
      <c r="B3100" s="67">
        <f t="shared" si="289"/>
        <v>0</v>
      </c>
      <c r="C3100" s="67" t="str">
        <f t="shared" si="290"/>
        <v/>
      </c>
      <c r="D3100" s="67" t="str">
        <f t="shared" si="293"/>
        <v/>
      </c>
      <c r="E3100" s="67" t="str">
        <f t="shared" si="291"/>
        <v/>
      </c>
      <c r="F3100" s="67" t="str">
        <f t="shared" si="292"/>
        <v/>
      </c>
      <c r="G3100" s="67" t="str">
        <f t="shared" si="294"/>
        <v/>
      </c>
      <c r="H3100" s="159" t="str">
        <f>IF(AND(M3100&gt;0,M3100&lt;=STATS!$C$22),1,"")</f>
        <v/>
      </c>
      <c r="J3100" s="29">
        <v>3099</v>
      </c>
      <c r="R3100" s="16"/>
      <c r="U3100" s="16"/>
      <c r="FD3100" s="156"/>
      <c r="FE3100" s="156"/>
      <c r="FF3100" s="156"/>
      <c r="FG3100" s="156"/>
      <c r="FH3100" s="156"/>
    </row>
    <row r="3101" spans="2:164" x14ac:dyDescent="0.25">
      <c r="B3101" s="67">
        <f t="shared" si="289"/>
        <v>0</v>
      </c>
      <c r="C3101" s="67" t="str">
        <f t="shared" si="290"/>
        <v/>
      </c>
      <c r="D3101" s="67" t="str">
        <f t="shared" si="293"/>
        <v/>
      </c>
      <c r="E3101" s="67" t="str">
        <f t="shared" si="291"/>
        <v/>
      </c>
      <c r="F3101" s="67" t="str">
        <f t="shared" si="292"/>
        <v/>
      </c>
      <c r="G3101" s="67" t="str">
        <f t="shared" si="294"/>
        <v/>
      </c>
      <c r="H3101" s="159" t="str">
        <f>IF(AND(M3101&gt;0,M3101&lt;=STATS!$C$22),1,"")</f>
        <v/>
      </c>
      <c r="J3101" s="29">
        <v>3100</v>
      </c>
      <c r="R3101" s="16"/>
      <c r="U3101" s="16"/>
      <c r="FD3101" s="156"/>
      <c r="FE3101" s="156"/>
      <c r="FF3101" s="156"/>
      <c r="FG3101" s="156"/>
      <c r="FH3101" s="156"/>
    </row>
    <row r="3102" spans="2:164" x14ac:dyDescent="0.25">
      <c r="B3102" s="67">
        <f t="shared" si="289"/>
        <v>0</v>
      </c>
      <c r="C3102" s="67" t="str">
        <f t="shared" si="290"/>
        <v/>
      </c>
      <c r="D3102" s="67" t="str">
        <f t="shared" si="293"/>
        <v/>
      </c>
      <c r="E3102" s="67" t="str">
        <f t="shared" si="291"/>
        <v/>
      </c>
      <c r="F3102" s="67" t="str">
        <f t="shared" si="292"/>
        <v/>
      </c>
      <c r="G3102" s="67" t="str">
        <f t="shared" si="294"/>
        <v/>
      </c>
      <c r="H3102" s="159" t="str">
        <f>IF(AND(M3102&gt;0,M3102&lt;=STATS!$C$22),1,"")</f>
        <v/>
      </c>
      <c r="J3102" s="29">
        <v>3101</v>
      </c>
      <c r="R3102" s="16"/>
      <c r="U3102" s="16"/>
      <c r="FD3102" s="156"/>
      <c r="FE3102" s="156"/>
      <c r="FF3102" s="156"/>
      <c r="FG3102" s="156"/>
      <c r="FH3102" s="156"/>
    </row>
    <row r="3103" spans="2:164" x14ac:dyDescent="0.25">
      <c r="B3103" s="67">
        <f t="shared" si="289"/>
        <v>0</v>
      </c>
      <c r="C3103" s="67" t="str">
        <f t="shared" si="290"/>
        <v/>
      </c>
      <c r="D3103" s="67" t="str">
        <f t="shared" si="293"/>
        <v/>
      </c>
      <c r="E3103" s="67" t="str">
        <f t="shared" si="291"/>
        <v/>
      </c>
      <c r="F3103" s="67" t="str">
        <f t="shared" si="292"/>
        <v/>
      </c>
      <c r="G3103" s="67" t="str">
        <f t="shared" si="294"/>
        <v/>
      </c>
      <c r="H3103" s="159" t="str">
        <f>IF(AND(M3103&gt;0,M3103&lt;=STATS!$C$22),1,"")</f>
        <v/>
      </c>
      <c r="J3103" s="29">
        <v>3102</v>
      </c>
      <c r="R3103" s="16"/>
      <c r="U3103" s="16"/>
      <c r="FD3103" s="156"/>
      <c r="FE3103" s="156"/>
      <c r="FF3103" s="156"/>
      <c r="FG3103" s="156"/>
      <c r="FH3103" s="156"/>
    </row>
    <row r="3104" spans="2:164" x14ac:dyDescent="0.25">
      <c r="B3104" s="67">
        <f t="shared" si="289"/>
        <v>0</v>
      </c>
      <c r="C3104" s="67" t="str">
        <f t="shared" si="290"/>
        <v/>
      </c>
      <c r="D3104" s="67" t="str">
        <f t="shared" si="293"/>
        <v/>
      </c>
      <c r="E3104" s="67" t="str">
        <f t="shared" si="291"/>
        <v/>
      </c>
      <c r="F3104" s="67" t="str">
        <f t="shared" si="292"/>
        <v/>
      </c>
      <c r="G3104" s="67" t="str">
        <f t="shared" si="294"/>
        <v/>
      </c>
      <c r="H3104" s="159" t="str">
        <f>IF(AND(M3104&gt;0,M3104&lt;=STATS!$C$22),1,"")</f>
        <v/>
      </c>
      <c r="J3104" s="29">
        <v>3103</v>
      </c>
      <c r="R3104" s="16"/>
      <c r="U3104" s="16"/>
      <c r="FD3104" s="156"/>
      <c r="FE3104" s="156"/>
      <c r="FF3104" s="156"/>
      <c r="FG3104" s="156"/>
      <c r="FH3104" s="156"/>
    </row>
    <row r="3105" spans="2:164" x14ac:dyDescent="0.25">
      <c r="B3105" s="67">
        <f t="shared" si="289"/>
        <v>0</v>
      </c>
      <c r="C3105" s="67" t="str">
        <f t="shared" si="290"/>
        <v/>
      </c>
      <c r="D3105" s="67" t="str">
        <f t="shared" si="293"/>
        <v/>
      </c>
      <c r="E3105" s="67" t="str">
        <f t="shared" si="291"/>
        <v/>
      </c>
      <c r="F3105" s="67" t="str">
        <f t="shared" si="292"/>
        <v/>
      </c>
      <c r="G3105" s="67" t="str">
        <f t="shared" si="294"/>
        <v/>
      </c>
      <c r="H3105" s="159" t="str">
        <f>IF(AND(M3105&gt;0,M3105&lt;=STATS!$C$22),1,"")</f>
        <v/>
      </c>
      <c r="J3105" s="29">
        <v>3104</v>
      </c>
      <c r="R3105" s="16"/>
      <c r="U3105" s="16"/>
      <c r="FD3105" s="156"/>
      <c r="FE3105" s="156"/>
      <c r="FF3105" s="156"/>
      <c r="FG3105" s="156"/>
      <c r="FH3105" s="156"/>
    </row>
    <row r="3106" spans="2:164" x14ac:dyDescent="0.25">
      <c r="B3106" s="67">
        <f t="shared" si="289"/>
        <v>0</v>
      </c>
      <c r="C3106" s="67" t="str">
        <f t="shared" si="290"/>
        <v/>
      </c>
      <c r="D3106" s="67" t="str">
        <f t="shared" si="293"/>
        <v/>
      </c>
      <c r="E3106" s="67" t="str">
        <f t="shared" si="291"/>
        <v/>
      </c>
      <c r="F3106" s="67" t="str">
        <f t="shared" si="292"/>
        <v/>
      </c>
      <c r="G3106" s="67" t="str">
        <f t="shared" si="294"/>
        <v/>
      </c>
      <c r="H3106" s="159" t="str">
        <f>IF(AND(M3106&gt;0,M3106&lt;=STATS!$C$22),1,"")</f>
        <v/>
      </c>
      <c r="J3106" s="29">
        <v>3105</v>
      </c>
      <c r="R3106" s="16"/>
      <c r="U3106" s="16"/>
      <c r="FD3106" s="156"/>
      <c r="FE3106" s="156"/>
      <c r="FF3106" s="156"/>
      <c r="FG3106" s="156"/>
      <c r="FH3106" s="156"/>
    </row>
    <row r="3107" spans="2:164" x14ac:dyDescent="0.25">
      <c r="B3107" s="67">
        <f t="shared" si="289"/>
        <v>0</v>
      </c>
      <c r="C3107" s="67" t="str">
        <f t="shared" si="290"/>
        <v/>
      </c>
      <c r="D3107" s="67" t="str">
        <f t="shared" si="293"/>
        <v/>
      </c>
      <c r="E3107" s="67" t="str">
        <f t="shared" si="291"/>
        <v/>
      </c>
      <c r="F3107" s="67" t="str">
        <f t="shared" si="292"/>
        <v/>
      </c>
      <c r="G3107" s="67" t="str">
        <f t="shared" si="294"/>
        <v/>
      </c>
      <c r="H3107" s="159" t="str">
        <f>IF(AND(M3107&gt;0,M3107&lt;=STATS!$C$22),1,"")</f>
        <v/>
      </c>
      <c r="J3107" s="29">
        <v>3106</v>
      </c>
      <c r="R3107" s="16"/>
      <c r="U3107" s="16"/>
      <c r="FD3107" s="156"/>
      <c r="FE3107" s="156"/>
      <c r="FF3107" s="156"/>
      <c r="FG3107" s="156"/>
      <c r="FH3107" s="156"/>
    </row>
    <row r="3108" spans="2:164" x14ac:dyDescent="0.25">
      <c r="B3108" s="67">
        <f t="shared" si="289"/>
        <v>0</v>
      </c>
      <c r="C3108" s="67" t="str">
        <f t="shared" si="290"/>
        <v/>
      </c>
      <c r="D3108" s="67" t="str">
        <f t="shared" si="293"/>
        <v/>
      </c>
      <c r="E3108" s="67" t="str">
        <f t="shared" si="291"/>
        <v/>
      </c>
      <c r="F3108" s="67" t="str">
        <f t="shared" si="292"/>
        <v/>
      </c>
      <c r="G3108" s="67" t="str">
        <f t="shared" si="294"/>
        <v/>
      </c>
      <c r="H3108" s="159" t="str">
        <f>IF(AND(M3108&gt;0,M3108&lt;=STATS!$C$22),1,"")</f>
        <v/>
      </c>
      <c r="J3108" s="29">
        <v>3107</v>
      </c>
      <c r="R3108" s="16"/>
      <c r="U3108" s="16"/>
      <c r="FD3108" s="156"/>
      <c r="FE3108" s="156"/>
      <c r="FF3108" s="156"/>
      <c r="FG3108" s="156"/>
      <c r="FH3108" s="156"/>
    </row>
    <row r="3109" spans="2:164" x14ac:dyDescent="0.25">
      <c r="B3109" s="67">
        <f t="shared" si="289"/>
        <v>0</v>
      </c>
      <c r="C3109" s="67" t="str">
        <f t="shared" si="290"/>
        <v/>
      </c>
      <c r="D3109" s="67" t="str">
        <f t="shared" si="293"/>
        <v/>
      </c>
      <c r="E3109" s="67" t="str">
        <f t="shared" si="291"/>
        <v/>
      </c>
      <c r="F3109" s="67" t="str">
        <f t="shared" si="292"/>
        <v/>
      </c>
      <c r="G3109" s="67" t="str">
        <f t="shared" si="294"/>
        <v/>
      </c>
      <c r="H3109" s="159" t="str">
        <f>IF(AND(M3109&gt;0,M3109&lt;=STATS!$C$22),1,"")</f>
        <v/>
      </c>
      <c r="J3109" s="29">
        <v>3108</v>
      </c>
      <c r="R3109" s="16"/>
      <c r="U3109" s="16"/>
      <c r="FD3109" s="156"/>
      <c r="FE3109" s="156"/>
      <c r="FF3109" s="156"/>
      <c r="FG3109" s="156"/>
      <c r="FH3109" s="156"/>
    </row>
    <row r="3110" spans="2:164" x14ac:dyDescent="0.25">
      <c r="B3110" s="67">
        <f t="shared" si="289"/>
        <v>0</v>
      </c>
      <c r="C3110" s="67" t="str">
        <f t="shared" si="290"/>
        <v/>
      </c>
      <c r="D3110" s="67" t="str">
        <f t="shared" si="293"/>
        <v/>
      </c>
      <c r="E3110" s="67" t="str">
        <f t="shared" si="291"/>
        <v/>
      </c>
      <c r="F3110" s="67" t="str">
        <f t="shared" si="292"/>
        <v/>
      </c>
      <c r="G3110" s="67" t="str">
        <f t="shared" si="294"/>
        <v/>
      </c>
      <c r="H3110" s="159" t="str">
        <f>IF(AND(M3110&gt;0,M3110&lt;=STATS!$C$22),1,"")</f>
        <v/>
      </c>
      <c r="J3110" s="29">
        <v>3109</v>
      </c>
      <c r="R3110" s="16"/>
      <c r="U3110" s="16"/>
      <c r="FD3110" s="156"/>
      <c r="FE3110" s="156"/>
      <c r="FF3110" s="156"/>
      <c r="FG3110" s="156"/>
      <c r="FH3110" s="156"/>
    </row>
    <row r="3111" spans="2:164" x14ac:dyDescent="0.25">
      <c r="B3111" s="67">
        <f t="shared" si="289"/>
        <v>0</v>
      </c>
      <c r="C3111" s="67" t="str">
        <f t="shared" si="290"/>
        <v/>
      </c>
      <c r="D3111" s="67" t="str">
        <f t="shared" si="293"/>
        <v/>
      </c>
      <c r="E3111" s="67" t="str">
        <f t="shared" si="291"/>
        <v/>
      </c>
      <c r="F3111" s="67" t="str">
        <f t="shared" si="292"/>
        <v/>
      </c>
      <c r="G3111" s="67" t="str">
        <f t="shared" si="294"/>
        <v/>
      </c>
      <c r="H3111" s="159" t="str">
        <f>IF(AND(M3111&gt;0,M3111&lt;=STATS!$C$22),1,"")</f>
        <v/>
      </c>
      <c r="J3111" s="29">
        <v>3110</v>
      </c>
      <c r="R3111" s="16"/>
      <c r="U3111" s="16"/>
      <c r="FD3111" s="156"/>
      <c r="FE3111" s="156"/>
      <c r="FF3111" s="156"/>
      <c r="FG3111" s="156"/>
      <c r="FH3111" s="156"/>
    </row>
    <row r="3112" spans="2:164" x14ac:dyDescent="0.25">
      <c r="B3112" s="67">
        <f t="shared" si="289"/>
        <v>0</v>
      </c>
      <c r="C3112" s="67" t="str">
        <f t="shared" si="290"/>
        <v/>
      </c>
      <c r="D3112" s="67" t="str">
        <f t="shared" si="293"/>
        <v/>
      </c>
      <c r="E3112" s="67" t="str">
        <f t="shared" si="291"/>
        <v/>
      </c>
      <c r="F3112" s="67" t="str">
        <f t="shared" si="292"/>
        <v/>
      </c>
      <c r="G3112" s="67" t="str">
        <f t="shared" si="294"/>
        <v/>
      </c>
      <c r="H3112" s="159" t="str">
        <f>IF(AND(M3112&gt;0,M3112&lt;=STATS!$C$22),1,"")</f>
        <v/>
      </c>
      <c r="J3112" s="29">
        <v>3111</v>
      </c>
      <c r="R3112" s="16"/>
      <c r="U3112" s="16"/>
      <c r="FD3112" s="156"/>
      <c r="FE3112" s="156"/>
      <c r="FF3112" s="156"/>
      <c r="FG3112" s="156"/>
      <c r="FH3112" s="156"/>
    </row>
    <row r="3113" spans="2:164" x14ac:dyDescent="0.25">
      <c r="B3113" s="67">
        <f t="shared" si="289"/>
        <v>0</v>
      </c>
      <c r="C3113" s="67" t="str">
        <f t="shared" si="290"/>
        <v/>
      </c>
      <c r="D3113" s="67" t="str">
        <f t="shared" si="293"/>
        <v/>
      </c>
      <c r="E3113" s="67" t="str">
        <f t="shared" si="291"/>
        <v/>
      </c>
      <c r="F3113" s="67" t="str">
        <f t="shared" si="292"/>
        <v/>
      </c>
      <c r="G3113" s="67" t="str">
        <f t="shared" si="294"/>
        <v/>
      </c>
      <c r="H3113" s="159" t="str">
        <f>IF(AND(M3113&gt;0,M3113&lt;=STATS!$C$22),1,"")</f>
        <v/>
      </c>
      <c r="J3113" s="29">
        <v>3112</v>
      </c>
      <c r="R3113" s="16"/>
      <c r="U3113" s="16"/>
      <c r="FD3113" s="156"/>
      <c r="FE3113" s="156"/>
      <c r="FF3113" s="156"/>
      <c r="FG3113" s="156"/>
      <c r="FH3113" s="156"/>
    </row>
    <row r="3114" spans="2:164" x14ac:dyDescent="0.25">
      <c r="B3114" s="67">
        <f t="shared" si="289"/>
        <v>0</v>
      </c>
      <c r="C3114" s="67" t="str">
        <f t="shared" si="290"/>
        <v/>
      </c>
      <c r="D3114" s="67" t="str">
        <f t="shared" si="293"/>
        <v/>
      </c>
      <c r="E3114" s="67" t="str">
        <f t="shared" si="291"/>
        <v/>
      </c>
      <c r="F3114" s="67" t="str">
        <f t="shared" si="292"/>
        <v/>
      </c>
      <c r="G3114" s="67" t="str">
        <f t="shared" si="294"/>
        <v/>
      </c>
      <c r="H3114" s="159" t="str">
        <f>IF(AND(M3114&gt;0,M3114&lt;=STATS!$C$22),1,"")</f>
        <v/>
      </c>
      <c r="J3114" s="29">
        <v>3113</v>
      </c>
      <c r="R3114" s="16"/>
      <c r="U3114" s="16"/>
      <c r="FD3114" s="156"/>
      <c r="FE3114" s="156"/>
      <c r="FF3114" s="156"/>
      <c r="FG3114" s="156"/>
      <c r="FH3114" s="156"/>
    </row>
    <row r="3115" spans="2:164" x14ac:dyDescent="0.25">
      <c r="B3115" s="67">
        <f t="shared" si="289"/>
        <v>0</v>
      </c>
      <c r="C3115" s="67" t="str">
        <f t="shared" si="290"/>
        <v/>
      </c>
      <c r="D3115" s="67" t="str">
        <f t="shared" si="293"/>
        <v/>
      </c>
      <c r="E3115" s="67" t="str">
        <f t="shared" si="291"/>
        <v/>
      </c>
      <c r="F3115" s="67" t="str">
        <f t="shared" si="292"/>
        <v/>
      </c>
      <c r="G3115" s="67" t="str">
        <f t="shared" si="294"/>
        <v/>
      </c>
      <c r="H3115" s="159" t="str">
        <f>IF(AND(M3115&gt;0,M3115&lt;=STATS!$C$22),1,"")</f>
        <v/>
      </c>
      <c r="J3115" s="29">
        <v>3114</v>
      </c>
      <c r="R3115" s="16"/>
      <c r="U3115" s="16"/>
      <c r="FD3115" s="156"/>
      <c r="FE3115" s="156"/>
      <c r="FF3115" s="156"/>
      <c r="FG3115" s="156"/>
      <c r="FH3115" s="156"/>
    </row>
    <row r="3116" spans="2:164" x14ac:dyDescent="0.25">
      <c r="B3116" s="67">
        <f t="shared" si="289"/>
        <v>0</v>
      </c>
      <c r="C3116" s="67" t="str">
        <f t="shared" si="290"/>
        <v/>
      </c>
      <c r="D3116" s="67" t="str">
        <f t="shared" si="293"/>
        <v/>
      </c>
      <c r="E3116" s="67" t="str">
        <f t="shared" si="291"/>
        <v/>
      </c>
      <c r="F3116" s="67" t="str">
        <f t="shared" si="292"/>
        <v/>
      </c>
      <c r="G3116" s="67" t="str">
        <f t="shared" si="294"/>
        <v/>
      </c>
      <c r="H3116" s="159" t="str">
        <f>IF(AND(M3116&gt;0,M3116&lt;=STATS!$C$22),1,"")</f>
        <v/>
      </c>
      <c r="J3116" s="29">
        <v>3115</v>
      </c>
      <c r="R3116" s="16"/>
      <c r="U3116" s="16"/>
      <c r="FD3116" s="156"/>
      <c r="FE3116" s="156"/>
      <c r="FF3116" s="156"/>
      <c r="FG3116" s="156"/>
      <c r="FH3116" s="156"/>
    </row>
    <row r="3117" spans="2:164" x14ac:dyDescent="0.25">
      <c r="B3117" s="67">
        <f t="shared" si="289"/>
        <v>0</v>
      </c>
      <c r="C3117" s="67" t="str">
        <f t="shared" si="290"/>
        <v/>
      </c>
      <c r="D3117" s="67" t="str">
        <f t="shared" si="293"/>
        <v/>
      </c>
      <c r="E3117" s="67" t="str">
        <f t="shared" si="291"/>
        <v/>
      </c>
      <c r="F3117" s="67" t="str">
        <f t="shared" si="292"/>
        <v/>
      </c>
      <c r="G3117" s="67" t="str">
        <f t="shared" si="294"/>
        <v/>
      </c>
      <c r="H3117" s="159" t="str">
        <f>IF(AND(M3117&gt;0,M3117&lt;=STATS!$C$22),1,"")</f>
        <v/>
      </c>
      <c r="J3117" s="29">
        <v>3116</v>
      </c>
      <c r="R3117" s="16"/>
      <c r="U3117" s="16"/>
      <c r="FD3117" s="156"/>
      <c r="FE3117" s="156"/>
      <c r="FF3117" s="156"/>
      <c r="FG3117" s="156"/>
      <c r="FH3117" s="156"/>
    </row>
    <row r="3118" spans="2:164" x14ac:dyDescent="0.25">
      <c r="B3118" s="67">
        <f t="shared" si="289"/>
        <v>0</v>
      </c>
      <c r="C3118" s="67" t="str">
        <f t="shared" si="290"/>
        <v/>
      </c>
      <c r="D3118" s="67" t="str">
        <f t="shared" si="293"/>
        <v/>
      </c>
      <c r="E3118" s="67" t="str">
        <f t="shared" si="291"/>
        <v/>
      </c>
      <c r="F3118" s="67" t="str">
        <f t="shared" si="292"/>
        <v/>
      </c>
      <c r="G3118" s="67" t="str">
        <f t="shared" si="294"/>
        <v/>
      </c>
      <c r="H3118" s="159" t="str">
        <f>IF(AND(M3118&gt;0,M3118&lt;=STATS!$C$22),1,"")</f>
        <v/>
      </c>
      <c r="J3118" s="29">
        <v>3117</v>
      </c>
      <c r="R3118" s="16"/>
      <c r="U3118" s="16"/>
      <c r="FD3118" s="156"/>
      <c r="FE3118" s="156"/>
      <c r="FF3118" s="156"/>
      <c r="FG3118" s="156"/>
      <c r="FH3118" s="156"/>
    </row>
    <row r="3119" spans="2:164" x14ac:dyDescent="0.25">
      <c r="B3119" s="67">
        <f t="shared" si="289"/>
        <v>0</v>
      </c>
      <c r="C3119" s="67" t="str">
        <f t="shared" si="290"/>
        <v/>
      </c>
      <c r="D3119" s="67" t="str">
        <f t="shared" si="293"/>
        <v/>
      </c>
      <c r="E3119" s="67" t="str">
        <f t="shared" si="291"/>
        <v/>
      </c>
      <c r="F3119" s="67" t="str">
        <f t="shared" si="292"/>
        <v/>
      </c>
      <c r="G3119" s="67" t="str">
        <f t="shared" si="294"/>
        <v/>
      </c>
      <c r="H3119" s="159" t="str">
        <f>IF(AND(M3119&gt;0,M3119&lt;=STATS!$C$22),1,"")</f>
        <v/>
      </c>
      <c r="J3119" s="29">
        <v>3118</v>
      </c>
      <c r="R3119" s="16"/>
      <c r="U3119" s="16"/>
      <c r="FD3119" s="156"/>
      <c r="FE3119" s="156"/>
      <c r="FF3119" s="156"/>
      <c r="FG3119" s="156"/>
      <c r="FH3119" s="156"/>
    </row>
    <row r="3120" spans="2:164" x14ac:dyDescent="0.25">
      <c r="B3120" s="67">
        <f t="shared" si="289"/>
        <v>0</v>
      </c>
      <c r="C3120" s="67" t="str">
        <f t="shared" si="290"/>
        <v/>
      </c>
      <c r="D3120" s="67" t="str">
        <f t="shared" si="293"/>
        <v/>
      </c>
      <c r="E3120" s="67" t="str">
        <f t="shared" si="291"/>
        <v/>
      </c>
      <c r="F3120" s="67" t="str">
        <f t="shared" si="292"/>
        <v/>
      </c>
      <c r="G3120" s="67" t="str">
        <f t="shared" si="294"/>
        <v/>
      </c>
      <c r="H3120" s="159" t="str">
        <f>IF(AND(M3120&gt;0,M3120&lt;=STATS!$C$22),1,"")</f>
        <v/>
      </c>
      <c r="J3120" s="29">
        <v>3119</v>
      </c>
      <c r="R3120" s="16"/>
      <c r="U3120" s="16"/>
      <c r="FD3120" s="156"/>
      <c r="FE3120" s="156"/>
      <c r="FF3120" s="156"/>
      <c r="FG3120" s="156"/>
      <c r="FH3120" s="156"/>
    </row>
    <row r="3121" spans="2:164" x14ac:dyDescent="0.25">
      <c r="B3121" s="67">
        <f t="shared" si="289"/>
        <v>0</v>
      </c>
      <c r="C3121" s="67" t="str">
        <f t="shared" si="290"/>
        <v/>
      </c>
      <c r="D3121" s="67" t="str">
        <f t="shared" si="293"/>
        <v/>
      </c>
      <c r="E3121" s="67" t="str">
        <f t="shared" si="291"/>
        <v/>
      </c>
      <c r="F3121" s="67" t="str">
        <f t="shared" si="292"/>
        <v/>
      </c>
      <c r="G3121" s="67" t="str">
        <f t="shared" si="294"/>
        <v/>
      </c>
      <c r="H3121" s="159" t="str">
        <f>IF(AND(M3121&gt;0,M3121&lt;=STATS!$C$22),1,"")</f>
        <v/>
      </c>
      <c r="J3121" s="29">
        <v>3120</v>
      </c>
      <c r="R3121" s="16"/>
      <c r="U3121" s="16"/>
      <c r="FD3121" s="156"/>
      <c r="FE3121" s="156"/>
      <c r="FF3121" s="156"/>
      <c r="FG3121" s="156"/>
      <c r="FH3121" s="156"/>
    </row>
    <row r="3122" spans="2:164" x14ac:dyDescent="0.25">
      <c r="B3122" s="67">
        <f t="shared" si="289"/>
        <v>0</v>
      </c>
      <c r="C3122" s="67" t="str">
        <f t="shared" si="290"/>
        <v/>
      </c>
      <c r="D3122" s="67" t="str">
        <f t="shared" si="293"/>
        <v/>
      </c>
      <c r="E3122" s="67" t="str">
        <f t="shared" si="291"/>
        <v/>
      </c>
      <c r="F3122" s="67" t="str">
        <f t="shared" si="292"/>
        <v/>
      </c>
      <c r="G3122" s="67" t="str">
        <f t="shared" si="294"/>
        <v/>
      </c>
      <c r="H3122" s="159" t="str">
        <f>IF(AND(M3122&gt;0,M3122&lt;=STATS!$C$22),1,"")</f>
        <v/>
      </c>
      <c r="J3122" s="29">
        <v>3121</v>
      </c>
      <c r="R3122" s="16"/>
      <c r="U3122" s="16"/>
      <c r="FD3122" s="156"/>
      <c r="FE3122" s="156"/>
      <c r="FF3122" s="156"/>
      <c r="FG3122" s="156"/>
      <c r="FH3122" s="156"/>
    </row>
    <row r="3123" spans="2:164" x14ac:dyDescent="0.25">
      <c r="B3123" s="67">
        <f t="shared" si="289"/>
        <v>0</v>
      </c>
      <c r="C3123" s="67" t="str">
        <f t="shared" si="290"/>
        <v/>
      </c>
      <c r="D3123" s="67" t="str">
        <f t="shared" si="293"/>
        <v/>
      </c>
      <c r="E3123" s="67" t="str">
        <f t="shared" si="291"/>
        <v/>
      </c>
      <c r="F3123" s="67" t="str">
        <f t="shared" si="292"/>
        <v/>
      </c>
      <c r="G3123" s="67" t="str">
        <f t="shared" si="294"/>
        <v/>
      </c>
      <c r="H3123" s="159" t="str">
        <f>IF(AND(M3123&gt;0,M3123&lt;=STATS!$C$22),1,"")</f>
        <v/>
      </c>
      <c r="J3123" s="29">
        <v>3122</v>
      </c>
      <c r="R3123" s="16"/>
      <c r="U3123" s="16"/>
      <c r="FD3123" s="156"/>
      <c r="FE3123" s="156"/>
      <c r="FF3123" s="156"/>
      <c r="FG3123" s="156"/>
      <c r="FH3123" s="156"/>
    </row>
    <row r="3124" spans="2:164" x14ac:dyDescent="0.25">
      <c r="B3124" s="67">
        <f t="shared" si="289"/>
        <v>0</v>
      </c>
      <c r="C3124" s="67" t="str">
        <f t="shared" si="290"/>
        <v/>
      </c>
      <c r="D3124" s="67" t="str">
        <f t="shared" si="293"/>
        <v/>
      </c>
      <c r="E3124" s="67" t="str">
        <f t="shared" si="291"/>
        <v/>
      </c>
      <c r="F3124" s="67" t="str">
        <f t="shared" si="292"/>
        <v/>
      </c>
      <c r="G3124" s="67" t="str">
        <f t="shared" si="294"/>
        <v/>
      </c>
      <c r="H3124" s="159" t="str">
        <f>IF(AND(M3124&gt;0,M3124&lt;=STATS!$C$22),1,"")</f>
        <v/>
      </c>
      <c r="J3124" s="29">
        <v>3123</v>
      </c>
      <c r="R3124" s="16"/>
      <c r="U3124" s="16"/>
      <c r="FD3124" s="156"/>
      <c r="FE3124" s="156"/>
      <c r="FF3124" s="156"/>
      <c r="FG3124" s="156"/>
      <c r="FH3124" s="156"/>
    </row>
    <row r="3125" spans="2:164" x14ac:dyDescent="0.25">
      <c r="B3125" s="67">
        <f t="shared" si="289"/>
        <v>0</v>
      </c>
      <c r="C3125" s="67" t="str">
        <f t="shared" si="290"/>
        <v/>
      </c>
      <c r="D3125" s="67" t="str">
        <f t="shared" si="293"/>
        <v/>
      </c>
      <c r="E3125" s="67" t="str">
        <f t="shared" si="291"/>
        <v/>
      </c>
      <c r="F3125" s="67" t="str">
        <f t="shared" si="292"/>
        <v/>
      </c>
      <c r="G3125" s="67" t="str">
        <f t="shared" si="294"/>
        <v/>
      </c>
      <c r="H3125" s="159" t="str">
        <f>IF(AND(M3125&gt;0,M3125&lt;=STATS!$C$22),1,"")</f>
        <v/>
      </c>
      <c r="J3125" s="29">
        <v>3124</v>
      </c>
      <c r="R3125" s="16"/>
      <c r="U3125" s="16"/>
      <c r="FD3125" s="156"/>
      <c r="FE3125" s="156"/>
      <c r="FF3125" s="156"/>
      <c r="FG3125" s="156"/>
      <c r="FH3125" s="156"/>
    </row>
    <row r="3126" spans="2:164" x14ac:dyDescent="0.25">
      <c r="B3126" s="67">
        <f t="shared" si="289"/>
        <v>0</v>
      </c>
      <c r="C3126" s="67" t="str">
        <f t="shared" si="290"/>
        <v/>
      </c>
      <c r="D3126" s="67" t="str">
        <f t="shared" si="293"/>
        <v/>
      </c>
      <c r="E3126" s="67" t="str">
        <f t="shared" si="291"/>
        <v/>
      </c>
      <c r="F3126" s="67" t="str">
        <f t="shared" si="292"/>
        <v/>
      </c>
      <c r="G3126" s="67" t="str">
        <f t="shared" si="294"/>
        <v/>
      </c>
      <c r="H3126" s="159" t="str">
        <f>IF(AND(M3126&gt;0,M3126&lt;=STATS!$C$22),1,"")</f>
        <v/>
      </c>
      <c r="J3126" s="29">
        <v>3125</v>
      </c>
      <c r="R3126" s="16"/>
      <c r="U3126" s="16"/>
      <c r="FD3126" s="156"/>
      <c r="FE3126" s="156"/>
      <c r="FF3126" s="156"/>
      <c r="FG3126" s="156"/>
      <c r="FH3126" s="156"/>
    </row>
    <row r="3127" spans="2:164" x14ac:dyDescent="0.25">
      <c r="B3127" s="67">
        <f t="shared" si="289"/>
        <v>0</v>
      </c>
      <c r="C3127" s="67" t="str">
        <f t="shared" si="290"/>
        <v/>
      </c>
      <c r="D3127" s="67" t="str">
        <f t="shared" si="293"/>
        <v/>
      </c>
      <c r="E3127" s="67" t="str">
        <f t="shared" si="291"/>
        <v/>
      </c>
      <c r="F3127" s="67" t="str">
        <f t="shared" si="292"/>
        <v/>
      </c>
      <c r="G3127" s="67" t="str">
        <f t="shared" si="294"/>
        <v/>
      </c>
      <c r="H3127" s="159" t="str">
        <f>IF(AND(M3127&gt;0,M3127&lt;=STATS!$C$22),1,"")</f>
        <v/>
      </c>
      <c r="J3127" s="29">
        <v>3126</v>
      </c>
      <c r="R3127" s="16"/>
      <c r="U3127" s="16"/>
      <c r="FD3127" s="156"/>
      <c r="FE3127" s="156"/>
      <c r="FF3127" s="156"/>
      <c r="FG3127" s="156"/>
      <c r="FH3127" s="156"/>
    </row>
    <row r="3128" spans="2:164" x14ac:dyDescent="0.25">
      <c r="B3128" s="67">
        <f t="shared" si="289"/>
        <v>0</v>
      </c>
      <c r="C3128" s="67" t="str">
        <f t="shared" si="290"/>
        <v/>
      </c>
      <c r="D3128" s="67" t="str">
        <f t="shared" si="293"/>
        <v/>
      </c>
      <c r="E3128" s="67" t="str">
        <f t="shared" si="291"/>
        <v/>
      </c>
      <c r="F3128" s="67" t="str">
        <f t="shared" si="292"/>
        <v/>
      </c>
      <c r="G3128" s="67" t="str">
        <f t="shared" si="294"/>
        <v/>
      </c>
      <c r="H3128" s="159" t="str">
        <f>IF(AND(M3128&gt;0,M3128&lt;=STATS!$C$22),1,"")</f>
        <v/>
      </c>
      <c r="J3128" s="29">
        <v>3127</v>
      </c>
      <c r="R3128" s="16"/>
      <c r="U3128" s="16"/>
      <c r="FD3128" s="156"/>
      <c r="FE3128" s="156"/>
      <c r="FF3128" s="156"/>
      <c r="FG3128" s="156"/>
      <c r="FH3128" s="156"/>
    </row>
    <row r="3129" spans="2:164" x14ac:dyDescent="0.25">
      <c r="B3129" s="67">
        <f t="shared" si="289"/>
        <v>0</v>
      </c>
      <c r="C3129" s="67" t="str">
        <f t="shared" si="290"/>
        <v/>
      </c>
      <c r="D3129" s="67" t="str">
        <f t="shared" si="293"/>
        <v/>
      </c>
      <c r="E3129" s="67" t="str">
        <f t="shared" si="291"/>
        <v/>
      </c>
      <c r="F3129" s="67" t="str">
        <f t="shared" si="292"/>
        <v/>
      </c>
      <c r="G3129" s="67" t="str">
        <f t="shared" si="294"/>
        <v/>
      </c>
      <c r="H3129" s="159" t="str">
        <f>IF(AND(M3129&gt;0,M3129&lt;=STATS!$C$22),1,"")</f>
        <v/>
      </c>
      <c r="J3129" s="29">
        <v>3128</v>
      </c>
      <c r="R3129" s="16"/>
      <c r="U3129" s="16"/>
      <c r="FD3129" s="156"/>
      <c r="FE3129" s="156"/>
      <c r="FF3129" s="156"/>
      <c r="FG3129" s="156"/>
      <c r="FH3129" s="156"/>
    </row>
    <row r="3130" spans="2:164" x14ac:dyDescent="0.25">
      <c r="B3130" s="67">
        <f t="shared" si="289"/>
        <v>0</v>
      </c>
      <c r="C3130" s="67" t="str">
        <f t="shared" si="290"/>
        <v/>
      </c>
      <c r="D3130" s="67" t="str">
        <f t="shared" si="293"/>
        <v/>
      </c>
      <c r="E3130" s="67" t="str">
        <f t="shared" si="291"/>
        <v/>
      </c>
      <c r="F3130" s="67" t="str">
        <f t="shared" si="292"/>
        <v/>
      </c>
      <c r="G3130" s="67" t="str">
        <f t="shared" si="294"/>
        <v/>
      </c>
      <c r="H3130" s="159" t="str">
        <f>IF(AND(M3130&gt;0,M3130&lt;=STATS!$C$22),1,"")</f>
        <v/>
      </c>
      <c r="J3130" s="29">
        <v>3129</v>
      </c>
      <c r="R3130" s="16"/>
      <c r="U3130" s="16"/>
      <c r="FD3130" s="156"/>
      <c r="FE3130" s="156"/>
      <c r="FF3130" s="156"/>
      <c r="FG3130" s="156"/>
      <c r="FH3130" s="156"/>
    </row>
    <row r="3131" spans="2:164" x14ac:dyDescent="0.25">
      <c r="B3131" s="67">
        <f t="shared" si="289"/>
        <v>0</v>
      </c>
      <c r="C3131" s="67" t="str">
        <f t="shared" si="290"/>
        <v/>
      </c>
      <c r="D3131" s="67" t="str">
        <f t="shared" si="293"/>
        <v/>
      </c>
      <c r="E3131" s="67" t="str">
        <f t="shared" si="291"/>
        <v/>
      </c>
      <c r="F3131" s="67" t="str">
        <f t="shared" si="292"/>
        <v/>
      </c>
      <c r="G3131" s="67" t="str">
        <f t="shared" si="294"/>
        <v/>
      </c>
      <c r="H3131" s="159" t="str">
        <f>IF(AND(M3131&gt;0,M3131&lt;=STATS!$C$22),1,"")</f>
        <v/>
      </c>
      <c r="J3131" s="29">
        <v>3130</v>
      </c>
      <c r="R3131" s="16"/>
      <c r="U3131" s="16"/>
      <c r="FD3131" s="156"/>
      <c r="FE3131" s="156"/>
      <c r="FF3131" s="156"/>
      <c r="FG3131" s="156"/>
      <c r="FH3131" s="156"/>
    </row>
    <row r="3132" spans="2:164" x14ac:dyDescent="0.25">
      <c r="B3132" s="67">
        <f t="shared" si="289"/>
        <v>0</v>
      </c>
      <c r="C3132" s="67" t="str">
        <f t="shared" si="290"/>
        <v/>
      </c>
      <c r="D3132" s="67" t="str">
        <f t="shared" si="293"/>
        <v/>
      </c>
      <c r="E3132" s="67" t="str">
        <f t="shared" si="291"/>
        <v/>
      </c>
      <c r="F3132" s="67" t="str">
        <f t="shared" si="292"/>
        <v/>
      </c>
      <c r="G3132" s="67" t="str">
        <f t="shared" si="294"/>
        <v/>
      </c>
      <c r="H3132" s="159" t="str">
        <f>IF(AND(M3132&gt;0,M3132&lt;=STATS!$C$22),1,"")</f>
        <v/>
      </c>
      <c r="J3132" s="29">
        <v>3131</v>
      </c>
      <c r="R3132" s="16"/>
      <c r="U3132" s="16"/>
      <c r="FD3132" s="156"/>
      <c r="FE3132" s="156"/>
      <c r="FF3132" s="156"/>
      <c r="FG3132" s="156"/>
      <c r="FH3132" s="156"/>
    </row>
    <row r="3133" spans="2:164" x14ac:dyDescent="0.25">
      <c r="B3133" s="67">
        <f t="shared" si="289"/>
        <v>0</v>
      </c>
      <c r="C3133" s="67" t="str">
        <f t="shared" si="290"/>
        <v/>
      </c>
      <c r="D3133" s="67" t="str">
        <f t="shared" si="293"/>
        <v/>
      </c>
      <c r="E3133" s="67" t="str">
        <f t="shared" si="291"/>
        <v/>
      </c>
      <c r="F3133" s="67" t="str">
        <f t="shared" si="292"/>
        <v/>
      </c>
      <c r="G3133" s="67" t="str">
        <f t="shared" si="294"/>
        <v/>
      </c>
      <c r="H3133" s="159" t="str">
        <f>IF(AND(M3133&gt;0,M3133&lt;=STATS!$C$22),1,"")</f>
        <v/>
      </c>
      <c r="J3133" s="29">
        <v>3132</v>
      </c>
      <c r="R3133" s="16"/>
      <c r="U3133" s="16"/>
      <c r="FD3133" s="156"/>
      <c r="FE3133" s="156"/>
      <c r="FF3133" s="156"/>
      <c r="FG3133" s="156"/>
      <c r="FH3133" s="156"/>
    </row>
    <row r="3134" spans="2:164" x14ac:dyDescent="0.25">
      <c r="B3134" s="67">
        <f t="shared" si="289"/>
        <v>0</v>
      </c>
      <c r="C3134" s="67" t="str">
        <f t="shared" si="290"/>
        <v/>
      </c>
      <c r="D3134" s="67" t="str">
        <f t="shared" si="293"/>
        <v/>
      </c>
      <c r="E3134" s="67" t="str">
        <f t="shared" si="291"/>
        <v/>
      </c>
      <c r="F3134" s="67" t="str">
        <f t="shared" si="292"/>
        <v/>
      </c>
      <c r="G3134" s="67" t="str">
        <f t="shared" si="294"/>
        <v/>
      </c>
      <c r="H3134" s="159" t="str">
        <f>IF(AND(M3134&gt;0,M3134&lt;=STATS!$C$22),1,"")</f>
        <v/>
      </c>
      <c r="J3134" s="29">
        <v>3133</v>
      </c>
      <c r="R3134" s="16"/>
      <c r="U3134" s="16"/>
      <c r="FD3134" s="156"/>
      <c r="FE3134" s="156"/>
      <c r="FF3134" s="156"/>
      <c r="FG3134" s="156"/>
      <c r="FH3134" s="156"/>
    </row>
    <row r="3135" spans="2:164" x14ac:dyDescent="0.25">
      <c r="B3135" s="67">
        <f t="shared" si="289"/>
        <v>0</v>
      </c>
      <c r="C3135" s="67" t="str">
        <f t="shared" si="290"/>
        <v/>
      </c>
      <c r="D3135" s="67" t="str">
        <f t="shared" si="293"/>
        <v/>
      </c>
      <c r="E3135" s="67" t="str">
        <f t="shared" si="291"/>
        <v/>
      </c>
      <c r="F3135" s="67" t="str">
        <f t="shared" si="292"/>
        <v/>
      </c>
      <c r="G3135" s="67" t="str">
        <f t="shared" si="294"/>
        <v/>
      </c>
      <c r="H3135" s="159" t="str">
        <f>IF(AND(M3135&gt;0,M3135&lt;=STATS!$C$22),1,"")</f>
        <v/>
      </c>
      <c r="J3135" s="29">
        <v>3134</v>
      </c>
      <c r="R3135" s="16"/>
      <c r="U3135" s="16"/>
      <c r="FD3135" s="156"/>
      <c r="FE3135" s="156"/>
      <c r="FF3135" s="156"/>
      <c r="FG3135" s="156"/>
      <c r="FH3135" s="156"/>
    </row>
    <row r="3136" spans="2:164" x14ac:dyDescent="0.25">
      <c r="B3136" s="67">
        <f t="shared" si="289"/>
        <v>0</v>
      </c>
      <c r="C3136" s="67" t="str">
        <f t="shared" si="290"/>
        <v/>
      </c>
      <c r="D3136" s="67" t="str">
        <f t="shared" si="293"/>
        <v/>
      </c>
      <c r="E3136" s="67" t="str">
        <f t="shared" si="291"/>
        <v/>
      </c>
      <c r="F3136" s="67" t="str">
        <f t="shared" si="292"/>
        <v/>
      </c>
      <c r="G3136" s="67" t="str">
        <f t="shared" si="294"/>
        <v/>
      </c>
      <c r="H3136" s="159" t="str">
        <f>IF(AND(M3136&gt;0,M3136&lt;=STATS!$C$22),1,"")</f>
        <v/>
      </c>
      <c r="J3136" s="29">
        <v>3135</v>
      </c>
      <c r="R3136" s="16"/>
      <c r="U3136" s="16"/>
      <c r="FD3136" s="156"/>
      <c r="FE3136" s="156"/>
      <c r="FF3136" s="156"/>
      <c r="FG3136" s="156"/>
      <c r="FH3136" s="156"/>
    </row>
    <row r="3137" spans="2:164" x14ac:dyDescent="0.25">
      <c r="B3137" s="67">
        <f t="shared" si="289"/>
        <v>0</v>
      </c>
      <c r="C3137" s="67" t="str">
        <f t="shared" si="290"/>
        <v/>
      </c>
      <c r="D3137" s="67" t="str">
        <f t="shared" si="293"/>
        <v/>
      </c>
      <c r="E3137" s="67" t="str">
        <f t="shared" si="291"/>
        <v/>
      </c>
      <c r="F3137" s="67" t="str">
        <f t="shared" si="292"/>
        <v/>
      </c>
      <c r="G3137" s="67" t="str">
        <f t="shared" si="294"/>
        <v/>
      </c>
      <c r="H3137" s="159" t="str">
        <f>IF(AND(M3137&gt;0,M3137&lt;=STATS!$C$22),1,"")</f>
        <v/>
      </c>
      <c r="J3137" s="29">
        <v>3136</v>
      </c>
      <c r="R3137" s="16"/>
      <c r="U3137" s="16"/>
      <c r="FD3137" s="156"/>
      <c r="FE3137" s="156"/>
      <c r="FF3137" s="156"/>
      <c r="FG3137" s="156"/>
      <c r="FH3137" s="156"/>
    </row>
    <row r="3138" spans="2:164" x14ac:dyDescent="0.25">
      <c r="B3138" s="67">
        <f t="shared" ref="B3138:B3201" si="295">COUNT(R3138:FC3138,FI3138:FQ3138)</f>
        <v>0</v>
      </c>
      <c r="C3138" s="67" t="str">
        <f t="shared" ref="C3138:C3201" si="296">IF(COUNT(R3138:FC3138,FI3138:FQ3138)&gt;0,COUNT(R3138:FC3138,FI3138:FQ3138),"")</f>
        <v/>
      </c>
      <c r="D3138" s="67" t="str">
        <f t="shared" si="293"/>
        <v/>
      </c>
      <c r="E3138" s="67" t="str">
        <f t="shared" ref="E3138:E3201" si="297">IF(H3138=1,COUNT(R3138:FC3138,FI3138:FQ3138),"")</f>
        <v/>
      </c>
      <c r="F3138" s="67" t="str">
        <f t="shared" ref="F3138:F3201" si="298">IF(H3138=1,COUNT(X3138:BN3138,BP3138:BX3138,BZ3138:CF3138,CH3138:FC3138,FI3138:FQ3138),"")</f>
        <v/>
      </c>
      <c r="G3138" s="67" t="str">
        <f t="shared" si="294"/>
        <v/>
      </c>
      <c r="H3138" s="159" t="str">
        <f>IF(AND(M3138&gt;0,M3138&lt;=STATS!$C$22),1,"")</f>
        <v/>
      </c>
      <c r="J3138" s="29">
        <v>3137</v>
      </c>
      <c r="R3138" s="16"/>
      <c r="U3138" s="16"/>
      <c r="FD3138" s="156"/>
      <c r="FE3138" s="156"/>
      <c r="FF3138" s="156"/>
      <c r="FG3138" s="156"/>
      <c r="FH3138" s="156"/>
    </row>
    <row r="3139" spans="2:164" x14ac:dyDescent="0.25">
      <c r="B3139" s="67">
        <f t="shared" si="295"/>
        <v>0</v>
      </c>
      <c r="C3139" s="67" t="str">
        <f t="shared" si="296"/>
        <v/>
      </c>
      <c r="D3139" s="67" t="str">
        <f t="shared" ref="D3139:D3202" si="299">IF(COUNT(R3139:FC3139,FI3139:FQ3139)&gt;0,COUNT(X3139:BN3139,BP3139:BX3139,BZ3139:CF3139,CH3139:FC3139,FI3139:FQ3139),"")</f>
        <v/>
      </c>
      <c r="E3139" s="67" t="str">
        <f t="shared" si="297"/>
        <v/>
      </c>
      <c r="F3139" s="67" t="str">
        <f t="shared" si="298"/>
        <v/>
      </c>
      <c r="G3139" s="67" t="str">
        <f t="shared" si="294"/>
        <v/>
      </c>
      <c r="H3139" s="159" t="str">
        <f>IF(AND(M3139&gt;0,M3139&lt;=STATS!$C$22),1,"")</f>
        <v/>
      </c>
      <c r="J3139" s="29">
        <v>3138</v>
      </c>
      <c r="R3139" s="16"/>
      <c r="U3139" s="16"/>
      <c r="FD3139" s="156"/>
      <c r="FE3139" s="156"/>
      <c r="FF3139" s="156"/>
      <c r="FG3139" s="156"/>
      <c r="FH3139" s="156"/>
    </row>
    <row r="3140" spans="2:164" x14ac:dyDescent="0.25">
      <c r="B3140" s="67">
        <f t="shared" si="295"/>
        <v>0</v>
      </c>
      <c r="C3140" s="67" t="str">
        <f t="shared" si="296"/>
        <v/>
      </c>
      <c r="D3140" s="67" t="str">
        <f t="shared" si="299"/>
        <v/>
      </c>
      <c r="E3140" s="67" t="str">
        <f t="shared" si="297"/>
        <v/>
      </c>
      <c r="F3140" s="67" t="str">
        <f t="shared" si="298"/>
        <v/>
      </c>
      <c r="G3140" s="67" t="str">
        <f t="shared" si="294"/>
        <v/>
      </c>
      <c r="H3140" s="159" t="str">
        <f>IF(AND(M3140&gt;0,M3140&lt;=STATS!$C$22),1,"")</f>
        <v/>
      </c>
      <c r="J3140" s="29">
        <v>3139</v>
      </c>
      <c r="R3140" s="16"/>
      <c r="U3140" s="16"/>
      <c r="FD3140" s="156"/>
      <c r="FE3140" s="156"/>
      <c r="FF3140" s="156"/>
      <c r="FG3140" s="156"/>
      <c r="FH3140" s="156"/>
    </row>
    <row r="3141" spans="2:164" x14ac:dyDescent="0.25">
      <c r="B3141" s="67">
        <f t="shared" si="295"/>
        <v>0</v>
      </c>
      <c r="C3141" s="67" t="str">
        <f t="shared" si="296"/>
        <v/>
      </c>
      <c r="D3141" s="67" t="str">
        <f t="shared" si="299"/>
        <v/>
      </c>
      <c r="E3141" s="67" t="str">
        <f t="shared" si="297"/>
        <v/>
      </c>
      <c r="F3141" s="67" t="str">
        <f t="shared" si="298"/>
        <v/>
      </c>
      <c r="G3141" s="67" t="str">
        <f t="shared" si="294"/>
        <v/>
      </c>
      <c r="H3141" s="159" t="str">
        <f>IF(AND(M3141&gt;0,M3141&lt;=STATS!$C$22),1,"")</f>
        <v/>
      </c>
      <c r="J3141" s="29">
        <v>3140</v>
      </c>
      <c r="R3141" s="16"/>
      <c r="U3141" s="16"/>
      <c r="FD3141" s="156"/>
      <c r="FE3141" s="156"/>
      <c r="FF3141" s="156"/>
      <c r="FG3141" s="156"/>
      <c r="FH3141" s="156"/>
    </row>
    <row r="3142" spans="2:164" x14ac:dyDescent="0.25">
      <c r="B3142" s="67">
        <f t="shared" si="295"/>
        <v>0</v>
      </c>
      <c r="C3142" s="67" t="str">
        <f t="shared" si="296"/>
        <v/>
      </c>
      <c r="D3142" s="67" t="str">
        <f t="shared" si="299"/>
        <v/>
      </c>
      <c r="E3142" s="67" t="str">
        <f t="shared" si="297"/>
        <v/>
      </c>
      <c r="F3142" s="67" t="str">
        <f t="shared" si="298"/>
        <v/>
      </c>
      <c r="G3142" s="67" t="str">
        <f t="shared" si="294"/>
        <v/>
      </c>
      <c r="H3142" s="159" t="str">
        <f>IF(AND(M3142&gt;0,M3142&lt;=STATS!$C$22),1,"")</f>
        <v/>
      </c>
      <c r="J3142" s="29">
        <v>3141</v>
      </c>
      <c r="R3142" s="16"/>
      <c r="U3142" s="16"/>
      <c r="FD3142" s="156"/>
      <c r="FE3142" s="156"/>
      <c r="FF3142" s="156"/>
      <c r="FG3142" s="156"/>
      <c r="FH3142" s="156"/>
    </row>
    <row r="3143" spans="2:164" x14ac:dyDescent="0.25">
      <c r="B3143" s="67">
        <f t="shared" si="295"/>
        <v>0</v>
      </c>
      <c r="C3143" s="67" t="str">
        <f t="shared" si="296"/>
        <v/>
      </c>
      <c r="D3143" s="67" t="str">
        <f t="shared" si="299"/>
        <v/>
      </c>
      <c r="E3143" s="67" t="str">
        <f t="shared" si="297"/>
        <v/>
      </c>
      <c r="F3143" s="67" t="str">
        <f t="shared" si="298"/>
        <v/>
      </c>
      <c r="G3143" s="67" t="str">
        <f t="shared" si="294"/>
        <v/>
      </c>
      <c r="H3143" s="159" t="str">
        <f>IF(AND(M3143&gt;0,M3143&lt;=STATS!$C$22),1,"")</f>
        <v/>
      </c>
      <c r="J3143" s="29">
        <v>3142</v>
      </c>
      <c r="R3143" s="16"/>
      <c r="U3143" s="16"/>
      <c r="FD3143" s="156"/>
      <c r="FE3143" s="156"/>
      <c r="FF3143" s="156"/>
      <c r="FG3143" s="156"/>
      <c r="FH3143" s="156"/>
    </row>
    <row r="3144" spans="2:164" x14ac:dyDescent="0.25">
      <c r="B3144" s="67">
        <f t="shared" si="295"/>
        <v>0</v>
      </c>
      <c r="C3144" s="67" t="str">
        <f t="shared" si="296"/>
        <v/>
      </c>
      <c r="D3144" s="67" t="str">
        <f t="shared" si="299"/>
        <v/>
      </c>
      <c r="E3144" s="67" t="str">
        <f t="shared" si="297"/>
        <v/>
      </c>
      <c r="F3144" s="67" t="str">
        <f t="shared" si="298"/>
        <v/>
      </c>
      <c r="G3144" s="67" t="str">
        <f t="shared" si="294"/>
        <v/>
      </c>
      <c r="H3144" s="159" t="str">
        <f>IF(AND(M3144&gt;0,M3144&lt;=STATS!$C$22),1,"")</f>
        <v/>
      </c>
      <c r="J3144" s="29">
        <v>3143</v>
      </c>
      <c r="R3144" s="16"/>
      <c r="U3144" s="16"/>
      <c r="FD3144" s="156"/>
      <c r="FE3144" s="156"/>
      <c r="FF3144" s="156"/>
      <c r="FG3144" s="156"/>
      <c r="FH3144" s="156"/>
    </row>
    <row r="3145" spans="2:164" x14ac:dyDescent="0.25">
      <c r="B3145" s="67">
        <f t="shared" si="295"/>
        <v>0</v>
      </c>
      <c r="C3145" s="67" t="str">
        <f t="shared" si="296"/>
        <v/>
      </c>
      <c r="D3145" s="67" t="str">
        <f t="shared" si="299"/>
        <v/>
      </c>
      <c r="E3145" s="67" t="str">
        <f t="shared" si="297"/>
        <v/>
      </c>
      <c r="F3145" s="67" t="str">
        <f t="shared" si="298"/>
        <v/>
      </c>
      <c r="G3145" s="67" t="str">
        <f t="shared" si="294"/>
        <v/>
      </c>
      <c r="H3145" s="159" t="str">
        <f>IF(AND(M3145&gt;0,M3145&lt;=STATS!$C$22),1,"")</f>
        <v/>
      </c>
      <c r="J3145" s="29">
        <v>3144</v>
      </c>
      <c r="R3145" s="16"/>
      <c r="U3145" s="16"/>
      <c r="FD3145" s="156"/>
      <c r="FE3145" s="156"/>
      <c r="FF3145" s="156"/>
      <c r="FG3145" s="156"/>
      <c r="FH3145" s="156"/>
    </row>
    <row r="3146" spans="2:164" x14ac:dyDescent="0.25">
      <c r="B3146" s="67">
        <f t="shared" si="295"/>
        <v>0</v>
      </c>
      <c r="C3146" s="67" t="str">
        <f t="shared" si="296"/>
        <v/>
      </c>
      <c r="D3146" s="67" t="str">
        <f t="shared" si="299"/>
        <v/>
      </c>
      <c r="E3146" s="67" t="str">
        <f t="shared" si="297"/>
        <v/>
      </c>
      <c r="F3146" s="67" t="str">
        <f t="shared" si="298"/>
        <v/>
      </c>
      <c r="G3146" s="67" t="str">
        <f t="shared" si="294"/>
        <v/>
      </c>
      <c r="H3146" s="159" t="str">
        <f>IF(AND(M3146&gt;0,M3146&lt;=STATS!$C$22),1,"")</f>
        <v/>
      </c>
      <c r="J3146" s="29">
        <v>3145</v>
      </c>
      <c r="R3146" s="16"/>
      <c r="U3146" s="16"/>
      <c r="FD3146" s="156"/>
      <c r="FE3146" s="156"/>
      <c r="FF3146" s="156"/>
      <c r="FG3146" s="156"/>
      <c r="FH3146" s="156"/>
    </row>
    <row r="3147" spans="2:164" x14ac:dyDescent="0.25">
      <c r="B3147" s="67">
        <f t="shared" si="295"/>
        <v>0</v>
      </c>
      <c r="C3147" s="67" t="str">
        <f t="shared" si="296"/>
        <v/>
      </c>
      <c r="D3147" s="67" t="str">
        <f t="shared" si="299"/>
        <v/>
      </c>
      <c r="E3147" s="67" t="str">
        <f t="shared" si="297"/>
        <v/>
      </c>
      <c r="F3147" s="67" t="str">
        <f t="shared" si="298"/>
        <v/>
      </c>
      <c r="G3147" s="67" t="str">
        <f t="shared" si="294"/>
        <v/>
      </c>
      <c r="H3147" s="159" t="str">
        <f>IF(AND(M3147&gt;0,M3147&lt;=STATS!$C$22),1,"")</f>
        <v/>
      </c>
      <c r="J3147" s="29">
        <v>3146</v>
      </c>
      <c r="R3147" s="16"/>
      <c r="U3147" s="16"/>
      <c r="FD3147" s="156"/>
      <c r="FE3147" s="156"/>
      <c r="FF3147" s="156"/>
      <c r="FG3147" s="156"/>
      <c r="FH3147" s="156"/>
    </row>
    <row r="3148" spans="2:164" x14ac:dyDescent="0.25">
      <c r="B3148" s="67">
        <f t="shared" si="295"/>
        <v>0</v>
      </c>
      <c r="C3148" s="67" t="str">
        <f t="shared" si="296"/>
        <v/>
      </c>
      <c r="D3148" s="67" t="str">
        <f t="shared" si="299"/>
        <v/>
      </c>
      <c r="E3148" s="67" t="str">
        <f t="shared" si="297"/>
        <v/>
      </c>
      <c r="F3148" s="67" t="str">
        <f t="shared" si="298"/>
        <v/>
      </c>
      <c r="G3148" s="67" t="str">
        <f t="shared" si="294"/>
        <v/>
      </c>
      <c r="H3148" s="159" t="str">
        <f>IF(AND(M3148&gt;0,M3148&lt;=STATS!$C$22),1,"")</f>
        <v/>
      </c>
      <c r="J3148" s="29">
        <v>3147</v>
      </c>
      <c r="R3148" s="16"/>
      <c r="U3148" s="16"/>
      <c r="FD3148" s="156"/>
      <c r="FE3148" s="156"/>
      <c r="FF3148" s="156"/>
      <c r="FG3148" s="156"/>
      <c r="FH3148" s="156"/>
    </row>
    <row r="3149" spans="2:164" x14ac:dyDescent="0.25">
      <c r="B3149" s="67">
        <f t="shared" si="295"/>
        <v>0</v>
      </c>
      <c r="C3149" s="67" t="str">
        <f t="shared" si="296"/>
        <v/>
      </c>
      <c r="D3149" s="67" t="str">
        <f t="shared" si="299"/>
        <v/>
      </c>
      <c r="E3149" s="67" t="str">
        <f t="shared" si="297"/>
        <v/>
      </c>
      <c r="F3149" s="67" t="str">
        <f t="shared" si="298"/>
        <v/>
      </c>
      <c r="G3149" s="67" t="str">
        <f t="shared" si="294"/>
        <v/>
      </c>
      <c r="H3149" s="159" t="str">
        <f>IF(AND(M3149&gt;0,M3149&lt;=STATS!$C$22),1,"")</f>
        <v/>
      </c>
      <c r="J3149" s="29">
        <v>3148</v>
      </c>
      <c r="R3149" s="16"/>
      <c r="U3149" s="16"/>
      <c r="FD3149" s="156"/>
      <c r="FE3149" s="156"/>
      <c r="FF3149" s="156"/>
      <c r="FG3149" s="156"/>
      <c r="FH3149" s="156"/>
    </row>
    <row r="3150" spans="2:164" x14ac:dyDescent="0.25">
      <c r="B3150" s="67">
        <f t="shared" si="295"/>
        <v>0</v>
      </c>
      <c r="C3150" s="67" t="str">
        <f t="shared" si="296"/>
        <v/>
      </c>
      <c r="D3150" s="67" t="str">
        <f t="shared" si="299"/>
        <v/>
      </c>
      <c r="E3150" s="67" t="str">
        <f t="shared" si="297"/>
        <v/>
      </c>
      <c r="F3150" s="67" t="str">
        <f t="shared" si="298"/>
        <v/>
      </c>
      <c r="G3150" s="67" t="str">
        <f t="shared" si="294"/>
        <v/>
      </c>
      <c r="H3150" s="159" t="str">
        <f>IF(AND(M3150&gt;0,M3150&lt;=STATS!$C$22),1,"")</f>
        <v/>
      </c>
      <c r="J3150" s="29">
        <v>3149</v>
      </c>
      <c r="R3150" s="16"/>
      <c r="U3150" s="16"/>
      <c r="FD3150" s="156"/>
      <c r="FE3150" s="156"/>
      <c r="FF3150" s="156"/>
      <c r="FG3150" s="156"/>
      <c r="FH3150" s="156"/>
    </row>
    <row r="3151" spans="2:164" x14ac:dyDescent="0.25">
      <c r="B3151" s="67">
        <f t="shared" si="295"/>
        <v>0</v>
      </c>
      <c r="C3151" s="67" t="str">
        <f t="shared" si="296"/>
        <v/>
      </c>
      <c r="D3151" s="67" t="str">
        <f t="shared" si="299"/>
        <v/>
      </c>
      <c r="E3151" s="67" t="str">
        <f t="shared" si="297"/>
        <v/>
      </c>
      <c r="F3151" s="67" t="str">
        <f t="shared" si="298"/>
        <v/>
      </c>
      <c r="G3151" s="67" t="str">
        <f t="shared" si="294"/>
        <v/>
      </c>
      <c r="H3151" s="159" t="str">
        <f>IF(AND(M3151&gt;0,M3151&lt;=STATS!$C$22),1,"")</f>
        <v/>
      </c>
      <c r="J3151" s="29">
        <v>3150</v>
      </c>
      <c r="R3151" s="16"/>
      <c r="U3151" s="16"/>
      <c r="FD3151" s="156"/>
      <c r="FE3151" s="156"/>
      <c r="FF3151" s="156"/>
      <c r="FG3151" s="156"/>
      <c r="FH3151" s="156"/>
    </row>
    <row r="3152" spans="2:164" x14ac:dyDescent="0.25">
      <c r="B3152" s="67">
        <f t="shared" si="295"/>
        <v>0</v>
      </c>
      <c r="C3152" s="67" t="str">
        <f t="shared" si="296"/>
        <v/>
      </c>
      <c r="D3152" s="67" t="str">
        <f t="shared" si="299"/>
        <v/>
      </c>
      <c r="E3152" s="67" t="str">
        <f t="shared" si="297"/>
        <v/>
      </c>
      <c r="F3152" s="67" t="str">
        <f t="shared" si="298"/>
        <v/>
      </c>
      <c r="G3152" s="67" t="str">
        <f t="shared" si="294"/>
        <v/>
      </c>
      <c r="H3152" s="159" t="str">
        <f>IF(AND(M3152&gt;0,M3152&lt;=STATS!$C$22),1,"")</f>
        <v/>
      </c>
      <c r="J3152" s="29">
        <v>3151</v>
      </c>
      <c r="R3152" s="16"/>
      <c r="U3152" s="16"/>
      <c r="FD3152" s="156"/>
      <c r="FE3152" s="156"/>
      <c r="FF3152" s="156"/>
      <c r="FG3152" s="156"/>
      <c r="FH3152" s="156"/>
    </row>
    <row r="3153" spans="2:164" x14ac:dyDescent="0.25">
      <c r="B3153" s="67">
        <f t="shared" si="295"/>
        <v>0</v>
      </c>
      <c r="C3153" s="67" t="str">
        <f t="shared" si="296"/>
        <v/>
      </c>
      <c r="D3153" s="67" t="str">
        <f t="shared" si="299"/>
        <v/>
      </c>
      <c r="E3153" s="67" t="str">
        <f t="shared" si="297"/>
        <v/>
      </c>
      <c r="F3153" s="67" t="str">
        <f t="shared" si="298"/>
        <v/>
      </c>
      <c r="G3153" s="67" t="str">
        <f t="shared" si="294"/>
        <v/>
      </c>
      <c r="H3153" s="159" t="str">
        <f>IF(AND(M3153&gt;0,M3153&lt;=STATS!$C$22),1,"")</f>
        <v/>
      </c>
      <c r="J3153" s="29">
        <v>3152</v>
      </c>
      <c r="R3153" s="16"/>
      <c r="U3153" s="16"/>
      <c r="FD3153" s="156"/>
      <c r="FE3153" s="156"/>
      <c r="FF3153" s="156"/>
      <c r="FG3153" s="156"/>
      <c r="FH3153" s="156"/>
    </row>
    <row r="3154" spans="2:164" x14ac:dyDescent="0.25">
      <c r="B3154" s="67">
        <f t="shared" si="295"/>
        <v>0</v>
      </c>
      <c r="C3154" s="67" t="str">
        <f t="shared" si="296"/>
        <v/>
      </c>
      <c r="D3154" s="67" t="str">
        <f t="shared" si="299"/>
        <v/>
      </c>
      <c r="E3154" s="67" t="str">
        <f t="shared" si="297"/>
        <v/>
      </c>
      <c r="F3154" s="67" t="str">
        <f t="shared" si="298"/>
        <v/>
      </c>
      <c r="G3154" s="67" t="str">
        <f t="shared" si="294"/>
        <v/>
      </c>
      <c r="H3154" s="159" t="str">
        <f>IF(AND(M3154&gt;0,M3154&lt;=STATS!$C$22),1,"")</f>
        <v/>
      </c>
      <c r="J3154" s="29">
        <v>3153</v>
      </c>
      <c r="R3154" s="16"/>
      <c r="U3154" s="16"/>
      <c r="FD3154" s="156"/>
      <c r="FE3154" s="156"/>
      <c r="FF3154" s="156"/>
      <c r="FG3154" s="156"/>
      <c r="FH3154" s="156"/>
    </row>
    <row r="3155" spans="2:164" x14ac:dyDescent="0.25">
      <c r="B3155" s="67">
        <f t="shared" si="295"/>
        <v>0</v>
      </c>
      <c r="C3155" s="67" t="str">
        <f t="shared" si="296"/>
        <v/>
      </c>
      <c r="D3155" s="67" t="str">
        <f t="shared" si="299"/>
        <v/>
      </c>
      <c r="E3155" s="67" t="str">
        <f t="shared" si="297"/>
        <v/>
      </c>
      <c r="F3155" s="67" t="str">
        <f t="shared" si="298"/>
        <v/>
      </c>
      <c r="G3155" s="67" t="str">
        <f t="shared" si="294"/>
        <v/>
      </c>
      <c r="H3155" s="159" t="str">
        <f>IF(AND(M3155&gt;0,M3155&lt;=STATS!$C$22),1,"")</f>
        <v/>
      </c>
      <c r="J3155" s="29">
        <v>3154</v>
      </c>
      <c r="R3155" s="16"/>
      <c r="U3155" s="16"/>
      <c r="FD3155" s="156"/>
      <c r="FE3155" s="156"/>
      <c r="FF3155" s="156"/>
      <c r="FG3155" s="156"/>
      <c r="FH3155" s="156"/>
    </row>
    <row r="3156" spans="2:164" x14ac:dyDescent="0.25">
      <c r="B3156" s="67">
        <f t="shared" si="295"/>
        <v>0</v>
      </c>
      <c r="C3156" s="67" t="str">
        <f t="shared" si="296"/>
        <v/>
      </c>
      <c r="D3156" s="67" t="str">
        <f t="shared" si="299"/>
        <v/>
      </c>
      <c r="E3156" s="67" t="str">
        <f t="shared" si="297"/>
        <v/>
      </c>
      <c r="F3156" s="67" t="str">
        <f t="shared" si="298"/>
        <v/>
      </c>
      <c r="G3156" s="67" t="str">
        <f t="shared" si="294"/>
        <v/>
      </c>
      <c r="H3156" s="159" t="str">
        <f>IF(AND(M3156&gt;0,M3156&lt;=STATS!$C$22),1,"")</f>
        <v/>
      </c>
      <c r="J3156" s="29">
        <v>3155</v>
      </c>
      <c r="R3156" s="16"/>
      <c r="U3156" s="16"/>
      <c r="FD3156" s="156"/>
      <c r="FE3156" s="156"/>
      <c r="FF3156" s="156"/>
      <c r="FG3156" s="156"/>
      <c r="FH3156" s="156"/>
    </row>
    <row r="3157" spans="2:164" x14ac:dyDescent="0.25">
      <c r="B3157" s="67">
        <f t="shared" si="295"/>
        <v>0</v>
      </c>
      <c r="C3157" s="67" t="str">
        <f t="shared" si="296"/>
        <v/>
      </c>
      <c r="D3157" s="67" t="str">
        <f t="shared" si="299"/>
        <v/>
      </c>
      <c r="E3157" s="67" t="str">
        <f t="shared" si="297"/>
        <v/>
      </c>
      <c r="F3157" s="67" t="str">
        <f t="shared" si="298"/>
        <v/>
      </c>
      <c r="G3157" s="67" t="str">
        <f t="shared" si="294"/>
        <v/>
      </c>
      <c r="H3157" s="159" t="str">
        <f>IF(AND(M3157&gt;0,M3157&lt;=STATS!$C$22),1,"")</f>
        <v/>
      </c>
      <c r="J3157" s="29">
        <v>3156</v>
      </c>
      <c r="R3157" s="16"/>
      <c r="U3157" s="16"/>
      <c r="FD3157" s="156"/>
      <c r="FE3157" s="156"/>
      <c r="FF3157" s="156"/>
      <c r="FG3157" s="156"/>
      <c r="FH3157" s="156"/>
    </row>
    <row r="3158" spans="2:164" x14ac:dyDescent="0.25">
      <c r="B3158" s="67">
        <f t="shared" si="295"/>
        <v>0</v>
      </c>
      <c r="C3158" s="67" t="str">
        <f t="shared" si="296"/>
        <v/>
      </c>
      <c r="D3158" s="67" t="str">
        <f t="shared" si="299"/>
        <v/>
      </c>
      <c r="E3158" s="67" t="str">
        <f t="shared" si="297"/>
        <v/>
      </c>
      <c r="F3158" s="67" t="str">
        <f t="shared" si="298"/>
        <v/>
      </c>
      <c r="G3158" s="67" t="str">
        <f t="shared" si="294"/>
        <v/>
      </c>
      <c r="H3158" s="159" t="str">
        <f>IF(AND(M3158&gt;0,M3158&lt;=STATS!$C$22),1,"")</f>
        <v/>
      </c>
      <c r="J3158" s="29">
        <v>3157</v>
      </c>
      <c r="R3158" s="16"/>
      <c r="U3158" s="16"/>
      <c r="FD3158" s="156"/>
      <c r="FE3158" s="156"/>
      <c r="FF3158" s="156"/>
      <c r="FG3158" s="156"/>
      <c r="FH3158" s="156"/>
    </row>
    <row r="3159" spans="2:164" x14ac:dyDescent="0.25">
      <c r="B3159" s="67">
        <f t="shared" si="295"/>
        <v>0</v>
      </c>
      <c r="C3159" s="67" t="str">
        <f t="shared" si="296"/>
        <v/>
      </c>
      <c r="D3159" s="67" t="str">
        <f t="shared" si="299"/>
        <v/>
      </c>
      <c r="E3159" s="67" t="str">
        <f t="shared" si="297"/>
        <v/>
      </c>
      <c r="F3159" s="67" t="str">
        <f t="shared" si="298"/>
        <v/>
      </c>
      <c r="G3159" s="67" t="str">
        <f t="shared" si="294"/>
        <v/>
      </c>
      <c r="H3159" s="159" t="str">
        <f>IF(AND(M3159&gt;0,M3159&lt;=STATS!$C$22),1,"")</f>
        <v/>
      </c>
      <c r="J3159" s="29">
        <v>3158</v>
      </c>
      <c r="R3159" s="16"/>
      <c r="U3159" s="16"/>
      <c r="FD3159" s="156"/>
      <c r="FE3159" s="156"/>
      <c r="FF3159" s="156"/>
      <c r="FG3159" s="156"/>
      <c r="FH3159" s="156"/>
    </row>
    <row r="3160" spans="2:164" x14ac:dyDescent="0.25">
      <c r="B3160" s="67">
        <f t="shared" si="295"/>
        <v>0</v>
      </c>
      <c r="C3160" s="67" t="str">
        <f t="shared" si="296"/>
        <v/>
      </c>
      <c r="D3160" s="67" t="str">
        <f t="shared" si="299"/>
        <v/>
      </c>
      <c r="E3160" s="67" t="str">
        <f t="shared" si="297"/>
        <v/>
      </c>
      <c r="F3160" s="67" t="str">
        <f t="shared" si="298"/>
        <v/>
      </c>
      <c r="G3160" s="67" t="str">
        <f t="shared" si="294"/>
        <v/>
      </c>
      <c r="H3160" s="159" t="str">
        <f>IF(AND(M3160&gt;0,M3160&lt;=STATS!$C$22),1,"")</f>
        <v/>
      </c>
      <c r="J3160" s="29">
        <v>3159</v>
      </c>
      <c r="R3160" s="16"/>
      <c r="U3160" s="16"/>
      <c r="FD3160" s="156"/>
      <c r="FE3160" s="156"/>
      <c r="FF3160" s="156"/>
      <c r="FG3160" s="156"/>
      <c r="FH3160" s="156"/>
    </row>
    <row r="3161" spans="2:164" x14ac:dyDescent="0.25">
      <c r="B3161" s="67">
        <f t="shared" si="295"/>
        <v>0</v>
      </c>
      <c r="C3161" s="67" t="str">
        <f t="shared" si="296"/>
        <v/>
      </c>
      <c r="D3161" s="67" t="str">
        <f t="shared" si="299"/>
        <v/>
      </c>
      <c r="E3161" s="67" t="str">
        <f t="shared" si="297"/>
        <v/>
      </c>
      <c r="F3161" s="67" t="str">
        <f t="shared" si="298"/>
        <v/>
      </c>
      <c r="G3161" s="67" t="str">
        <f t="shared" si="294"/>
        <v/>
      </c>
      <c r="H3161" s="159" t="str">
        <f>IF(AND(M3161&gt;0,M3161&lt;=STATS!$C$22),1,"")</f>
        <v/>
      </c>
      <c r="J3161" s="29">
        <v>3160</v>
      </c>
      <c r="R3161" s="16"/>
      <c r="U3161" s="16"/>
      <c r="FD3161" s="156"/>
      <c r="FE3161" s="156"/>
      <c r="FF3161" s="156"/>
      <c r="FG3161" s="156"/>
      <c r="FH3161" s="156"/>
    </row>
    <row r="3162" spans="2:164" x14ac:dyDescent="0.25">
      <c r="B3162" s="67">
        <f t="shared" si="295"/>
        <v>0</v>
      </c>
      <c r="C3162" s="67" t="str">
        <f t="shared" si="296"/>
        <v/>
      </c>
      <c r="D3162" s="67" t="str">
        <f t="shared" si="299"/>
        <v/>
      </c>
      <c r="E3162" s="67" t="str">
        <f t="shared" si="297"/>
        <v/>
      </c>
      <c r="F3162" s="67" t="str">
        <f t="shared" si="298"/>
        <v/>
      </c>
      <c r="G3162" s="67" t="str">
        <f t="shared" ref="G3162:G3225" si="300">IF($B3162&gt;=1,$M3162,"")</f>
        <v/>
      </c>
      <c r="H3162" s="159" t="str">
        <f>IF(AND(M3162&gt;0,M3162&lt;=STATS!$C$22),1,"")</f>
        <v/>
      </c>
      <c r="J3162" s="29">
        <v>3161</v>
      </c>
      <c r="R3162" s="16"/>
      <c r="U3162" s="16"/>
      <c r="FD3162" s="156"/>
      <c r="FE3162" s="156"/>
      <c r="FF3162" s="156"/>
      <c r="FG3162" s="156"/>
      <c r="FH3162" s="156"/>
    </row>
    <row r="3163" spans="2:164" x14ac:dyDescent="0.25">
      <c r="B3163" s="67">
        <f t="shared" si="295"/>
        <v>0</v>
      </c>
      <c r="C3163" s="67" t="str">
        <f t="shared" si="296"/>
        <v/>
      </c>
      <c r="D3163" s="67" t="str">
        <f t="shared" si="299"/>
        <v/>
      </c>
      <c r="E3163" s="67" t="str">
        <f t="shared" si="297"/>
        <v/>
      </c>
      <c r="F3163" s="67" t="str">
        <f t="shared" si="298"/>
        <v/>
      </c>
      <c r="G3163" s="67" t="str">
        <f t="shared" si="300"/>
        <v/>
      </c>
      <c r="H3163" s="159" t="str">
        <f>IF(AND(M3163&gt;0,M3163&lt;=STATS!$C$22),1,"")</f>
        <v/>
      </c>
      <c r="J3163" s="29">
        <v>3162</v>
      </c>
      <c r="R3163" s="16"/>
      <c r="U3163" s="16"/>
      <c r="FD3163" s="156"/>
      <c r="FE3163" s="156"/>
      <c r="FF3163" s="156"/>
      <c r="FG3163" s="156"/>
      <c r="FH3163" s="156"/>
    </row>
    <row r="3164" spans="2:164" x14ac:dyDescent="0.25">
      <c r="B3164" s="67">
        <f t="shared" si="295"/>
        <v>0</v>
      </c>
      <c r="C3164" s="67" t="str">
        <f t="shared" si="296"/>
        <v/>
      </c>
      <c r="D3164" s="67" t="str">
        <f t="shared" si="299"/>
        <v/>
      </c>
      <c r="E3164" s="67" t="str">
        <f t="shared" si="297"/>
        <v/>
      </c>
      <c r="F3164" s="67" t="str">
        <f t="shared" si="298"/>
        <v/>
      </c>
      <c r="G3164" s="67" t="str">
        <f t="shared" si="300"/>
        <v/>
      </c>
      <c r="H3164" s="159" t="str">
        <f>IF(AND(M3164&gt;0,M3164&lt;=STATS!$C$22),1,"")</f>
        <v/>
      </c>
      <c r="J3164" s="29">
        <v>3163</v>
      </c>
      <c r="R3164" s="16"/>
      <c r="U3164" s="16"/>
      <c r="FD3164" s="156"/>
      <c r="FE3164" s="156"/>
      <c r="FF3164" s="156"/>
      <c r="FG3164" s="156"/>
      <c r="FH3164" s="156"/>
    </row>
    <row r="3165" spans="2:164" x14ac:dyDescent="0.25">
      <c r="B3165" s="67">
        <f t="shared" si="295"/>
        <v>0</v>
      </c>
      <c r="C3165" s="67" t="str">
        <f t="shared" si="296"/>
        <v/>
      </c>
      <c r="D3165" s="67" t="str">
        <f t="shared" si="299"/>
        <v/>
      </c>
      <c r="E3165" s="67" t="str">
        <f t="shared" si="297"/>
        <v/>
      </c>
      <c r="F3165" s="67" t="str">
        <f t="shared" si="298"/>
        <v/>
      </c>
      <c r="G3165" s="67" t="str">
        <f t="shared" si="300"/>
        <v/>
      </c>
      <c r="H3165" s="159" t="str">
        <f>IF(AND(M3165&gt;0,M3165&lt;=STATS!$C$22),1,"")</f>
        <v/>
      </c>
      <c r="J3165" s="29">
        <v>3164</v>
      </c>
      <c r="R3165" s="16"/>
      <c r="U3165" s="16"/>
      <c r="FD3165" s="156"/>
      <c r="FE3165" s="156"/>
      <c r="FF3165" s="156"/>
      <c r="FG3165" s="156"/>
      <c r="FH3165" s="156"/>
    </row>
    <row r="3166" spans="2:164" x14ac:dyDescent="0.25">
      <c r="B3166" s="67">
        <f t="shared" si="295"/>
        <v>0</v>
      </c>
      <c r="C3166" s="67" t="str">
        <f t="shared" si="296"/>
        <v/>
      </c>
      <c r="D3166" s="67" t="str">
        <f t="shared" si="299"/>
        <v/>
      </c>
      <c r="E3166" s="67" t="str">
        <f t="shared" si="297"/>
        <v/>
      </c>
      <c r="F3166" s="67" t="str">
        <f t="shared" si="298"/>
        <v/>
      </c>
      <c r="G3166" s="67" t="str">
        <f t="shared" si="300"/>
        <v/>
      </c>
      <c r="H3166" s="159" t="str">
        <f>IF(AND(M3166&gt;0,M3166&lt;=STATS!$C$22),1,"")</f>
        <v/>
      </c>
      <c r="J3166" s="29">
        <v>3165</v>
      </c>
      <c r="R3166" s="16"/>
      <c r="U3166" s="16"/>
      <c r="FD3166" s="156"/>
      <c r="FE3166" s="156"/>
      <c r="FF3166" s="156"/>
      <c r="FG3166" s="156"/>
      <c r="FH3166" s="156"/>
    </row>
    <row r="3167" spans="2:164" x14ac:dyDescent="0.25">
      <c r="B3167" s="67">
        <f t="shared" si="295"/>
        <v>0</v>
      </c>
      <c r="C3167" s="67" t="str">
        <f t="shared" si="296"/>
        <v/>
      </c>
      <c r="D3167" s="67" t="str">
        <f t="shared" si="299"/>
        <v/>
      </c>
      <c r="E3167" s="67" t="str">
        <f t="shared" si="297"/>
        <v/>
      </c>
      <c r="F3167" s="67" t="str">
        <f t="shared" si="298"/>
        <v/>
      </c>
      <c r="G3167" s="67" t="str">
        <f t="shared" si="300"/>
        <v/>
      </c>
      <c r="H3167" s="159" t="str">
        <f>IF(AND(M3167&gt;0,M3167&lt;=STATS!$C$22),1,"")</f>
        <v/>
      </c>
      <c r="J3167" s="29">
        <v>3166</v>
      </c>
      <c r="R3167" s="16"/>
      <c r="U3167" s="16"/>
      <c r="FD3167" s="156"/>
      <c r="FE3167" s="156"/>
      <c r="FF3167" s="156"/>
      <c r="FG3167" s="156"/>
      <c r="FH3167" s="156"/>
    </row>
    <row r="3168" spans="2:164" x14ac:dyDescent="0.25">
      <c r="B3168" s="67">
        <f t="shared" si="295"/>
        <v>0</v>
      </c>
      <c r="C3168" s="67" t="str">
        <f t="shared" si="296"/>
        <v/>
      </c>
      <c r="D3168" s="67" t="str">
        <f t="shared" si="299"/>
        <v/>
      </c>
      <c r="E3168" s="67" t="str">
        <f t="shared" si="297"/>
        <v/>
      </c>
      <c r="F3168" s="67" t="str">
        <f t="shared" si="298"/>
        <v/>
      </c>
      <c r="G3168" s="67" t="str">
        <f t="shared" si="300"/>
        <v/>
      </c>
      <c r="H3168" s="159" t="str">
        <f>IF(AND(M3168&gt;0,M3168&lt;=STATS!$C$22),1,"")</f>
        <v/>
      </c>
      <c r="J3168" s="29">
        <v>3167</v>
      </c>
      <c r="R3168" s="16"/>
      <c r="U3168" s="16"/>
      <c r="FD3168" s="156"/>
      <c r="FE3168" s="156"/>
      <c r="FF3168" s="156"/>
      <c r="FG3168" s="156"/>
      <c r="FH3168" s="156"/>
    </row>
    <row r="3169" spans="2:164" x14ac:dyDescent="0.25">
      <c r="B3169" s="67">
        <f t="shared" si="295"/>
        <v>0</v>
      </c>
      <c r="C3169" s="67" t="str">
        <f t="shared" si="296"/>
        <v/>
      </c>
      <c r="D3169" s="67" t="str">
        <f t="shared" si="299"/>
        <v/>
      </c>
      <c r="E3169" s="67" t="str">
        <f t="shared" si="297"/>
        <v/>
      </c>
      <c r="F3169" s="67" t="str">
        <f t="shared" si="298"/>
        <v/>
      </c>
      <c r="G3169" s="67" t="str">
        <f t="shared" si="300"/>
        <v/>
      </c>
      <c r="H3169" s="159" t="str">
        <f>IF(AND(M3169&gt;0,M3169&lt;=STATS!$C$22),1,"")</f>
        <v/>
      </c>
      <c r="J3169" s="29">
        <v>3168</v>
      </c>
      <c r="R3169" s="16"/>
      <c r="U3169" s="16"/>
      <c r="FD3169" s="156"/>
      <c r="FE3169" s="156"/>
      <c r="FF3169" s="156"/>
      <c r="FG3169" s="156"/>
      <c r="FH3169" s="156"/>
    </row>
    <row r="3170" spans="2:164" x14ac:dyDescent="0.25">
      <c r="B3170" s="67">
        <f t="shared" si="295"/>
        <v>0</v>
      </c>
      <c r="C3170" s="67" t="str">
        <f t="shared" si="296"/>
        <v/>
      </c>
      <c r="D3170" s="67" t="str">
        <f t="shared" si="299"/>
        <v/>
      </c>
      <c r="E3170" s="67" t="str">
        <f t="shared" si="297"/>
        <v/>
      </c>
      <c r="F3170" s="67" t="str">
        <f t="shared" si="298"/>
        <v/>
      </c>
      <c r="G3170" s="67" t="str">
        <f t="shared" si="300"/>
        <v/>
      </c>
      <c r="H3170" s="159" t="str">
        <f>IF(AND(M3170&gt;0,M3170&lt;=STATS!$C$22),1,"")</f>
        <v/>
      </c>
      <c r="J3170" s="29">
        <v>3169</v>
      </c>
      <c r="R3170" s="16"/>
      <c r="U3170" s="16"/>
      <c r="FD3170" s="156"/>
      <c r="FE3170" s="156"/>
      <c r="FF3170" s="156"/>
      <c r="FG3170" s="156"/>
      <c r="FH3170" s="156"/>
    </row>
    <row r="3171" spans="2:164" x14ac:dyDescent="0.25">
      <c r="B3171" s="67">
        <f t="shared" si="295"/>
        <v>0</v>
      </c>
      <c r="C3171" s="67" t="str">
        <f t="shared" si="296"/>
        <v/>
      </c>
      <c r="D3171" s="67" t="str">
        <f t="shared" si="299"/>
        <v/>
      </c>
      <c r="E3171" s="67" t="str">
        <f t="shared" si="297"/>
        <v/>
      </c>
      <c r="F3171" s="67" t="str">
        <f t="shared" si="298"/>
        <v/>
      </c>
      <c r="G3171" s="67" t="str">
        <f t="shared" si="300"/>
        <v/>
      </c>
      <c r="H3171" s="159" t="str">
        <f>IF(AND(M3171&gt;0,M3171&lt;=STATS!$C$22),1,"")</f>
        <v/>
      </c>
      <c r="J3171" s="29">
        <v>3170</v>
      </c>
      <c r="R3171" s="16"/>
      <c r="U3171" s="16"/>
      <c r="FD3171" s="156"/>
      <c r="FE3171" s="156"/>
      <c r="FF3171" s="156"/>
      <c r="FG3171" s="156"/>
      <c r="FH3171" s="156"/>
    </row>
    <row r="3172" spans="2:164" x14ac:dyDescent="0.25">
      <c r="B3172" s="67">
        <f t="shared" si="295"/>
        <v>0</v>
      </c>
      <c r="C3172" s="67" t="str">
        <f t="shared" si="296"/>
        <v/>
      </c>
      <c r="D3172" s="67" t="str">
        <f t="shared" si="299"/>
        <v/>
      </c>
      <c r="E3172" s="67" t="str">
        <f t="shared" si="297"/>
        <v/>
      </c>
      <c r="F3172" s="67" t="str">
        <f t="shared" si="298"/>
        <v/>
      </c>
      <c r="G3172" s="67" t="str">
        <f t="shared" si="300"/>
        <v/>
      </c>
      <c r="H3172" s="159" t="str">
        <f>IF(AND(M3172&gt;0,M3172&lt;=STATS!$C$22),1,"")</f>
        <v/>
      </c>
      <c r="J3172" s="29">
        <v>3171</v>
      </c>
      <c r="R3172" s="16"/>
      <c r="U3172" s="16"/>
      <c r="FD3172" s="156"/>
      <c r="FE3172" s="156"/>
      <c r="FF3172" s="156"/>
      <c r="FG3172" s="156"/>
      <c r="FH3172" s="156"/>
    </row>
    <row r="3173" spans="2:164" x14ac:dyDescent="0.25">
      <c r="B3173" s="67">
        <f t="shared" si="295"/>
        <v>0</v>
      </c>
      <c r="C3173" s="67" t="str">
        <f t="shared" si="296"/>
        <v/>
      </c>
      <c r="D3173" s="67" t="str">
        <f t="shared" si="299"/>
        <v/>
      </c>
      <c r="E3173" s="67" t="str">
        <f t="shared" si="297"/>
        <v/>
      </c>
      <c r="F3173" s="67" t="str">
        <f t="shared" si="298"/>
        <v/>
      </c>
      <c r="G3173" s="67" t="str">
        <f t="shared" si="300"/>
        <v/>
      </c>
      <c r="H3173" s="159" t="str">
        <f>IF(AND(M3173&gt;0,M3173&lt;=STATS!$C$22),1,"")</f>
        <v/>
      </c>
      <c r="J3173" s="29">
        <v>3172</v>
      </c>
      <c r="R3173" s="16"/>
      <c r="U3173" s="16"/>
      <c r="FD3173" s="156"/>
      <c r="FE3173" s="156"/>
      <c r="FF3173" s="156"/>
      <c r="FG3173" s="156"/>
      <c r="FH3173" s="156"/>
    </row>
    <row r="3174" spans="2:164" x14ac:dyDescent="0.25">
      <c r="B3174" s="67">
        <f t="shared" si="295"/>
        <v>0</v>
      </c>
      <c r="C3174" s="67" t="str">
        <f t="shared" si="296"/>
        <v/>
      </c>
      <c r="D3174" s="67" t="str">
        <f t="shared" si="299"/>
        <v/>
      </c>
      <c r="E3174" s="67" t="str">
        <f t="shared" si="297"/>
        <v/>
      </c>
      <c r="F3174" s="67" t="str">
        <f t="shared" si="298"/>
        <v/>
      </c>
      <c r="G3174" s="67" t="str">
        <f t="shared" si="300"/>
        <v/>
      </c>
      <c r="H3174" s="159" t="str">
        <f>IF(AND(M3174&gt;0,M3174&lt;=STATS!$C$22),1,"")</f>
        <v/>
      </c>
      <c r="J3174" s="29">
        <v>3173</v>
      </c>
      <c r="R3174" s="16"/>
      <c r="U3174" s="16"/>
      <c r="FD3174" s="156"/>
      <c r="FE3174" s="156"/>
      <c r="FF3174" s="156"/>
      <c r="FG3174" s="156"/>
      <c r="FH3174" s="156"/>
    </row>
    <row r="3175" spans="2:164" x14ac:dyDescent="0.25">
      <c r="B3175" s="67">
        <f t="shared" si="295"/>
        <v>0</v>
      </c>
      <c r="C3175" s="67" t="str">
        <f t="shared" si="296"/>
        <v/>
      </c>
      <c r="D3175" s="67" t="str">
        <f t="shared" si="299"/>
        <v/>
      </c>
      <c r="E3175" s="67" t="str">
        <f t="shared" si="297"/>
        <v/>
      </c>
      <c r="F3175" s="67" t="str">
        <f t="shared" si="298"/>
        <v/>
      </c>
      <c r="G3175" s="67" t="str">
        <f t="shared" si="300"/>
        <v/>
      </c>
      <c r="H3175" s="159" t="str">
        <f>IF(AND(M3175&gt;0,M3175&lt;=STATS!$C$22),1,"")</f>
        <v/>
      </c>
      <c r="J3175" s="29">
        <v>3174</v>
      </c>
      <c r="R3175" s="16"/>
      <c r="U3175" s="16"/>
      <c r="FD3175" s="156"/>
      <c r="FE3175" s="156"/>
      <c r="FF3175" s="156"/>
      <c r="FG3175" s="156"/>
      <c r="FH3175" s="156"/>
    </row>
    <row r="3176" spans="2:164" x14ac:dyDescent="0.25">
      <c r="B3176" s="67">
        <f t="shared" si="295"/>
        <v>0</v>
      </c>
      <c r="C3176" s="67" t="str">
        <f t="shared" si="296"/>
        <v/>
      </c>
      <c r="D3176" s="67" t="str">
        <f t="shared" si="299"/>
        <v/>
      </c>
      <c r="E3176" s="67" t="str">
        <f t="shared" si="297"/>
        <v/>
      </c>
      <c r="F3176" s="67" t="str">
        <f t="shared" si="298"/>
        <v/>
      </c>
      <c r="G3176" s="67" t="str">
        <f t="shared" si="300"/>
        <v/>
      </c>
      <c r="H3176" s="159" t="str">
        <f>IF(AND(M3176&gt;0,M3176&lt;=STATS!$C$22),1,"")</f>
        <v/>
      </c>
      <c r="J3176" s="29">
        <v>3175</v>
      </c>
      <c r="R3176" s="16"/>
      <c r="U3176" s="16"/>
      <c r="FD3176" s="156"/>
      <c r="FE3176" s="156"/>
      <c r="FF3176" s="156"/>
      <c r="FG3176" s="156"/>
      <c r="FH3176" s="156"/>
    </row>
    <row r="3177" spans="2:164" x14ac:dyDescent="0.25">
      <c r="B3177" s="67">
        <f t="shared" si="295"/>
        <v>0</v>
      </c>
      <c r="C3177" s="67" t="str">
        <f t="shared" si="296"/>
        <v/>
      </c>
      <c r="D3177" s="67" t="str">
        <f t="shared" si="299"/>
        <v/>
      </c>
      <c r="E3177" s="67" t="str">
        <f t="shared" si="297"/>
        <v/>
      </c>
      <c r="F3177" s="67" t="str">
        <f t="shared" si="298"/>
        <v/>
      </c>
      <c r="G3177" s="67" t="str">
        <f t="shared" si="300"/>
        <v/>
      </c>
      <c r="H3177" s="159" t="str">
        <f>IF(AND(M3177&gt;0,M3177&lt;=STATS!$C$22),1,"")</f>
        <v/>
      </c>
      <c r="J3177" s="29">
        <v>3176</v>
      </c>
      <c r="R3177" s="16"/>
      <c r="U3177" s="16"/>
      <c r="FD3177" s="156"/>
      <c r="FE3177" s="156"/>
      <c r="FF3177" s="156"/>
      <c r="FG3177" s="156"/>
      <c r="FH3177" s="156"/>
    </row>
    <row r="3178" spans="2:164" x14ac:dyDescent="0.25">
      <c r="B3178" s="67">
        <f t="shared" si="295"/>
        <v>0</v>
      </c>
      <c r="C3178" s="67" t="str">
        <f t="shared" si="296"/>
        <v/>
      </c>
      <c r="D3178" s="67" t="str">
        <f t="shared" si="299"/>
        <v/>
      </c>
      <c r="E3178" s="67" t="str">
        <f t="shared" si="297"/>
        <v/>
      </c>
      <c r="F3178" s="67" t="str">
        <f t="shared" si="298"/>
        <v/>
      </c>
      <c r="G3178" s="67" t="str">
        <f t="shared" si="300"/>
        <v/>
      </c>
      <c r="H3178" s="159" t="str">
        <f>IF(AND(M3178&gt;0,M3178&lt;=STATS!$C$22),1,"")</f>
        <v/>
      </c>
      <c r="J3178" s="29">
        <v>3177</v>
      </c>
      <c r="R3178" s="16"/>
      <c r="U3178" s="16"/>
      <c r="FD3178" s="156"/>
      <c r="FE3178" s="156"/>
      <c r="FF3178" s="156"/>
      <c r="FG3178" s="156"/>
      <c r="FH3178" s="156"/>
    </row>
    <row r="3179" spans="2:164" x14ac:dyDescent="0.25">
      <c r="B3179" s="67">
        <f t="shared" si="295"/>
        <v>0</v>
      </c>
      <c r="C3179" s="67" t="str">
        <f t="shared" si="296"/>
        <v/>
      </c>
      <c r="D3179" s="67" t="str">
        <f t="shared" si="299"/>
        <v/>
      </c>
      <c r="E3179" s="67" t="str">
        <f t="shared" si="297"/>
        <v/>
      </c>
      <c r="F3179" s="67" t="str">
        <f t="shared" si="298"/>
        <v/>
      </c>
      <c r="G3179" s="67" t="str">
        <f t="shared" si="300"/>
        <v/>
      </c>
      <c r="H3179" s="159" t="str">
        <f>IF(AND(M3179&gt;0,M3179&lt;=STATS!$C$22),1,"")</f>
        <v/>
      </c>
      <c r="J3179" s="29">
        <v>3178</v>
      </c>
      <c r="R3179" s="16"/>
      <c r="U3179" s="16"/>
      <c r="FD3179" s="156"/>
      <c r="FE3179" s="156"/>
      <c r="FF3179" s="156"/>
      <c r="FG3179" s="156"/>
      <c r="FH3179" s="156"/>
    </row>
    <row r="3180" spans="2:164" x14ac:dyDescent="0.25">
      <c r="B3180" s="67">
        <f t="shared" si="295"/>
        <v>0</v>
      </c>
      <c r="C3180" s="67" t="str">
        <f t="shared" si="296"/>
        <v/>
      </c>
      <c r="D3180" s="67" t="str">
        <f t="shared" si="299"/>
        <v/>
      </c>
      <c r="E3180" s="67" t="str">
        <f t="shared" si="297"/>
        <v/>
      </c>
      <c r="F3180" s="67" t="str">
        <f t="shared" si="298"/>
        <v/>
      </c>
      <c r="G3180" s="67" t="str">
        <f t="shared" si="300"/>
        <v/>
      </c>
      <c r="H3180" s="159" t="str">
        <f>IF(AND(M3180&gt;0,M3180&lt;=STATS!$C$22),1,"")</f>
        <v/>
      </c>
      <c r="J3180" s="29">
        <v>3179</v>
      </c>
      <c r="R3180" s="16"/>
      <c r="U3180" s="16"/>
      <c r="FD3180" s="156"/>
      <c r="FE3180" s="156"/>
      <c r="FF3180" s="156"/>
      <c r="FG3180" s="156"/>
      <c r="FH3180" s="156"/>
    </row>
    <row r="3181" spans="2:164" x14ac:dyDescent="0.25">
      <c r="B3181" s="67">
        <f t="shared" si="295"/>
        <v>0</v>
      </c>
      <c r="C3181" s="67" t="str">
        <f t="shared" si="296"/>
        <v/>
      </c>
      <c r="D3181" s="67" t="str">
        <f t="shared" si="299"/>
        <v/>
      </c>
      <c r="E3181" s="67" t="str">
        <f t="shared" si="297"/>
        <v/>
      </c>
      <c r="F3181" s="67" t="str">
        <f t="shared" si="298"/>
        <v/>
      </c>
      <c r="G3181" s="67" t="str">
        <f t="shared" si="300"/>
        <v/>
      </c>
      <c r="H3181" s="159" t="str">
        <f>IF(AND(M3181&gt;0,M3181&lt;=STATS!$C$22),1,"")</f>
        <v/>
      </c>
      <c r="J3181" s="29">
        <v>3180</v>
      </c>
      <c r="R3181" s="16"/>
      <c r="U3181" s="16"/>
      <c r="FD3181" s="156"/>
      <c r="FE3181" s="156"/>
      <c r="FF3181" s="156"/>
      <c r="FG3181" s="156"/>
      <c r="FH3181" s="156"/>
    </row>
    <row r="3182" spans="2:164" x14ac:dyDescent="0.25">
      <c r="B3182" s="67">
        <f t="shared" si="295"/>
        <v>0</v>
      </c>
      <c r="C3182" s="67" t="str">
        <f t="shared" si="296"/>
        <v/>
      </c>
      <c r="D3182" s="67" t="str">
        <f t="shared" si="299"/>
        <v/>
      </c>
      <c r="E3182" s="67" t="str">
        <f t="shared" si="297"/>
        <v/>
      </c>
      <c r="F3182" s="67" t="str">
        <f t="shared" si="298"/>
        <v/>
      </c>
      <c r="G3182" s="67" t="str">
        <f t="shared" si="300"/>
        <v/>
      </c>
      <c r="H3182" s="159" t="str">
        <f>IF(AND(M3182&gt;0,M3182&lt;=STATS!$C$22),1,"")</f>
        <v/>
      </c>
      <c r="J3182" s="29">
        <v>3181</v>
      </c>
      <c r="R3182" s="16"/>
      <c r="U3182" s="16"/>
      <c r="FD3182" s="156"/>
      <c r="FE3182" s="156"/>
      <c r="FF3182" s="156"/>
      <c r="FG3182" s="156"/>
      <c r="FH3182" s="156"/>
    </row>
    <row r="3183" spans="2:164" x14ac:dyDescent="0.25">
      <c r="B3183" s="67">
        <f t="shared" si="295"/>
        <v>0</v>
      </c>
      <c r="C3183" s="67" t="str">
        <f t="shared" si="296"/>
        <v/>
      </c>
      <c r="D3183" s="67" t="str">
        <f t="shared" si="299"/>
        <v/>
      </c>
      <c r="E3183" s="67" t="str">
        <f t="shared" si="297"/>
        <v/>
      </c>
      <c r="F3183" s="67" t="str">
        <f t="shared" si="298"/>
        <v/>
      </c>
      <c r="G3183" s="67" t="str">
        <f t="shared" si="300"/>
        <v/>
      </c>
      <c r="H3183" s="159" t="str">
        <f>IF(AND(M3183&gt;0,M3183&lt;=STATS!$C$22),1,"")</f>
        <v/>
      </c>
      <c r="J3183" s="29">
        <v>3182</v>
      </c>
      <c r="R3183" s="16"/>
      <c r="U3183" s="16"/>
      <c r="FD3183" s="156"/>
      <c r="FE3183" s="156"/>
      <c r="FF3183" s="156"/>
      <c r="FG3183" s="156"/>
      <c r="FH3183" s="156"/>
    </row>
    <row r="3184" spans="2:164" x14ac:dyDescent="0.25">
      <c r="B3184" s="67">
        <f t="shared" si="295"/>
        <v>0</v>
      </c>
      <c r="C3184" s="67" t="str">
        <f t="shared" si="296"/>
        <v/>
      </c>
      <c r="D3184" s="67" t="str">
        <f t="shared" si="299"/>
        <v/>
      </c>
      <c r="E3184" s="67" t="str">
        <f t="shared" si="297"/>
        <v/>
      </c>
      <c r="F3184" s="67" t="str">
        <f t="shared" si="298"/>
        <v/>
      </c>
      <c r="G3184" s="67" t="str">
        <f t="shared" si="300"/>
        <v/>
      </c>
      <c r="H3184" s="159" t="str">
        <f>IF(AND(M3184&gt;0,M3184&lt;=STATS!$C$22),1,"")</f>
        <v/>
      </c>
      <c r="J3184" s="29">
        <v>3183</v>
      </c>
      <c r="R3184" s="16"/>
      <c r="U3184" s="16"/>
      <c r="FD3184" s="156"/>
      <c r="FE3184" s="156"/>
      <c r="FF3184" s="156"/>
      <c r="FG3184" s="156"/>
      <c r="FH3184" s="156"/>
    </row>
    <row r="3185" spans="2:164" x14ac:dyDescent="0.25">
      <c r="B3185" s="67">
        <f t="shared" si="295"/>
        <v>0</v>
      </c>
      <c r="C3185" s="67" t="str">
        <f t="shared" si="296"/>
        <v/>
      </c>
      <c r="D3185" s="67" t="str">
        <f t="shared" si="299"/>
        <v/>
      </c>
      <c r="E3185" s="67" t="str">
        <f t="shared" si="297"/>
        <v/>
      </c>
      <c r="F3185" s="67" t="str">
        <f t="shared" si="298"/>
        <v/>
      </c>
      <c r="G3185" s="67" t="str">
        <f t="shared" si="300"/>
        <v/>
      </c>
      <c r="H3185" s="159" t="str">
        <f>IF(AND(M3185&gt;0,M3185&lt;=STATS!$C$22),1,"")</f>
        <v/>
      </c>
      <c r="J3185" s="29">
        <v>3184</v>
      </c>
      <c r="R3185" s="16"/>
      <c r="U3185" s="16"/>
      <c r="FD3185" s="156"/>
      <c r="FE3185" s="156"/>
      <c r="FF3185" s="156"/>
      <c r="FG3185" s="156"/>
      <c r="FH3185" s="156"/>
    </row>
    <row r="3186" spans="2:164" x14ac:dyDescent="0.25">
      <c r="B3186" s="67">
        <f t="shared" si="295"/>
        <v>0</v>
      </c>
      <c r="C3186" s="67" t="str">
        <f t="shared" si="296"/>
        <v/>
      </c>
      <c r="D3186" s="67" t="str">
        <f t="shared" si="299"/>
        <v/>
      </c>
      <c r="E3186" s="67" t="str">
        <f t="shared" si="297"/>
        <v/>
      </c>
      <c r="F3186" s="67" t="str">
        <f t="shared" si="298"/>
        <v/>
      </c>
      <c r="G3186" s="67" t="str">
        <f t="shared" si="300"/>
        <v/>
      </c>
      <c r="H3186" s="159" t="str">
        <f>IF(AND(M3186&gt;0,M3186&lt;=STATS!$C$22),1,"")</f>
        <v/>
      </c>
      <c r="J3186" s="29">
        <v>3185</v>
      </c>
      <c r="R3186" s="16"/>
      <c r="U3186" s="16"/>
      <c r="FD3186" s="156"/>
      <c r="FE3186" s="156"/>
      <c r="FF3186" s="156"/>
      <c r="FG3186" s="156"/>
      <c r="FH3186" s="156"/>
    </row>
    <row r="3187" spans="2:164" x14ac:dyDescent="0.25">
      <c r="B3187" s="67">
        <f t="shared" si="295"/>
        <v>0</v>
      </c>
      <c r="C3187" s="67" t="str">
        <f t="shared" si="296"/>
        <v/>
      </c>
      <c r="D3187" s="67" t="str">
        <f t="shared" si="299"/>
        <v/>
      </c>
      <c r="E3187" s="67" t="str">
        <f t="shared" si="297"/>
        <v/>
      </c>
      <c r="F3187" s="67" t="str">
        <f t="shared" si="298"/>
        <v/>
      </c>
      <c r="G3187" s="67" t="str">
        <f t="shared" si="300"/>
        <v/>
      </c>
      <c r="H3187" s="159" t="str">
        <f>IF(AND(M3187&gt;0,M3187&lt;=STATS!$C$22),1,"")</f>
        <v/>
      </c>
      <c r="J3187" s="29">
        <v>3186</v>
      </c>
      <c r="R3187" s="16"/>
      <c r="U3187" s="16"/>
      <c r="FD3187" s="156"/>
      <c r="FE3187" s="156"/>
      <c r="FF3187" s="156"/>
      <c r="FG3187" s="156"/>
      <c r="FH3187" s="156"/>
    </row>
    <row r="3188" spans="2:164" x14ac:dyDescent="0.25">
      <c r="B3188" s="67">
        <f t="shared" si="295"/>
        <v>0</v>
      </c>
      <c r="C3188" s="67" t="str">
        <f t="shared" si="296"/>
        <v/>
      </c>
      <c r="D3188" s="67" t="str">
        <f t="shared" si="299"/>
        <v/>
      </c>
      <c r="E3188" s="67" t="str">
        <f t="shared" si="297"/>
        <v/>
      </c>
      <c r="F3188" s="67" t="str">
        <f t="shared" si="298"/>
        <v/>
      </c>
      <c r="G3188" s="67" t="str">
        <f t="shared" si="300"/>
        <v/>
      </c>
      <c r="H3188" s="159" t="str">
        <f>IF(AND(M3188&gt;0,M3188&lt;=STATS!$C$22),1,"")</f>
        <v/>
      </c>
      <c r="J3188" s="29">
        <v>3187</v>
      </c>
      <c r="R3188" s="16"/>
      <c r="U3188" s="16"/>
      <c r="FD3188" s="156"/>
      <c r="FE3188" s="156"/>
      <c r="FF3188" s="156"/>
      <c r="FG3188" s="156"/>
      <c r="FH3188" s="156"/>
    </row>
    <row r="3189" spans="2:164" x14ac:dyDescent="0.25">
      <c r="B3189" s="67">
        <f t="shared" si="295"/>
        <v>0</v>
      </c>
      <c r="C3189" s="67" t="str">
        <f t="shared" si="296"/>
        <v/>
      </c>
      <c r="D3189" s="67" t="str">
        <f t="shared" si="299"/>
        <v/>
      </c>
      <c r="E3189" s="67" t="str">
        <f t="shared" si="297"/>
        <v/>
      </c>
      <c r="F3189" s="67" t="str">
        <f t="shared" si="298"/>
        <v/>
      </c>
      <c r="G3189" s="67" t="str">
        <f t="shared" si="300"/>
        <v/>
      </c>
      <c r="H3189" s="159" t="str">
        <f>IF(AND(M3189&gt;0,M3189&lt;=STATS!$C$22),1,"")</f>
        <v/>
      </c>
      <c r="J3189" s="29">
        <v>3188</v>
      </c>
      <c r="R3189" s="16"/>
      <c r="U3189" s="16"/>
      <c r="FD3189" s="156"/>
      <c r="FE3189" s="156"/>
      <c r="FF3189" s="156"/>
      <c r="FG3189" s="156"/>
      <c r="FH3189" s="156"/>
    </row>
    <row r="3190" spans="2:164" x14ac:dyDescent="0.25">
      <c r="B3190" s="67">
        <f t="shared" si="295"/>
        <v>0</v>
      </c>
      <c r="C3190" s="67" t="str">
        <f t="shared" si="296"/>
        <v/>
      </c>
      <c r="D3190" s="67" t="str">
        <f t="shared" si="299"/>
        <v/>
      </c>
      <c r="E3190" s="67" t="str">
        <f t="shared" si="297"/>
        <v/>
      </c>
      <c r="F3190" s="67" t="str">
        <f t="shared" si="298"/>
        <v/>
      </c>
      <c r="G3190" s="67" t="str">
        <f t="shared" si="300"/>
        <v/>
      </c>
      <c r="H3190" s="159" t="str">
        <f>IF(AND(M3190&gt;0,M3190&lt;=STATS!$C$22),1,"")</f>
        <v/>
      </c>
      <c r="J3190" s="29">
        <v>3189</v>
      </c>
      <c r="R3190" s="16"/>
      <c r="U3190" s="16"/>
      <c r="FD3190" s="156"/>
      <c r="FE3190" s="156"/>
      <c r="FF3190" s="156"/>
      <c r="FG3190" s="156"/>
      <c r="FH3190" s="156"/>
    </row>
    <row r="3191" spans="2:164" x14ac:dyDescent="0.25">
      <c r="B3191" s="67">
        <f t="shared" si="295"/>
        <v>0</v>
      </c>
      <c r="C3191" s="67" t="str">
        <f t="shared" si="296"/>
        <v/>
      </c>
      <c r="D3191" s="67" t="str">
        <f t="shared" si="299"/>
        <v/>
      </c>
      <c r="E3191" s="67" t="str">
        <f t="shared" si="297"/>
        <v/>
      </c>
      <c r="F3191" s="67" t="str">
        <f t="shared" si="298"/>
        <v/>
      </c>
      <c r="G3191" s="67" t="str">
        <f t="shared" si="300"/>
        <v/>
      </c>
      <c r="H3191" s="159" t="str">
        <f>IF(AND(M3191&gt;0,M3191&lt;=STATS!$C$22),1,"")</f>
        <v/>
      </c>
      <c r="J3191" s="29">
        <v>3190</v>
      </c>
      <c r="R3191" s="16"/>
      <c r="U3191" s="16"/>
      <c r="FD3191" s="156"/>
      <c r="FE3191" s="156"/>
      <c r="FF3191" s="156"/>
      <c r="FG3191" s="156"/>
      <c r="FH3191" s="156"/>
    </row>
    <row r="3192" spans="2:164" x14ac:dyDescent="0.25">
      <c r="B3192" s="67">
        <f t="shared" si="295"/>
        <v>0</v>
      </c>
      <c r="C3192" s="67" t="str">
        <f t="shared" si="296"/>
        <v/>
      </c>
      <c r="D3192" s="67" t="str">
        <f t="shared" si="299"/>
        <v/>
      </c>
      <c r="E3192" s="67" t="str">
        <f t="shared" si="297"/>
        <v/>
      </c>
      <c r="F3192" s="67" t="str">
        <f t="shared" si="298"/>
        <v/>
      </c>
      <c r="G3192" s="67" t="str">
        <f t="shared" si="300"/>
        <v/>
      </c>
      <c r="H3192" s="159" t="str">
        <f>IF(AND(M3192&gt;0,M3192&lt;=STATS!$C$22),1,"")</f>
        <v/>
      </c>
      <c r="J3192" s="29">
        <v>3191</v>
      </c>
      <c r="R3192" s="16"/>
      <c r="U3192" s="16"/>
      <c r="FD3192" s="156"/>
      <c r="FE3192" s="156"/>
      <c r="FF3192" s="156"/>
      <c r="FG3192" s="156"/>
      <c r="FH3192" s="156"/>
    </row>
    <row r="3193" spans="2:164" x14ac:dyDescent="0.25">
      <c r="B3193" s="67">
        <f t="shared" si="295"/>
        <v>0</v>
      </c>
      <c r="C3193" s="67" t="str">
        <f t="shared" si="296"/>
        <v/>
      </c>
      <c r="D3193" s="67" t="str">
        <f t="shared" si="299"/>
        <v/>
      </c>
      <c r="E3193" s="67" t="str">
        <f t="shared" si="297"/>
        <v/>
      </c>
      <c r="F3193" s="67" t="str">
        <f t="shared" si="298"/>
        <v/>
      </c>
      <c r="G3193" s="67" t="str">
        <f t="shared" si="300"/>
        <v/>
      </c>
      <c r="H3193" s="159" t="str">
        <f>IF(AND(M3193&gt;0,M3193&lt;=STATS!$C$22),1,"")</f>
        <v/>
      </c>
      <c r="J3193" s="29">
        <v>3192</v>
      </c>
      <c r="R3193" s="16"/>
      <c r="U3193" s="16"/>
      <c r="FD3193" s="156"/>
      <c r="FE3193" s="156"/>
      <c r="FF3193" s="156"/>
      <c r="FG3193" s="156"/>
      <c r="FH3193" s="156"/>
    </row>
    <row r="3194" spans="2:164" x14ac:dyDescent="0.25">
      <c r="B3194" s="67">
        <f t="shared" si="295"/>
        <v>0</v>
      </c>
      <c r="C3194" s="67" t="str">
        <f t="shared" si="296"/>
        <v/>
      </c>
      <c r="D3194" s="67" t="str">
        <f t="shared" si="299"/>
        <v/>
      </c>
      <c r="E3194" s="67" t="str">
        <f t="shared" si="297"/>
        <v/>
      </c>
      <c r="F3194" s="67" t="str">
        <f t="shared" si="298"/>
        <v/>
      </c>
      <c r="G3194" s="67" t="str">
        <f t="shared" si="300"/>
        <v/>
      </c>
      <c r="H3194" s="159" t="str">
        <f>IF(AND(M3194&gt;0,M3194&lt;=STATS!$C$22),1,"")</f>
        <v/>
      </c>
      <c r="J3194" s="29">
        <v>3193</v>
      </c>
      <c r="R3194" s="16"/>
      <c r="U3194" s="16"/>
      <c r="FD3194" s="156"/>
      <c r="FE3194" s="156"/>
      <c r="FF3194" s="156"/>
      <c r="FG3194" s="156"/>
      <c r="FH3194" s="156"/>
    </row>
    <row r="3195" spans="2:164" x14ac:dyDescent="0.25">
      <c r="B3195" s="67">
        <f t="shared" si="295"/>
        <v>0</v>
      </c>
      <c r="C3195" s="67" t="str">
        <f t="shared" si="296"/>
        <v/>
      </c>
      <c r="D3195" s="67" t="str">
        <f t="shared" si="299"/>
        <v/>
      </c>
      <c r="E3195" s="67" t="str">
        <f t="shared" si="297"/>
        <v/>
      </c>
      <c r="F3195" s="67" t="str">
        <f t="shared" si="298"/>
        <v/>
      </c>
      <c r="G3195" s="67" t="str">
        <f t="shared" si="300"/>
        <v/>
      </c>
      <c r="H3195" s="159" t="str">
        <f>IF(AND(M3195&gt;0,M3195&lt;=STATS!$C$22),1,"")</f>
        <v/>
      </c>
      <c r="J3195" s="29">
        <v>3194</v>
      </c>
      <c r="R3195" s="16"/>
      <c r="U3195" s="16"/>
      <c r="FD3195" s="156"/>
      <c r="FE3195" s="156"/>
      <c r="FF3195" s="156"/>
      <c r="FG3195" s="156"/>
      <c r="FH3195" s="156"/>
    </row>
    <row r="3196" spans="2:164" x14ac:dyDescent="0.25">
      <c r="B3196" s="67">
        <f t="shared" si="295"/>
        <v>0</v>
      </c>
      <c r="C3196" s="67" t="str">
        <f t="shared" si="296"/>
        <v/>
      </c>
      <c r="D3196" s="67" t="str">
        <f t="shared" si="299"/>
        <v/>
      </c>
      <c r="E3196" s="67" t="str">
        <f t="shared" si="297"/>
        <v/>
      </c>
      <c r="F3196" s="67" t="str">
        <f t="shared" si="298"/>
        <v/>
      </c>
      <c r="G3196" s="67" t="str">
        <f t="shared" si="300"/>
        <v/>
      </c>
      <c r="H3196" s="159" t="str">
        <f>IF(AND(M3196&gt;0,M3196&lt;=STATS!$C$22),1,"")</f>
        <v/>
      </c>
      <c r="J3196" s="29">
        <v>3195</v>
      </c>
      <c r="R3196" s="16"/>
      <c r="U3196" s="16"/>
      <c r="FD3196" s="156"/>
      <c r="FE3196" s="156"/>
      <c r="FF3196" s="156"/>
      <c r="FG3196" s="156"/>
      <c r="FH3196" s="156"/>
    </row>
    <row r="3197" spans="2:164" x14ac:dyDescent="0.25">
      <c r="B3197" s="67">
        <f t="shared" si="295"/>
        <v>0</v>
      </c>
      <c r="C3197" s="67" t="str">
        <f t="shared" si="296"/>
        <v/>
      </c>
      <c r="D3197" s="67" t="str">
        <f t="shared" si="299"/>
        <v/>
      </c>
      <c r="E3197" s="67" t="str">
        <f t="shared" si="297"/>
        <v/>
      </c>
      <c r="F3197" s="67" t="str">
        <f t="shared" si="298"/>
        <v/>
      </c>
      <c r="G3197" s="67" t="str">
        <f t="shared" si="300"/>
        <v/>
      </c>
      <c r="H3197" s="159" t="str">
        <f>IF(AND(M3197&gt;0,M3197&lt;=STATS!$C$22),1,"")</f>
        <v/>
      </c>
      <c r="J3197" s="29">
        <v>3196</v>
      </c>
      <c r="R3197" s="16"/>
      <c r="U3197" s="16"/>
      <c r="FD3197" s="156"/>
      <c r="FE3197" s="156"/>
      <c r="FF3197" s="156"/>
      <c r="FG3197" s="156"/>
      <c r="FH3197" s="156"/>
    </row>
    <row r="3198" spans="2:164" x14ac:dyDescent="0.25">
      <c r="B3198" s="67">
        <f t="shared" si="295"/>
        <v>0</v>
      </c>
      <c r="C3198" s="67" t="str">
        <f t="shared" si="296"/>
        <v/>
      </c>
      <c r="D3198" s="67" t="str">
        <f t="shared" si="299"/>
        <v/>
      </c>
      <c r="E3198" s="67" t="str">
        <f t="shared" si="297"/>
        <v/>
      </c>
      <c r="F3198" s="67" t="str">
        <f t="shared" si="298"/>
        <v/>
      </c>
      <c r="G3198" s="67" t="str">
        <f t="shared" si="300"/>
        <v/>
      </c>
      <c r="H3198" s="159" t="str">
        <f>IF(AND(M3198&gt;0,M3198&lt;=STATS!$C$22),1,"")</f>
        <v/>
      </c>
      <c r="J3198" s="29">
        <v>3197</v>
      </c>
      <c r="R3198" s="16"/>
      <c r="U3198" s="16"/>
      <c r="FD3198" s="156"/>
      <c r="FE3198" s="156"/>
      <c r="FF3198" s="156"/>
      <c r="FG3198" s="156"/>
      <c r="FH3198" s="156"/>
    </row>
    <row r="3199" spans="2:164" x14ac:dyDescent="0.25">
      <c r="B3199" s="67">
        <f t="shared" si="295"/>
        <v>0</v>
      </c>
      <c r="C3199" s="67" t="str">
        <f t="shared" si="296"/>
        <v/>
      </c>
      <c r="D3199" s="67" t="str">
        <f t="shared" si="299"/>
        <v/>
      </c>
      <c r="E3199" s="67" t="str">
        <f t="shared" si="297"/>
        <v/>
      </c>
      <c r="F3199" s="67" t="str">
        <f t="shared" si="298"/>
        <v/>
      </c>
      <c r="G3199" s="67" t="str">
        <f t="shared" si="300"/>
        <v/>
      </c>
      <c r="H3199" s="159" t="str">
        <f>IF(AND(M3199&gt;0,M3199&lt;=STATS!$C$22),1,"")</f>
        <v/>
      </c>
      <c r="J3199" s="29">
        <v>3198</v>
      </c>
      <c r="R3199" s="16"/>
      <c r="U3199" s="16"/>
      <c r="FD3199" s="156"/>
      <c r="FE3199" s="156"/>
      <c r="FF3199" s="156"/>
      <c r="FG3199" s="156"/>
      <c r="FH3199" s="156"/>
    </row>
    <row r="3200" spans="2:164" x14ac:dyDescent="0.25">
      <c r="B3200" s="67">
        <f t="shared" si="295"/>
        <v>0</v>
      </c>
      <c r="C3200" s="67" t="str">
        <f t="shared" si="296"/>
        <v/>
      </c>
      <c r="D3200" s="67" t="str">
        <f t="shared" si="299"/>
        <v/>
      </c>
      <c r="E3200" s="67" t="str">
        <f t="shared" si="297"/>
        <v/>
      </c>
      <c r="F3200" s="67" t="str">
        <f t="shared" si="298"/>
        <v/>
      </c>
      <c r="G3200" s="67" t="str">
        <f t="shared" si="300"/>
        <v/>
      </c>
      <c r="H3200" s="159" t="str">
        <f>IF(AND(M3200&gt;0,M3200&lt;=STATS!$C$22),1,"")</f>
        <v/>
      </c>
      <c r="J3200" s="29">
        <v>3199</v>
      </c>
      <c r="R3200" s="16"/>
      <c r="U3200" s="16"/>
      <c r="FD3200" s="156"/>
      <c r="FE3200" s="156"/>
      <c r="FF3200" s="156"/>
      <c r="FG3200" s="156"/>
      <c r="FH3200" s="156"/>
    </row>
    <row r="3201" spans="2:164" x14ac:dyDescent="0.25">
      <c r="B3201" s="67">
        <f t="shared" si="295"/>
        <v>0</v>
      </c>
      <c r="C3201" s="67" t="str">
        <f t="shared" si="296"/>
        <v/>
      </c>
      <c r="D3201" s="67" t="str">
        <f t="shared" si="299"/>
        <v/>
      </c>
      <c r="E3201" s="67" t="str">
        <f t="shared" si="297"/>
        <v/>
      </c>
      <c r="F3201" s="67" t="str">
        <f t="shared" si="298"/>
        <v/>
      </c>
      <c r="G3201" s="67" t="str">
        <f t="shared" si="300"/>
        <v/>
      </c>
      <c r="H3201" s="159" t="str">
        <f>IF(AND(M3201&gt;0,M3201&lt;=STATS!$C$22),1,"")</f>
        <v/>
      </c>
      <c r="J3201" s="29">
        <v>3200</v>
      </c>
      <c r="R3201" s="16"/>
      <c r="U3201" s="16"/>
      <c r="FD3201" s="156"/>
      <c r="FE3201" s="156"/>
      <c r="FF3201" s="156"/>
      <c r="FG3201" s="156"/>
      <c r="FH3201" s="156"/>
    </row>
    <row r="3202" spans="2:164" x14ac:dyDescent="0.25">
      <c r="B3202" s="67">
        <f t="shared" ref="B3202:B3265" si="301">COUNT(R3202:FC3202,FI3202:FQ3202)</f>
        <v>0</v>
      </c>
      <c r="C3202" s="67" t="str">
        <f t="shared" ref="C3202:C3265" si="302">IF(COUNT(R3202:FC3202,FI3202:FQ3202)&gt;0,COUNT(R3202:FC3202,FI3202:FQ3202),"")</f>
        <v/>
      </c>
      <c r="D3202" s="67" t="str">
        <f t="shared" si="299"/>
        <v/>
      </c>
      <c r="E3202" s="67" t="str">
        <f t="shared" ref="E3202:E3265" si="303">IF(H3202=1,COUNT(R3202:FC3202,FI3202:FQ3202),"")</f>
        <v/>
      </c>
      <c r="F3202" s="67" t="str">
        <f t="shared" ref="F3202:F3265" si="304">IF(H3202=1,COUNT(X3202:BN3202,BP3202:BX3202,BZ3202:CF3202,CH3202:FC3202,FI3202:FQ3202),"")</f>
        <v/>
      </c>
      <c r="G3202" s="67" t="str">
        <f t="shared" si="300"/>
        <v/>
      </c>
      <c r="H3202" s="159" t="str">
        <f>IF(AND(M3202&gt;0,M3202&lt;=STATS!$C$22),1,"")</f>
        <v/>
      </c>
      <c r="J3202" s="29">
        <v>3201</v>
      </c>
      <c r="R3202" s="16"/>
      <c r="U3202" s="16"/>
      <c r="FD3202" s="156"/>
      <c r="FE3202" s="156"/>
      <c r="FF3202" s="156"/>
      <c r="FG3202" s="156"/>
      <c r="FH3202" s="156"/>
    </row>
    <row r="3203" spans="2:164" x14ac:dyDescent="0.25">
      <c r="B3203" s="67">
        <f t="shared" si="301"/>
        <v>0</v>
      </c>
      <c r="C3203" s="67" t="str">
        <f t="shared" si="302"/>
        <v/>
      </c>
      <c r="D3203" s="67" t="str">
        <f t="shared" ref="D3203:D3266" si="305">IF(COUNT(R3203:FC3203,FI3203:FQ3203)&gt;0,COUNT(X3203:BN3203,BP3203:BX3203,BZ3203:CF3203,CH3203:FC3203,FI3203:FQ3203),"")</f>
        <v/>
      </c>
      <c r="E3203" s="67" t="str">
        <f t="shared" si="303"/>
        <v/>
      </c>
      <c r="F3203" s="67" t="str">
        <f t="shared" si="304"/>
        <v/>
      </c>
      <c r="G3203" s="67" t="str">
        <f t="shared" si="300"/>
        <v/>
      </c>
      <c r="H3203" s="159" t="str">
        <f>IF(AND(M3203&gt;0,M3203&lt;=STATS!$C$22),1,"")</f>
        <v/>
      </c>
      <c r="J3203" s="29">
        <v>3202</v>
      </c>
      <c r="R3203" s="16"/>
      <c r="U3203" s="16"/>
      <c r="FD3203" s="156"/>
      <c r="FE3203" s="156"/>
      <c r="FF3203" s="156"/>
      <c r="FG3203" s="156"/>
      <c r="FH3203" s="156"/>
    </row>
    <row r="3204" spans="2:164" x14ac:dyDescent="0.25">
      <c r="B3204" s="67">
        <f t="shared" si="301"/>
        <v>0</v>
      </c>
      <c r="C3204" s="67" t="str">
        <f t="shared" si="302"/>
        <v/>
      </c>
      <c r="D3204" s="67" t="str">
        <f t="shared" si="305"/>
        <v/>
      </c>
      <c r="E3204" s="67" t="str">
        <f t="shared" si="303"/>
        <v/>
      </c>
      <c r="F3204" s="67" t="str">
        <f t="shared" si="304"/>
        <v/>
      </c>
      <c r="G3204" s="67" t="str">
        <f t="shared" si="300"/>
        <v/>
      </c>
      <c r="H3204" s="159" t="str">
        <f>IF(AND(M3204&gt;0,M3204&lt;=STATS!$C$22),1,"")</f>
        <v/>
      </c>
      <c r="J3204" s="29">
        <v>3203</v>
      </c>
      <c r="R3204" s="16"/>
      <c r="U3204" s="16"/>
      <c r="FD3204" s="156"/>
      <c r="FE3204" s="156"/>
      <c r="FF3204" s="156"/>
      <c r="FG3204" s="156"/>
      <c r="FH3204" s="156"/>
    </row>
    <row r="3205" spans="2:164" x14ac:dyDescent="0.25">
      <c r="B3205" s="67">
        <f t="shared" si="301"/>
        <v>0</v>
      </c>
      <c r="C3205" s="67" t="str">
        <f t="shared" si="302"/>
        <v/>
      </c>
      <c r="D3205" s="67" t="str">
        <f t="shared" si="305"/>
        <v/>
      </c>
      <c r="E3205" s="67" t="str">
        <f t="shared" si="303"/>
        <v/>
      </c>
      <c r="F3205" s="67" t="str">
        <f t="shared" si="304"/>
        <v/>
      </c>
      <c r="G3205" s="67" t="str">
        <f t="shared" si="300"/>
        <v/>
      </c>
      <c r="H3205" s="159" t="str">
        <f>IF(AND(M3205&gt;0,M3205&lt;=STATS!$C$22),1,"")</f>
        <v/>
      </c>
      <c r="J3205" s="29">
        <v>3204</v>
      </c>
      <c r="R3205" s="16"/>
      <c r="U3205" s="16"/>
      <c r="FD3205" s="156"/>
      <c r="FE3205" s="156"/>
      <c r="FF3205" s="156"/>
      <c r="FG3205" s="156"/>
      <c r="FH3205" s="156"/>
    </row>
    <row r="3206" spans="2:164" x14ac:dyDescent="0.25">
      <c r="B3206" s="67">
        <f t="shared" si="301"/>
        <v>0</v>
      </c>
      <c r="C3206" s="67" t="str">
        <f t="shared" si="302"/>
        <v/>
      </c>
      <c r="D3206" s="67" t="str">
        <f t="shared" si="305"/>
        <v/>
      </c>
      <c r="E3206" s="67" t="str">
        <f t="shared" si="303"/>
        <v/>
      </c>
      <c r="F3206" s="67" t="str">
        <f t="shared" si="304"/>
        <v/>
      </c>
      <c r="G3206" s="67" t="str">
        <f t="shared" si="300"/>
        <v/>
      </c>
      <c r="H3206" s="159" t="str">
        <f>IF(AND(M3206&gt;0,M3206&lt;=STATS!$C$22),1,"")</f>
        <v/>
      </c>
      <c r="J3206" s="29">
        <v>3205</v>
      </c>
      <c r="R3206" s="16"/>
      <c r="U3206" s="16"/>
      <c r="FD3206" s="156"/>
      <c r="FE3206" s="156"/>
      <c r="FF3206" s="156"/>
      <c r="FG3206" s="156"/>
      <c r="FH3206" s="156"/>
    </row>
    <row r="3207" spans="2:164" x14ac:dyDescent="0.25">
      <c r="B3207" s="67">
        <f t="shared" si="301"/>
        <v>0</v>
      </c>
      <c r="C3207" s="67" t="str">
        <f t="shared" si="302"/>
        <v/>
      </c>
      <c r="D3207" s="67" t="str">
        <f t="shared" si="305"/>
        <v/>
      </c>
      <c r="E3207" s="67" t="str">
        <f t="shared" si="303"/>
        <v/>
      </c>
      <c r="F3207" s="67" t="str">
        <f t="shared" si="304"/>
        <v/>
      </c>
      <c r="G3207" s="67" t="str">
        <f t="shared" si="300"/>
        <v/>
      </c>
      <c r="H3207" s="159" t="str">
        <f>IF(AND(M3207&gt;0,M3207&lt;=STATS!$C$22),1,"")</f>
        <v/>
      </c>
      <c r="J3207" s="29">
        <v>3206</v>
      </c>
      <c r="R3207" s="16"/>
      <c r="U3207" s="16"/>
      <c r="FD3207" s="156"/>
      <c r="FE3207" s="156"/>
      <c r="FF3207" s="156"/>
      <c r="FG3207" s="156"/>
      <c r="FH3207" s="156"/>
    </row>
    <row r="3208" spans="2:164" x14ac:dyDescent="0.25">
      <c r="B3208" s="67">
        <f t="shared" si="301"/>
        <v>0</v>
      </c>
      <c r="C3208" s="67" t="str">
        <f t="shared" si="302"/>
        <v/>
      </c>
      <c r="D3208" s="67" t="str">
        <f t="shared" si="305"/>
        <v/>
      </c>
      <c r="E3208" s="67" t="str">
        <f t="shared" si="303"/>
        <v/>
      </c>
      <c r="F3208" s="67" t="str">
        <f t="shared" si="304"/>
        <v/>
      </c>
      <c r="G3208" s="67" t="str">
        <f t="shared" si="300"/>
        <v/>
      </c>
      <c r="H3208" s="159" t="str">
        <f>IF(AND(M3208&gt;0,M3208&lt;=STATS!$C$22),1,"")</f>
        <v/>
      </c>
      <c r="J3208" s="29">
        <v>3207</v>
      </c>
      <c r="R3208" s="16"/>
      <c r="U3208" s="16"/>
      <c r="FD3208" s="156"/>
      <c r="FE3208" s="156"/>
      <c r="FF3208" s="156"/>
      <c r="FG3208" s="156"/>
      <c r="FH3208" s="156"/>
    </row>
    <row r="3209" spans="2:164" x14ac:dyDescent="0.25">
      <c r="B3209" s="67">
        <f t="shared" si="301"/>
        <v>0</v>
      </c>
      <c r="C3209" s="67" t="str">
        <f t="shared" si="302"/>
        <v/>
      </c>
      <c r="D3209" s="67" t="str">
        <f t="shared" si="305"/>
        <v/>
      </c>
      <c r="E3209" s="67" t="str">
        <f t="shared" si="303"/>
        <v/>
      </c>
      <c r="F3209" s="67" t="str">
        <f t="shared" si="304"/>
        <v/>
      </c>
      <c r="G3209" s="67" t="str">
        <f t="shared" si="300"/>
        <v/>
      </c>
      <c r="H3209" s="159" t="str">
        <f>IF(AND(M3209&gt;0,M3209&lt;=STATS!$C$22),1,"")</f>
        <v/>
      </c>
      <c r="J3209" s="29">
        <v>3208</v>
      </c>
      <c r="R3209" s="16"/>
      <c r="U3209" s="16"/>
      <c r="FD3209" s="156"/>
      <c r="FE3209" s="156"/>
      <c r="FF3209" s="156"/>
      <c r="FG3209" s="156"/>
      <c r="FH3209" s="156"/>
    </row>
    <row r="3210" spans="2:164" x14ac:dyDescent="0.25">
      <c r="B3210" s="67">
        <f t="shared" si="301"/>
        <v>0</v>
      </c>
      <c r="C3210" s="67" t="str">
        <f t="shared" si="302"/>
        <v/>
      </c>
      <c r="D3210" s="67" t="str">
        <f t="shared" si="305"/>
        <v/>
      </c>
      <c r="E3210" s="67" t="str">
        <f t="shared" si="303"/>
        <v/>
      </c>
      <c r="F3210" s="67" t="str">
        <f t="shared" si="304"/>
        <v/>
      </c>
      <c r="G3210" s="67" t="str">
        <f t="shared" si="300"/>
        <v/>
      </c>
      <c r="H3210" s="159" t="str">
        <f>IF(AND(M3210&gt;0,M3210&lt;=STATS!$C$22),1,"")</f>
        <v/>
      </c>
      <c r="J3210" s="29">
        <v>3209</v>
      </c>
      <c r="R3210" s="16"/>
      <c r="U3210" s="16"/>
      <c r="FD3210" s="156"/>
      <c r="FE3210" s="156"/>
      <c r="FF3210" s="156"/>
      <c r="FG3210" s="156"/>
      <c r="FH3210" s="156"/>
    </row>
    <row r="3211" spans="2:164" x14ac:dyDescent="0.25">
      <c r="B3211" s="67">
        <f t="shared" si="301"/>
        <v>0</v>
      </c>
      <c r="C3211" s="67" t="str">
        <f t="shared" si="302"/>
        <v/>
      </c>
      <c r="D3211" s="67" t="str">
        <f t="shared" si="305"/>
        <v/>
      </c>
      <c r="E3211" s="67" t="str">
        <f t="shared" si="303"/>
        <v/>
      </c>
      <c r="F3211" s="67" t="str">
        <f t="shared" si="304"/>
        <v/>
      </c>
      <c r="G3211" s="67" t="str">
        <f t="shared" si="300"/>
        <v/>
      </c>
      <c r="H3211" s="159" t="str">
        <f>IF(AND(M3211&gt;0,M3211&lt;=STATS!$C$22),1,"")</f>
        <v/>
      </c>
      <c r="J3211" s="29">
        <v>3210</v>
      </c>
      <c r="R3211" s="16"/>
      <c r="U3211" s="16"/>
      <c r="FD3211" s="156"/>
      <c r="FE3211" s="156"/>
      <c r="FF3211" s="156"/>
      <c r="FG3211" s="156"/>
      <c r="FH3211" s="156"/>
    </row>
    <row r="3212" spans="2:164" x14ac:dyDescent="0.25">
      <c r="B3212" s="67">
        <f t="shared" si="301"/>
        <v>0</v>
      </c>
      <c r="C3212" s="67" t="str">
        <f t="shared" si="302"/>
        <v/>
      </c>
      <c r="D3212" s="67" t="str">
        <f t="shared" si="305"/>
        <v/>
      </c>
      <c r="E3212" s="67" t="str">
        <f t="shared" si="303"/>
        <v/>
      </c>
      <c r="F3212" s="67" t="str">
        <f t="shared" si="304"/>
        <v/>
      </c>
      <c r="G3212" s="67" t="str">
        <f t="shared" si="300"/>
        <v/>
      </c>
      <c r="H3212" s="159" t="str">
        <f>IF(AND(M3212&gt;0,M3212&lt;=STATS!$C$22),1,"")</f>
        <v/>
      </c>
      <c r="J3212" s="29">
        <v>3211</v>
      </c>
      <c r="R3212" s="16"/>
      <c r="U3212" s="16"/>
      <c r="FD3212" s="156"/>
      <c r="FE3212" s="156"/>
      <c r="FF3212" s="156"/>
      <c r="FG3212" s="156"/>
      <c r="FH3212" s="156"/>
    </row>
    <row r="3213" spans="2:164" x14ac:dyDescent="0.25">
      <c r="B3213" s="67">
        <f t="shared" si="301"/>
        <v>0</v>
      </c>
      <c r="C3213" s="67" t="str">
        <f t="shared" si="302"/>
        <v/>
      </c>
      <c r="D3213" s="67" t="str">
        <f t="shared" si="305"/>
        <v/>
      </c>
      <c r="E3213" s="67" t="str">
        <f t="shared" si="303"/>
        <v/>
      </c>
      <c r="F3213" s="67" t="str">
        <f t="shared" si="304"/>
        <v/>
      </c>
      <c r="G3213" s="67" t="str">
        <f t="shared" si="300"/>
        <v/>
      </c>
      <c r="H3213" s="159" t="str">
        <f>IF(AND(M3213&gt;0,M3213&lt;=STATS!$C$22),1,"")</f>
        <v/>
      </c>
      <c r="J3213" s="29">
        <v>3212</v>
      </c>
      <c r="R3213" s="16"/>
      <c r="U3213" s="16"/>
      <c r="FD3213" s="156"/>
      <c r="FE3213" s="156"/>
      <c r="FF3213" s="156"/>
      <c r="FG3213" s="156"/>
      <c r="FH3213" s="156"/>
    </row>
    <row r="3214" spans="2:164" x14ac:dyDescent="0.25">
      <c r="B3214" s="67">
        <f t="shared" si="301"/>
        <v>0</v>
      </c>
      <c r="C3214" s="67" t="str">
        <f t="shared" si="302"/>
        <v/>
      </c>
      <c r="D3214" s="67" t="str">
        <f t="shared" si="305"/>
        <v/>
      </c>
      <c r="E3214" s="67" t="str">
        <f t="shared" si="303"/>
        <v/>
      </c>
      <c r="F3214" s="67" t="str">
        <f t="shared" si="304"/>
        <v/>
      </c>
      <c r="G3214" s="67" t="str">
        <f t="shared" si="300"/>
        <v/>
      </c>
      <c r="H3214" s="159" t="str">
        <f>IF(AND(M3214&gt;0,M3214&lt;=STATS!$C$22),1,"")</f>
        <v/>
      </c>
      <c r="J3214" s="29">
        <v>3213</v>
      </c>
      <c r="R3214" s="16"/>
      <c r="U3214" s="16"/>
      <c r="FD3214" s="156"/>
      <c r="FE3214" s="156"/>
      <c r="FF3214" s="156"/>
      <c r="FG3214" s="156"/>
      <c r="FH3214" s="156"/>
    </row>
    <row r="3215" spans="2:164" x14ac:dyDescent="0.25">
      <c r="B3215" s="67">
        <f t="shared" si="301"/>
        <v>0</v>
      </c>
      <c r="C3215" s="67" t="str">
        <f t="shared" si="302"/>
        <v/>
      </c>
      <c r="D3215" s="67" t="str">
        <f t="shared" si="305"/>
        <v/>
      </c>
      <c r="E3215" s="67" t="str">
        <f t="shared" si="303"/>
        <v/>
      </c>
      <c r="F3215" s="67" t="str">
        <f t="shared" si="304"/>
        <v/>
      </c>
      <c r="G3215" s="67" t="str">
        <f t="shared" si="300"/>
        <v/>
      </c>
      <c r="H3215" s="159" t="str">
        <f>IF(AND(M3215&gt;0,M3215&lt;=STATS!$C$22),1,"")</f>
        <v/>
      </c>
      <c r="J3215" s="29">
        <v>3214</v>
      </c>
      <c r="R3215" s="16"/>
      <c r="U3215" s="16"/>
      <c r="FD3215" s="156"/>
      <c r="FE3215" s="156"/>
      <c r="FF3215" s="156"/>
      <c r="FG3215" s="156"/>
      <c r="FH3215" s="156"/>
    </row>
    <row r="3216" spans="2:164" x14ac:dyDescent="0.25">
      <c r="B3216" s="67">
        <f t="shared" si="301"/>
        <v>0</v>
      </c>
      <c r="C3216" s="67" t="str">
        <f t="shared" si="302"/>
        <v/>
      </c>
      <c r="D3216" s="67" t="str">
        <f t="shared" si="305"/>
        <v/>
      </c>
      <c r="E3216" s="67" t="str">
        <f t="shared" si="303"/>
        <v/>
      </c>
      <c r="F3216" s="67" t="str">
        <f t="shared" si="304"/>
        <v/>
      </c>
      <c r="G3216" s="67" t="str">
        <f t="shared" si="300"/>
        <v/>
      </c>
      <c r="H3216" s="159" t="str">
        <f>IF(AND(M3216&gt;0,M3216&lt;=STATS!$C$22),1,"")</f>
        <v/>
      </c>
      <c r="J3216" s="29">
        <v>3215</v>
      </c>
      <c r="R3216" s="16"/>
      <c r="U3216" s="16"/>
      <c r="FD3216" s="156"/>
      <c r="FE3216" s="156"/>
      <c r="FF3216" s="156"/>
      <c r="FG3216" s="156"/>
      <c r="FH3216" s="156"/>
    </row>
    <row r="3217" spans="2:164" x14ac:dyDescent="0.25">
      <c r="B3217" s="67">
        <f t="shared" si="301"/>
        <v>0</v>
      </c>
      <c r="C3217" s="67" t="str">
        <f t="shared" si="302"/>
        <v/>
      </c>
      <c r="D3217" s="67" t="str">
        <f t="shared" si="305"/>
        <v/>
      </c>
      <c r="E3217" s="67" t="str">
        <f t="shared" si="303"/>
        <v/>
      </c>
      <c r="F3217" s="67" t="str">
        <f t="shared" si="304"/>
        <v/>
      </c>
      <c r="G3217" s="67" t="str">
        <f t="shared" si="300"/>
        <v/>
      </c>
      <c r="H3217" s="159" t="str">
        <f>IF(AND(M3217&gt;0,M3217&lt;=STATS!$C$22),1,"")</f>
        <v/>
      </c>
      <c r="J3217" s="29">
        <v>3216</v>
      </c>
      <c r="R3217" s="16"/>
      <c r="U3217" s="16"/>
      <c r="FD3217" s="156"/>
      <c r="FE3217" s="156"/>
      <c r="FF3217" s="156"/>
      <c r="FG3217" s="156"/>
      <c r="FH3217" s="156"/>
    </row>
    <row r="3218" spans="2:164" x14ac:dyDescent="0.25">
      <c r="B3218" s="67">
        <f t="shared" si="301"/>
        <v>0</v>
      </c>
      <c r="C3218" s="67" t="str">
        <f t="shared" si="302"/>
        <v/>
      </c>
      <c r="D3218" s="67" t="str">
        <f t="shared" si="305"/>
        <v/>
      </c>
      <c r="E3218" s="67" t="str">
        <f t="shared" si="303"/>
        <v/>
      </c>
      <c r="F3218" s="67" t="str">
        <f t="shared" si="304"/>
        <v/>
      </c>
      <c r="G3218" s="67" t="str">
        <f t="shared" si="300"/>
        <v/>
      </c>
      <c r="H3218" s="159" t="str">
        <f>IF(AND(M3218&gt;0,M3218&lt;=STATS!$C$22),1,"")</f>
        <v/>
      </c>
      <c r="J3218" s="29">
        <v>3217</v>
      </c>
      <c r="R3218" s="16"/>
      <c r="U3218" s="16"/>
      <c r="FD3218" s="156"/>
      <c r="FE3218" s="156"/>
      <c r="FF3218" s="156"/>
      <c r="FG3218" s="156"/>
      <c r="FH3218" s="156"/>
    </row>
    <row r="3219" spans="2:164" x14ac:dyDescent="0.25">
      <c r="B3219" s="67">
        <f t="shared" si="301"/>
        <v>0</v>
      </c>
      <c r="C3219" s="67" t="str">
        <f t="shared" si="302"/>
        <v/>
      </c>
      <c r="D3219" s="67" t="str">
        <f t="shared" si="305"/>
        <v/>
      </c>
      <c r="E3219" s="67" t="str">
        <f t="shared" si="303"/>
        <v/>
      </c>
      <c r="F3219" s="67" t="str">
        <f t="shared" si="304"/>
        <v/>
      </c>
      <c r="G3219" s="67" t="str">
        <f t="shared" si="300"/>
        <v/>
      </c>
      <c r="H3219" s="159" t="str">
        <f>IF(AND(M3219&gt;0,M3219&lt;=STATS!$C$22),1,"")</f>
        <v/>
      </c>
      <c r="J3219" s="29">
        <v>3218</v>
      </c>
      <c r="R3219" s="16"/>
      <c r="U3219" s="16"/>
      <c r="FD3219" s="156"/>
      <c r="FE3219" s="156"/>
      <c r="FF3219" s="156"/>
      <c r="FG3219" s="156"/>
      <c r="FH3219" s="156"/>
    </row>
    <row r="3220" spans="2:164" x14ac:dyDescent="0.25">
      <c r="B3220" s="67">
        <f t="shared" si="301"/>
        <v>0</v>
      </c>
      <c r="C3220" s="67" t="str">
        <f t="shared" si="302"/>
        <v/>
      </c>
      <c r="D3220" s="67" t="str">
        <f t="shared" si="305"/>
        <v/>
      </c>
      <c r="E3220" s="67" t="str">
        <f t="shared" si="303"/>
        <v/>
      </c>
      <c r="F3220" s="67" t="str">
        <f t="shared" si="304"/>
        <v/>
      </c>
      <c r="G3220" s="67" t="str">
        <f t="shared" si="300"/>
        <v/>
      </c>
      <c r="H3220" s="159" t="str">
        <f>IF(AND(M3220&gt;0,M3220&lt;=STATS!$C$22),1,"")</f>
        <v/>
      </c>
      <c r="J3220" s="29">
        <v>3219</v>
      </c>
      <c r="R3220" s="16"/>
      <c r="U3220" s="16"/>
      <c r="FD3220" s="156"/>
      <c r="FE3220" s="156"/>
      <c r="FF3220" s="156"/>
      <c r="FG3220" s="156"/>
      <c r="FH3220" s="156"/>
    </row>
    <row r="3221" spans="2:164" x14ac:dyDescent="0.25">
      <c r="B3221" s="67">
        <f t="shared" si="301"/>
        <v>0</v>
      </c>
      <c r="C3221" s="67" t="str">
        <f t="shared" si="302"/>
        <v/>
      </c>
      <c r="D3221" s="67" t="str">
        <f t="shared" si="305"/>
        <v/>
      </c>
      <c r="E3221" s="67" t="str">
        <f t="shared" si="303"/>
        <v/>
      </c>
      <c r="F3221" s="67" t="str">
        <f t="shared" si="304"/>
        <v/>
      </c>
      <c r="G3221" s="67" t="str">
        <f t="shared" si="300"/>
        <v/>
      </c>
      <c r="H3221" s="159" t="str">
        <f>IF(AND(M3221&gt;0,M3221&lt;=STATS!$C$22),1,"")</f>
        <v/>
      </c>
      <c r="J3221" s="29">
        <v>3220</v>
      </c>
      <c r="R3221" s="16"/>
      <c r="U3221" s="16"/>
      <c r="FD3221" s="156"/>
      <c r="FE3221" s="156"/>
      <c r="FF3221" s="156"/>
      <c r="FG3221" s="156"/>
      <c r="FH3221" s="156"/>
    </row>
    <row r="3222" spans="2:164" x14ac:dyDescent="0.25">
      <c r="B3222" s="67">
        <f t="shared" si="301"/>
        <v>0</v>
      </c>
      <c r="C3222" s="67" t="str">
        <f t="shared" si="302"/>
        <v/>
      </c>
      <c r="D3222" s="67" t="str">
        <f t="shared" si="305"/>
        <v/>
      </c>
      <c r="E3222" s="67" t="str">
        <f t="shared" si="303"/>
        <v/>
      </c>
      <c r="F3222" s="67" t="str">
        <f t="shared" si="304"/>
        <v/>
      </c>
      <c r="G3222" s="67" t="str">
        <f t="shared" si="300"/>
        <v/>
      </c>
      <c r="H3222" s="159" t="str">
        <f>IF(AND(M3222&gt;0,M3222&lt;=STATS!$C$22),1,"")</f>
        <v/>
      </c>
      <c r="J3222" s="29">
        <v>3221</v>
      </c>
      <c r="R3222" s="16"/>
      <c r="U3222" s="16"/>
      <c r="FD3222" s="156"/>
      <c r="FE3222" s="156"/>
      <c r="FF3222" s="156"/>
      <c r="FG3222" s="156"/>
      <c r="FH3222" s="156"/>
    </row>
    <row r="3223" spans="2:164" x14ac:dyDescent="0.25">
      <c r="B3223" s="67">
        <f t="shared" si="301"/>
        <v>0</v>
      </c>
      <c r="C3223" s="67" t="str">
        <f t="shared" si="302"/>
        <v/>
      </c>
      <c r="D3223" s="67" t="str">
        <f t="shared" si="305"/>
        <v/>
      </c>
      <c r="E3223" s="67" t="str">
        <f t="shared" si="303"/>
        <v/>
      </c>
      <c r="F3223" s="67" t="str">
        <f t="shared" si="304"/>
        <v/>
      </c>
      <c r="G3223" s="67" t="str">
        <f t="shared" si="300"/>
        <v/>
      </c>
      <c r="H3223" s="159" t="str">
        <f>IF(AND(M3223&gt;0,M3223&lt;=STATS!$C$22),1,"")</f>
        <v/>
      </c>
      <c r="J3223" s="29">
        <v>3222</v>
      </c>
      <c r="R3223" s="16"/>
      <c r="U3223" s="16"/>
      <c r="FD3223" s="156"/>
      <c r="FE3223" s="156"/>
      <c r="FF3223" s="156"/>
      <c r="FG3223" s="156"/>
      <c r="FH3223" s="156"/>
    </row>
    <row r="3224" spans="2:164" x14ac:dyDescent="0.25">
      <c r="B3224" s="67">
        <f t="shared" si="301"/>
        <v>0</v>
      </c>
      <c r="C3224" s="67" t="str">
        <f t="shared" si="302"/>
        <v/>
      </c>
      <c r="D3224" s="67" t="str">
        <f t="shared" si="305"/>
        <v/>
      </c>
      <c r="E3224" s="67" t="str">
        <f t="shared" si="303"/>
        <v/>
      </c>
      <c r="F3224" s="67" t="str">
        <f t="shared" si="304"/>
        <v/>
      </c>
      <c r="G3224" s="67" t="str">
        <f t="shared" si="300"/>
        <v/>
      </c>
      <c r="H3224" s="159" t="str">
        <f>IF(AND(M3224&gt;0,M3224&lt;=STATS!$C$22),1,"")</f>
        <v/>
      </c>
      <c r="J3224" s="29">
        <v>3223</v>
      </c>
      <c r="R3224" s="16"/>
      <c r="U3224" s="16"/>
      <c r="FD3224" s="156"/>
      <c r="FE3224" s="156"/>
      <c r="FF3224" s="156"/>
      <c r="FG3224" s="156"/>
      <c r="FH3224" s="156"/>
    </row>
    <row r="3225" spans="2:164" x14ac:dyDescent="0.25">
      <c r="B3225" s="67">
        <f t="shared" si="301"/>
        <v>0</v>
      </c>
      <c r="C3225" s="67" t="str">
        <f t="shared" si="302"/>
        <v/>
      </c>
      <c r="D3225" s="67" t="str">
        <f t="shared" si="305"/>
        <v/>
      </c>
      <c r="E3225" s="67" t="str">
        <f t="shared" si="303"/>
        <v/>
      </c>
      <c r="F3225" s="67" t="str">
        <f t="shared" si="304"/>
        <v/>
      </c>
      <c r="G3225" s="67" t="str">
        <f t="shared" si="300"/>
        <v/>
      </c>
      <c r="H3225" s="159" t="str">
        <f>IF(AND(M3225&gt;0,M3225&lt;=STATS!$C$22),1,"")</f>
        <v/>
      </c>
      <c r="J3225" s="29">
        <v>3224</v>
      </c>
      <c r="R3225" s="16"/>
      <c r="U3225" s="16"/>
      <c r="FD3225" s="156"/>
      <c r="FE3225" s="156"/>
      <c r="FF3225" s="156"/>
      <c r="FG3225" s="156"/>
      <c r="FH3225" s="156"/>
    </row>
    <row r="3226" spans="2:164" x14ac:dyDescent="0.25">
      <c r="B3226" s="67">
        <f t="shared" si="301"/>
        <v>0</v>
      </c>
      <c r="C3226" s="67" t="str">
        <f t="shared" si="302"/>
        <v/>
      </c>
      <c r="D3226" s="67" t="str">
        <f t="shared" si="305"/>
        <v/>
      </c>
      <c r="E3226" s="67" t="str">
        <f t="shared" si="303"/>
        <v/>
      </c>
      <c r="F3226" s="67" t="str">
        <f t="shared" si="304"/>
        <v/>
      </c>
      <c r="G3226" s="67" t="str">
        <f t="shared" ref="G3226:G3289" si="306">IF($B3226&gt;=1,$M3226,"")</f>
        <v/>
      </c>
      <c r="H3226" s="159" t="str">
        <f>IF(AND(M3226&gt;0,M3226&lt;=STATS!$C$22),1,"")</f>
        <v/>
      </c>
      <c r="J3226" s="29">
        <v>3225</v>
      </c>
      <c r="R3226" s="16"/>
      <c r="U3226" s="16"/>
      <c r="FD3226" s="156"/>
      <c r="FE3226" s="156"/>
      <c r="FF3226" s="156"/>
      <c r="FG3226" s="156"/>
      <c r="FH3226" s="156"/>
    </row>
    <row r="3227" spans="2:164" x14ac:dyDescent="0.25">
      <c r="B3227" s="67">
        <f t="shared" si="301"/>
        <v>0</v>
      </c>
      <c r="C3227" s="67" t="str">
        <f t="shared" si="302"/>
        <v/>
      </c>
      <c r="D3227" s="67" t="str">
        <f t="shared" si="305"/>
        <v/>
      </c>
      <c r="E3227" s="67" t="str">
        <f t="shared" si="303"/>
        <v/>
      </c>
      <c r="F3227" s="67" t="str">
        <f t="shared" si="304"/>
        <v/>
      </c>
      <c r="G3227" s="67" t="str">
        <f t="shared" si="306"/>
        <v/>
      </c>
      <c r="H3227" s="159" t="str">
        <f>IF(AND(M3227&gt;0,M3227&lt;=STATS!$C$22),1,"")</f>
        <v/>
      </c>
      <c r="J3227" s="29">
        <v>3226</v>
      </c>
      <c r="R3227" s="16"/>
      <c r="U3227" s="16"/>
      <c r="FD3227" s="156"/>
      <c r="FE3227" s="156"/>
      <c r="FF3227" s="156"/>
      <c r="FG3227" s="156"/>
      <c r="FH3227" s="156"/>
    </row>
    <row r="3228" spans="2:164" x14ac:dyDescent="0.25">
      <c r="B3228" s="67">
        <f t="shared" si="301"/>
        <v>0</v>
      </c>
      <c r="C3228" s="67" t="str">
        <f t="shared" si="302"/>
        <v/>
      </c>
      <c r="D3228" s="67" t="str">
        <f t="shared" si="305"/>
        <v/>
      </c>
      <c r="E3228" s="67" t="str">
        <f t="shared" si="303"/>
        <v/>
      </c>
      <c r="F3228" s="67" t="str">
        <f t="shared" si="304"/>
        <v/>
      </c>
      <c r="G3228" s="67" t="str">
        <f t="shared" si="306"/>
        <v/>
      </c>
      <c r="H3228" s="159" t="str">
        <f>IF(AND(M3228&gt;0,M3228&lt;=STATS!$C$22),1,"")</f>
        <v/>
      </c>
      <c r="J3228" s="29">
        <v>3227</v>
      </c>
      <c r="R3228" s="16"/>
      <c r="U3228" s="16"/>
      <c r="FD3228" s="156"/>
      <c r="FE3228" s="156"/>
      <c r="FF3228" s="156"/>
      <c r="FG3228" s="156"/>
      <c r="FH3228" s="156"/>
    </row>
    <row r="3229" spans="2:164" x14ac:dyDescent="0.25">
      <c r="B3229" s="67">
        <f t="shared" si="301"/>
        <v>0</v>
      </c>
      <c r="C3229" s="67" t="str">
        <f t="shared" si="302"/>
        <v/>
      </c>
      <c r="D3229" s="67" t="str">
        <f t="shared" si="305"/>
        <v/>
      </c>
      <c r="E3229" s="67" t="str">
        <f t="shared" si="303"/>
        <v/>
      </c>
      <c r="F3229" s="67" t="str">
        <f t="shared" si="304"/>
        <v/>
      </c>
      <c r="G3229" s="67" t="str">
        <f t="shared" si="306"/>
        <v/>
      </c>
      <c r="H3229" s="159" t="str">
        <f>IF(AND(M3229&gt;0,M3229&lt;=STATS!$C$22),1,"")</f>
        <v/>
      </c>
      <c r="J3229" s="29">
        <v>3228</v>
      </c>
      <c r="R3229" s="16"/>
      <c r="U3229" s="16"/>
      <c r="FD3229" s="156"/>
      <c r="FE3229" s="156"/>
      <c r="FF3229" s="156"/>
      <c r="FG3229" s="156"/>
      <c r="FH3229" s="156"/>
    </row>
    <row r="3230" spans="2:164" x14ac:dyDescent="0.25">
      <c r="B3230" s="67">
        <f t="shared" si="301"/>
        <v>0</v>
      </c>
      <c r="C3230" s="67" t="str">
        <f t="shared" si="302"/>
        <v/>
      </c>
      <c r="D3230" s="67" t="str">
        <f t="shared" si="305"/>
        <v/>
      </c>
      <c r="E3230" s="67" t="str">
        <f t="shared" si="303"/>
        <v/>
      </c>
      <c r="F3230" s="67" t="str">
        <f t="shared" si="304"/>
        <v/>
      </c>
      <c r="G3230" s="67" t="str">
        <f t="shared" si="306"/>
        <v/>
      </c>
      <c r="H3230" s="159" t="str">
        <f>IF(AND(M3230&gt;0,M3230&lt;=STATS!$C$22),1,"")</f>
        <v/>
      </c>
      <c r="J3230" s="29">
        <v>3229</v>
      </c>
      <c r="R3230" s="16"/>
      <c r="U3230" s="16"/>
      <c r="FD3230" s="156"/>
      <c r="FE3230" s="156"/>
      <c r="FF3230" s="156"/>
      <c r="FG3230" s="156"/>
      <c r="FH3230" s="156"/>
    </row>
    <row r="3231" spans="2:164" x14ac:dyDescent="0.25">
      <c r="B3231" s="67">
        <f t="shared" si="301"/>
        <v>0</v>
      </c>
      <c r="C3231" s="67" t="str">
        <f t="shared" si="302"/>
        <v/>
      </c>
      <c r="D3231" s="67" t="str">
        <f t="shared" si="305"/>
        <v/>
      </c>
      <c r="E3231" s="67" t="str">
        <f t="shared" si="303"/>
        <v/>
      </c>
      <c r="F3231" s="67" t="str">
        <f t="shared" si="304"/>
        <v/>
      </c>
      <c r="G3231" s="67" t="str">
        <f t="shared" si="306"/>
        <v/>
      </c>
      <c r="H3231" s="159" t="str">
        <f>IF(AND(M3231&gt;0,M3231&lt;=STATS!$C$22),1,"")</f>
        <v/>
      </c>
      <c r="J3231" s="29">
        <v>3230</v>
      </c>
      <c r="R3231" s="16"/>
      <c r="U3231" s="16"/>
      <c r="FD3231" s="156"/>
      <c r="FE3231" s="156"/>
      <c r="FF3231" s="156"/>
      <c r="FG3231" s="156"/>
      <c r="FH3231" s="156"/>
    </row>
    <row r="3232" spans="2:164" x14ac:dyDescent="0.25">
      <c r="B3232" s="67">
        <f t="shared" si="301"/>
        <v>0</v>
      </c>
      <c r="C3232" s="67" t="str">
        <f t="shared" si="302"/>
        <v/>
      </c>
      <c r="D3232" s="67" t="str">
        <f t="shared" si="305"/>
        <v/>
      </c>
      <c r="E3232" s="67" t="str">
        <f t="shared" si="303"/>
        <v/>
      </c>
      <c r="F3232" s="67" t="str">
        <f t="shared" si="304"/>
        <v/>
      </c>
      <c r="G3232" s="67" t="str">
        <f t="shared" si="306"/>
        <v/>
      </c>
      <c r="H3232" s="159" t="str">
        <f>IF(AND(M3232&gt;0,M3232&lt;=STATS!$C$22),1,"")</f>
        <v/>
      </c>
      <c r="J3232" s="29">
        <v>3231</v>
      </c>
      <c r="R3232" s="16"/>
      <c r="U3232" s="16"/>
      <c r="FD3232" s="156"/>
      <c r="FE3232" s="156"/>
      <c r="FF3232" s="156"/>
      <c r="FG3232" s="156"/>
      <c r="FH3232" s="156"/>
    </row>
    <row r="3233" spans="2:164" x14ac:dyDescent="0.25">
      <c r="B3233" s="67">
        <f t="shared" si="301"/>
        <v>0</v>
      </c>
      <c r="C3233" s="67" t="str">
        <f t="shared" si="302"/>
        <v/>
      </c>
      <c r="D3233" s="67" t="str">
        <f t="shared" si="305"/>
        <v/>
      </c>
      <c r="E3233" s="67" t="str">
        <f t="shared" si="303"/>
        <v/>
      </c>
      <c r="F3233" s="67" t="str">
        <f t="shared" si="304"/>
        <v/>
      </c>
      <c r="G3233" s="67" t="str">
        <f t="shared" si="306"/>
        <v/>
      </c>
      <c r="H3233" s="159" t="str">
        <f>IF(AND(M3233&gt;0,M3233&lt;=STATS!$C$22),1,"")</f>
        <v/>
      </c>
      <c r="J3233" s="29">
        <v>3232</v>
      </c>
      <c r="R3233" s="16"/>
      <c r="U3233" s="16"/>
      <c r="FD3233" s="156"/>
      <c r="FE3233" s="156"/>
      <c r="FF3233" s="156"/>
      <c r="FG3233" s="156"/>
      <c r="FH3233" s="156"/>
    </row>
    <row r="3234" spans="2:164" x14ac:dyDescent="0.25">
      <c r="B3234" s="67">
        <f t="shared" si="301"/>
        <v>0</v>
      </c>
      <c r="C3234" s="67" t="str">
        <f t="shared" si="302"/>
        <v/>
      </c>
      <c r="D3234" s="67" t="str">
        <f t="shared" si="305"/>
        <v/>
      </c>
      <c r="E3234" s="67" t="str">
        <f t="shared" si="303"/>
        <v/>
      </c>
      <c r="F3234" s="67" t="str">
        <f t="shared" si="304"/>
        <v/>
      </c>
      <c r="G3234" s="67" t="str">
        <f t="shared" si="306"/>
        <v/>
      </c>
      <c r="H3234" s="159" t="str">
        <f>IF(AND(M3234&gt;0,M3234&lt;=STATS!$C$22),1,"")</f>
        <v/>
      </c>
      <c r="J3234" s="29">
        <v>3233</v>
      </c>
      <c r="R3234" s="16"/>
      <c r="U3234" s="16"/>
      <c r="FD3234" s="156"/>
      <c r="FE3234" s="156"/>
      <c r="FF3234" s="156"/>
      <c r="FG3234" s="156"/>
      <c r="FH3234" s="156"/>
    </row>
    <row r="3235" spans="2:164" x14ac:dyDescent="0.25">
      <c r="B3235" s="67">
        <f t="shared" si="301"/>
        <v>0</v>
      </c>
      <c r="C3235" s="67" t="str">
        <f t="shared" si="302"/>
        <v/>
      </c>
      <c r="D3235" s="67" t="str">
        <f t="shared" si="305"/>
        <v/>
      </c>
      <c r="E3235" s="67" t="str">
        <f t="shared" si="303"/>
        <v/>
      </c>
      <c r="F3235" s="67" t="str">
        <f t="shared" si="304"/>
        <v/>
      </c>
      <c r="G3235" s="67" t="str">
        <f t="shared" si="306"/>
        <v/>
      </c>
      <c r="H3235" s="159" t="str">
        <f>IF(AND(M3235&gt;0,M3235&lt;=STATS!$C$22),1,"")</f>
        <v/>
      </c>
      <c r="J3235" s="29">
        <v>3234</v>
      </c>
      <c r="R3235" s="16"/>
      <c r="U3235" s="16"/>
      <c r="FD3235" s="156"/>
      <c r="FE3235" s="156"/>
      <c r="FF3235" s="156"/>
      <c r="FG3235" s="156"/>
      <c r="FH3235" s="156"/>
    </row>
    <row r="3236" spans="2:164" x14ac:dyDescent="0.25">
      <c r="B3236" s="67">
        <f t="shared" si="301"/>
        <v>0</v>
      </c>
      <c r="C3236" s="67" t="str">
        <f t="shared" si="302"/>
        <v/>
      </c>
      <c r="D3236" s="67" t="str">
        <f t="shared" si="305"/>
        <v/>
      </c>
      <c r="E3236" s="67" t="str">
        <f t="shared" si="303"/>
        <v/>
      </c>
      <c r="F3236" s="67" t="str">
        <f t="shared" si="304"/>
        <v/>
      </c>
      <c r="G3236" s="67" t="str">
        <f t="shared" si="306"/>
        <v/>
      </c>
      <c r="H3236" s="159" t="str">
        <f>IF(AND(M3236&gt;0,M3236&lt;=STATS!$C$22),1,"")</f>
        <v/>
      </c>
      <c r="J3236" s="29">
        <v>3235</v>
      </c>
      <c r="R3236" s="16"/>
      <c r="U3236" s="16"/>
      <c r="FD3236" s="156"/>
      <c r="FE3236" s="156"/>
      <c r="FF3236" s="156"/>
      <c r="FG3236" s="156"/>
      <c r="FH3236" s="156"/>
    </row>
    <row r="3237" spans="2:164" x14ac:dyDescent="0.25">
      <c r="B3237" s="67">
        <f t="shared" si="301"/>
        <v>0</v>
      </c>
      <c r="C3237" s="67" t="str">
        <f t="shared" si="302"/>
        <v/>
      </c>
      <c r="D3237" s="67" t="str">
        <f t="shared" si="305"/>
        <v/>
      </c>
      <c r="E3237" s="67" t="str">
        <f t="shared" si="303"/>
        <v/>
      </c>
      <c r="F3237" s="67" t="str">
        <f t="shared" si="304"/>
        <v/>
      </c>
      <c r="G3237" s="67" t="str">
        <f t="shared" si="306"/>
        <v/>
      </c>
      <c r="H3237" s="159" t="str">
        <f>IF(AND(M3237&gt;0,M3237&lt;=STATS!$C$22),1,"")</f>
        <v/>
      </c>
      <c r="J3237" s="29">
        <v>3236</v>
      </c>
      <c r="R3237" s="16"/>
      <c r="U3237" s="16"/>
      <c r="FD3237" s="156"/>
      <c r="FE3237" s="156"/>
      <c r="FF3237" s="156"/>
      <c r="FG3237" s="156"/>
      <c r="FH3237" s="156"/>
    </row>
    <row r="3238" spans="2:164" x14ac:dyDescent="0.25">
      <c r="B3238" s="67">
        <f t="shared" si="301"/>
        <v>0</v>
      </c>
      <c r="C3238" s="67" t="str">
        <f t="shared" si="302"/>
        <v/>
      </c>
      <c r="D3238" s="67" t="str">
        <f t="shared" si="305"/>
        <v/>
      </c>
      <c r="E3238" s="67" t="str">
        <f t="shared" si="303"/>
        <v/>
      </c>
      <c r="F3238" s="67" t="str">
        <f t="shared" si="304"/>
        <v/>
      </c>
      <c r="G3238" s="67" t="str">
        <f t="shared" si="306"/>
        <v/>
      </c>
      <c r="H3238" s="159" t="str">
        <f>IF(AND(M3238&gt;0,M3238&lt;=STATS!$C$22),1,"")</f>
        <v/>
      </c>
      <c r="J3238" s="29">
        <v>3237</v>
      </c>
      <c r="R3238" s="16"/>
      <c r="U3238" s="16"/>
      <c r="FD3238" s="156"/>
      <c r="FE3238" s="156"/>
      <c r="FF3238" s="156"/>
      <c r="FG3238" s="156"/>
      <c r="FH3238" s="156"/>
    </row>
    <row r="3239" spans="2:164" x14ac:dyDescent="0.25">
      <c r="B3239" s="67">
        <f t="shared" si="301"/>
        <v>0</v>
      </c>
      <c r="C3239" s="67" t="str">
        <f t="shared" si="302"/>
        <v/>
      </c>
      <c r="D3239" s="67" t="str">
        <f t="shared" si="305"/>
        <v/>
      </c>
      <c r="E3239" s="67" t="str">
        <f t="shared" si="303"/>
        <v/>
      </c>
      <c r="F3239" s="67" t="str">
        <f t="shared" si="304"/>
        <v/>
      </c>
      <c r="G3239" s="67" t="str">
        <f t="shared" si="306"/>
        <v/>
      </c>
      <c r="H3239" s="159" t="str">
        <f>IF(AND(M3239&gt;0,M3239&lt;=STATS!$C$22),1,"")</f>
        <v/>
      </c>
      <c r="J3239" s="29">
        <v>3238</v>
      </c>
      <c r="R3239" s="16"/>
      <c r="U3239" s="16"/>
      <c r="FD3239" s="156"/>
      <c r="FE3239" s="156"/>
      <c r="FF3239" s="156"/>
      <c r="FG3239" s="156"/>
      <c r="FH3239" s="156"/>
    </row>
    <row r="3240" spans="2:164" x14ac:dyDescent="0.25">
      <c r="B3240" s="67">
        <f t="shared" si="301"/>
        <v>0</v>
      </c>
      <c r="C3240" s="67" t="str">
        <f t="shared" si="302"/>
        <v/>
      </c>
      <c r="D3240" s="67" t="str">
        <f t="shared" si="305"/>
        <v/>
      </c>
      <c r="E3240" s="67" t="str">
        <f t="shared" si="303"/>
        <v/>
      </c>
      <c r="F3240" s="67" t="str">
        <f t="shared" si="304"/>
        <v/>
      </c>
      <c r="G3240" s="67" t="str">
        <f t="shared" si="306"/>
        <v/>
      </c>
      <c r="H3240" s="159" t="str">
        <f>IF(AND(M3240&gt;0,M3240&lt;=STATS!$C$22),1,"")</f>
        <v/>
      </c>
      <c r="J3240" s="29">
        <v>3239</v>
      </c>
      <c r="R3240" s="16"/>
      <c r="U3240" s="16"/>
      <c r="FD3240" s="156"/>
      <c r="FE3240" s="156"/>
      <c r="FF3240" s="156"/>
      <c r="FG3240" s="156"/>
      <c r="FH3240" s="156"/>
    </row>
    <row r="3241" spans="2:164" x14ac:dyDescent="0.25">
      <c r="B3241" s="67">
        <f t="shared" si="301"/>
        <v>0</v>
      </c>
      <c r="C3241" s="67" t="str">
        <f t="shared" si="302"/>
        <v/>
      </c>
      <c r="D3241" s="67" t="str">
        <f t="shared" si="305"/>
        <v/>
      </c>
      <c r="E3241" s="67" t="str">
        <f t="shared" si="303"/>
        <v/>
      </c>
      <c r="F3241" s="67" t="str">
        <f t="shared" si="304"/>
        <v/>
      </c>
      <c r="G3241" s="67" t="str">
        <f t="shared" si="306"/>
        <v/>
      </c>
      <c r="H3241" s="159" t="str">
        <f>IF(AND(M3241&gt;0,M3241&lt;=STATS!$C$22),1,"")</f>
        <v/>
      </c>
      <c r="J3241" s="29">
        <v>3240</v>
      </c>
      <c r="R3241" s="16"/>
      <c r="U3241" s="16"/>
      <c r="FD3241" s="156"/>
      <c r="FE3241" s="156"/>
      <c r="FF3241" s="156"/>
      <c r="FG3241" s="156"/>
      <c r="FH3241" s="156"/>
    </row>
    <row r="3242" spans="2:164" x14ac:dyDescent="0.25">
      <c r="B3242" s="67">
        <f t="shared" si="301"/>
        <v>0</v>
      </c>
      <c r="C3242" s="67" t="str">
        <f t="shared" si="302"/>
        <v/>
      </c>
      <c r="D3242" s="67" t="str">
        <f t="shared" si="305"/>
        <v/>
      </c>
      <c r="E3242" s="67" t="str">
        <f t="shared" si="303"/>
        <v/>
      </c>
      <c r="F3242" s="67" t="str">
        <f t="shared" si="304"/>
        <v/>
      </c>
      <c r="G3242" s="67" t="str">
        <f t="shared" si="306"/>
        <v/>
      </c>
      <c r="H3242" s="159" t="str">
        <f>IF(AND(M3242&gt;0,M3242&lt;=STATS!$C$22),1,"")</f>
        <v/>
      </c>
      <c r="J3242" s="29">
        <v>3241</v>
      </c>
      <c r="R3242" s="16"/>
      <c r="U3242" s="16"/>
      <c r="FD3242" s="156"/>
      <c r="FE3242" s="156"/>
      <c r="FF3242" s="156"/>
      <c r="FG3242" s="156"/>
      <c r="FH3242" s="156"/>
    </row>
    <row r="3243" spans="2:164" x14ac:dyDescent="0.25">
      <c r="B3243" s="67">
        <f t="shared" si="301"/>
        <v>0</v>
      </c>
      <c r="C3243" s="67" t="str">
        <f t="shared" si="302"/>
        <v/>
      </c>
      <c r="D3243" s="67" t="str">
        <f t="shared" si="305"/>
        <v/>
      </c>
      <c r="E3243" s="67" t="str">
        <f t="shared" si="303"/>
        <v/>
      </c>
      <c r="F3243" s="67" t="str">
        <f t="shared" si="304"/>
        <v/>
      </c>
      <c r="G3243" s="67" t="str">
        <f t="shared" si="306"/>
        <v/>
      </c>
      <c r="H3243" s="159" t="str">
        <f>IF(AND(M3243&gt;0,M3243&lt;=STATS!$C$22),1,"")</f>
        <v/>
      </c>
      <c r="J3243" s="29">
        <v>3242</v>
      </c>
      <c r="R3243" s="16"/>
      <c r="U3243" s="16"/>
      <c r="FD3243" s="156"/>
      <c r="FE3243" s="156"/>
      <c r="FF3243" s="156"/>
      <c r="FG3243" s="156"/>
      <c r="FH3243" s="156"/>
    </row>
    <row r="3244" spans="2:164" x14ac:dyDescent="0.25">
      <c r="B3244" s="67">
        <f t="shared" si="301"/>
        <v>0</v>
      </c>
      <c r="C3244" s="67" t="str">
        <f t="shared" si="302"/>
        <v/>
      </c>
      <c r="D3244" s="67" t="str">
        <f t="shared" si="305"/>
        <v/>
      </c>
      <c r="E3244" s="67" t="str">
        <f t="shared" si="303"/>
        <v/>
      </c>
      <c r="F3244" s="67" t="str">
        <f t="shared" si="304"/>
        <v/>
      </c>
      <c r="G3244" s="67" t="str">
        <f t="shared" si="306"/>
        <v/>
      </c>
      <c r="H3244" s="159" t="str">
        <f>IF(AND(M3244&gt;0,M3244&lt;=STATS!$C$22),1,"")</f>
        <v/>
      </c>
      <c r="J3244" s="29">
        <v>3243</v>
      </c>
      <c r="R3244" s="16"/>
      <c r="U3244" s="16"/>
      <c r="FD3244" s="156"/>
      <c r="FE3244" s="156"/>
      <c r="FF3244" s="156"/>
      <c r="FG3244" s="156"/>
      <c r="FH3244" s="156"/>
    </row>
    <row r="3245" spans="2:164" x14ac:dyDescent="0.25">
      <c r="B3245" s="67">
        <f t="shared" si="301"/>
        <v>0</v>
      </c>
      <c r="C3245" s="67" t="str">
        <f t="shared" si="302"/>
        <v/>
      </c>
      <c r="D3245" s="67" t="str">
        <f t="shared" si="305"/>
        <v/>
      </c>
      <c r="E3245" s="67" t="str">
        <f t="shared" si="303"/>
        <v/>
      </c>
      <c r="F3245" s="67" t="str">
        <f t="shared" si="304"/>
        <v/>
      </c>
      <c r="G3245" s="67" t="str">
        <f t="shared" si="306"/>
        <v/>
      </c>
      <c r="H3245" s="159" t="str">
        <f>IF(AND(M3245&gt;0,M3245&lt;=STATS!$C$22),1,"")</f>
        <v/>
      </c>
      <c r="J3245" s="29">
        <v>3244</v>
      </c>
      <c r="R3245" s="16"/>
      <c r="U3245" s="16"/>
      <c r="FD3245" s="156"/>
      <c r="FE3245" s="156"/>
      <c r="FF3245" s="156"/>
      <c r="FG3245" s="156"/>
      <c r="FH3245" s="156"/>
    </row>
    <row r="3246" spans="2:164" x14ac:dyDescent="0.25">
      <c r="B3246" s="67">
        <f t="shared" si="301"/>
        <v>0</v>
      </c>
      <c r="C3246" s="67" t="str">
        <f t="shared" si="302"/>
        <v/>
      </c>
      <c r="D3246" s="67" t="str">
        <f t="shared" si="305"/>
        <v/>
      </c>
      <c r="E3246" s="67" t="str">
        <f t="shared" si="303"/>
        <v/>
      </c>
      <c r="F3246" s="67" t="str">
        <f t="shared" si="304"/>
        <v/>
      </c>
      <c r="G3246" s="67" t="str">
        <f t="shared" si="306"/>
        <v/>
      </c>
      <c r="H3246" s="159" t="str">
        <f>IF(AND(M3246&gt;0,M3246&lt;=STATS!$C$22),1,"")</f>
        <v/>
      </c>
      <c r="J3246" s="29">
        <v>3245</v>
      </c>
      <c r="R3246" s="16"/>
      <c r="U3246" s="16"/>
      <c r="FD3246" s="156"/>
      <c r="FE3246" s="156"/>
      <c r="FF3246" s="156"/>
      <c r="FG3246" s="156"/>
      <c r="FH3246" s="156"/>
    </row>
    <row r="3247" spans="2:164" x14ac:dyDescent="0.25">
      <c r="B3247" s="67">
        <f t="shared" si="301"/>
        <v>0</v>
      </c>
      <c r="C3247" s="67" t="str">
        <f t="shared" si="302"/>
        <v/>
      </c>
      <c r="D3247" s="67" t="str">
        <f t="shared" si="305"/>
        <v/>
      </c>
      <c r="E3247" s="67" t="str">
        <f t="shared" si="303"/>
        <v/>
      </c>
      <c r="F3247" s="67" t="str">
        <f t="shared" si="304"/>
        <v/>
      </c>
      <c r="G3247" s="67" t="str">
        <f t="shared" si="306"/>
        <v/>
      </c>
      <c r="H3247" s="159" t="str">
        <f>IF(AND(M3247&gt;0,M3247&lt;=STATS!$C$22),1,"")</f>
        <v/>
      </c>
      <c r="J3247" s="29">
        <v>3246</v>
      </c>
      <c r="R3247" s="16"/>
      <c r="U3247" s="16"/>
      <c r="FD3247" s="156"/>
      <c r="FE3247" s="156"/>
      <c r="FF3247" s="156"/>
      <c r="FG3247" s="156"/>
      <c r="FH3247" s="156"/>
    </row>
    <row r="3248" spans="2:164" x14ac:dyDescent="0.25">
      <c r="B3248" s="67">
        <f t="shared" si="301"/>
        <v>0</v>
      </c>
      <c r="C3248" s="67" t="str">
        <f t="shared" si="302"/>
        <v/>
      </c>
      <c r="D3248" s="67" t="str">
        <f t="shared" si="305"/>
        <v/>
      </c>
      <c r="E3248" s="67" t="str">
        <f t="shared" si="303"/>
        <v/>
      </c>
      <c r="F3248" s="67" t="str">
        <f t="shared" si="304"/>
        <v/>
      </c>
      <c r="G3248" s="67" t="str">
        <f t="shared" si="306"/>
        <v/>
      </c>
      <c r="H3248" s="159" t="str">
        <f>IF(AND(M3248&gt;0,M3248&lt;=STATS!$C$22),1,"")</f>
        <v/>
      </c>
      <c r="J3248" s="29">
        <v>3247</v>
      </c>
      <c r="R3248" s="16"/>
      <c r="U3248" s="16"/>
      <c r="FD3248" s="156"/>
      <c r="FE3248" s="156"/>
      <c r="FF3248" s="156"/>
      <c r="FG3248" s="156"/>
      <c r="FH3248" s="156"/>
    </row>
    <row r="3249" spans="2:164" x14ac:dyDescent="0.25">
      <c r="B3249" s="67">
        <f t="shared" si="301"/>
        <v>0</v>
      </c>
      <c r="C3249" s="67" t="str">
        <f t="shared" si="302"/>
        <v/>
      </c>
      <c r="D3249" s="67" t="str">
        <f t="shared" si="305"/>
        <v/>
      </c>
      <c r="E3249" s="67" t="str">
        <f t="shared" si="303"/>
        <v/>
      </c>
      <c r="F3249" s="67" t="str">
        <f t="shared" si="304"/>
        <v/>
      </c>
      <c r="G3249" s="67" t="str">
        <f t="shared" si="306"/>
        <v/>
      </c>
      <c r="H3249" s="159" t="str">
        <f>IF(AND(M3249&gt;0,M3249&lt;=STATS!$C$22),1,"")</f>
        <v/>
      </c>
      <c r="J3249" s="29">
        <v>3248</v>
      </c>
      <c r="R3249" s="16"/>
      <c r="U3249" s="16"/>
      <c r="FD3249" s="156"/>
      <c r="FE3249" s="156"/>
      <c r="FF3249" s="156"/>
      <c r="FG3249" s="156"/>
      <c r="FH3249" s="156"/>
    </row>
    <row r="3250" spans="2:164" x14ac:dyDescent="0.25">
      <c r="B3250" s="67">
        <f t="shared" si="301"/>
        <v>0</v>
      </c>
      <c r="C3250" s="67" t="str">
        <f t="shared" si="302"/>
        <v/>
      </c>
      <c r="D3250" s="67" t="str">
        <f t="shared" si="305"/>
        <v/>
      </c>
      <c r="E3250" s="67" t="str">
        <f t="shared" si="303"/>
        <v/>
      </c>
      <c r="F3250" s="67" t="str">
        <f t="shared" si="304"/>
        <v/>
      </c>
      <c r="G3250" s="67" t="str">
        <f t="shared" si="306"/>
        <v/>
      </c>
      <c r="H3250" s="159" t="str">
        <f>IF(AND(M3250&gt;0,M3250&lt;=STATS!$C$22),1,"")</f>
        <v/>
      </c>
      <c r="J3250" s="29">
        <v>3249</v>
      </c>
      <c r="R3250" s="16"/>
      <c r="U3250" s="16"/>
      <c r="FD3250" s="156"/>
      <c r="FE3250" s="156"/>
      <c r="FF3250" s="156"/>
      <c r="FG3250" s="156"/>
      <c r="FH3250" s="156"/>
    </row>
    <row r="3251" spans="2:164" x14ac:dyDescent="0.25">
      <c r="B3251" s="67">
        <f t="shared" si="301"/>
        <v>0</v>
      </c>
      <c r="C3251" s="67" t="str">
        <f t="shared" si="302"/>
        <v/>
      </c>
      <c r="D3251" s="67" t="str">
        <f t="shared" si="305"/>
        <v/>
      </c>
      <c r="E3251" s="67" t="str">
        <f t="shared" si="303"/>
        <v/>
      </c>
      <c r="F3251" s="67" t="str">
        <f t="shared" si="304"/>
        <v/>
      </c>
      <c r="G3251" s="67" t="str">
        <f t="shared" si="306"/>
        <v/>
      </c>
      <c r="H3251" s="159" t="str">
        <f>IF(AND(M3251&gt;0,M3251&lt;=STATS!$C$22),1,"")</f>
        <v/>
      </c>
      <c r="J3251" s="29">
        <v>3250</v>
      </c>
      <c r="R3251" s="16"/>
      <c r="U3251" s="16"/>
      <c r="FD3251" s="156"/>
      <c r="FE3251" s="156"/>
      <c r="FF3251" s="156"/>
      <c r="FG3251" s="156"/>
      <c r="FH3251" s="156"/>
    </row>
    <row r="3252" spans="2:164" x14ac:dyDescent="0.25">
      <c r="B3252" s="67">
        <f t="shared" si="301"/>
        <v>0</v>
      </c>
      <c r="C3252" s="67" t="str">
        <f t="shared" si="302"/>
        <v/>
      </c>
      <c r="D3252" s="67" t="str">
        <f t="shared" si="305"/>
        <v/>
      </c>
      <c r="E3252" s="67" t="str">
        <f t="shared" si="303"/>
        <v/>
      </c>
      <c r="F3252" s="67" t="str">
        <f t="shared" si="304"/>
        <v/>
      </c>
      <c r="G3252" s="67" t="str">
        <f t="shared" si="306"/>
        <v/>
      </c>
      <c r="H3252" s="159" t="str">
        <f>IF(AND(M3252&gt;0,M3252&lt;=STATS!$C$22),1,"")</f>
        <v/>
      </c>
      <c r="J3252" s="29">
        <v>3251</v>
      </c>
      <c r="R3252" s="16"/>
      <c r="U3252" s="16"/>
      <c r="FD3252" s="156"/>
      <c r="FE3252" s="156"/>
      <c r="FF3252" s="156"/>
      <c r="FG3252" s="156"/>
      <c r="FH3252" s="156"/>
    </row>
    <row r="3253" spans="2:164" x14ac:dyDescent="0.25">
      <c r="B3253" s="67">
        <f t="shared" si="301"/>
        <v>0</v>
      </c>
      <c r="C3253" s="67" t="str">
        <f t="shared" si="302"/>
        <v/>
      </c>
      <c r="D3253" s="67" t="str">
        <f t="shared" si="305"/>
        <v/>
      </c>
      <c r="E3253" s="67" t="str">
        <f t="shared" si="303"/>
        <v/>
      </c>
      <c r="F3253" s="67" t="str">
        <f t="shared" si="304"/>
        <v/>
      </c>
      <c r="G3253" s="67" t="str">
        <f t="shared" si="306"/>
        <v/>
      </c>
      <c r="H3253" s="159" t="str">
        <f>IF(AND(M3253&gt;0,M3253&lt;=STATS!$C$22),1,"")</f>
        <v/>
      </c>
      <c r="J3253" s="29">
        <v>3252</v>
      </c>
      <c r="R3253" s="16"/>
      <c r="U3253" s="16"/>
      <c r="FD3253" s="156"/>
      <c r="FE3253" s="156"/>
      <c r="FF3253" s="156"/>
      <c r="FG3253" s="156"/>
      <c r="FH3253" s="156"/>
    </row>
    <row r="3254" spans="2:164" x14ac:dyDescent="0.25">
      <c r="B3254" s="67">
        <f t="shared" si="301"/>
        <v>0</v>
      </c>
      <c r="C3254" s="67" t="str">
        <f t="shared" si="302"/>
        <v/>
      </c>
      <c r="D3254" s="67" t="str">
        <f t="shared" si="305"/>
        <v/>
      </c>
      <c r="E3254" s="67" t="str">
        <f t="shared" si="303"/>
        <v/>
      </c>
      <c r="F3254" s="67" t="str">
        <f t="shared" si="304"/>
        <v/>
      </c>
      <c r="G3254" s="67" t="str">
        <f t="shared" si="306"/>
        <v/>
      </c>
      <c r="H3254" s="159" t="str">
        <f>IF(AND(M3254&gt;0,M3254&lt;=STATS!$C$22),1,"")</f>
        <v/>
      </c>
      <c r="J3254" s="29">
        <v>3253</v>
      </c>
      <c r="R3254" s="16"/>
      <c r="U3254" s="16"/>
      <c r="FD3254" s="156"/>
      <c r="FE3254" s="156"/>
      <c r="FF3254" s="156"/>
      <c r="FG3254" s="156"/>
      <c r="FH3254" s="156"/>
    </row>
    <row r="3255" spans="2:164" x14ac:dyDescent="0.25">
      <c r="B3255" s="67">
        <f t="shared" si="301"/>
        <v>0</v>
      </c>
      <c r="C3255" s="67" t="str">
        <f t="shared" si="302"/>
        <v/>
      </c>
      <c r="D3255" s="67" t="str">
        <f t="shared" si="305"/>
        <v/>
      </c>
      <c r="E3255" s="67" t="str">
        <f t="shared" si="303"/>
        <v/>
      </c>
      <c r="F3255" s="67" t="str">
        <f t="shared" si="304"/>
        <v/>
      </c>
      <c r="G3255" s="67" t="str">
        <f t="shared" si="306"/>
        <v/>
      </c>
      <c r="H3255" s="159" t="str">
        <f>IF(AND(M3255&gt;0,M3255&lt;=STATS!$C$22),1,"")</f>
        <v/>
      </c>
      <c r="J3255" s="29">
        <v>3254</v>
      </c>
      <c r="R3255" s="16"/>
      <c r="U3255" s="16"/>
      <c r="FD3255" s="156"/>
      <c r="FE3255" s="156"/>
      <c r="FF3255" s="156"/>
      <c r="FG3255" s="156"/>
      <c r="FH3255" s="156"/>
    </row>
    <row r="3256" spans="2:164" x14ac:dyDescent="0.25">
      <c r="B3256" s="67">
        <f t="shared" si="301"/>
        <v>0</v>
      </c>
      <c r="C3256" s="67" t="str">
        <f t="shared" si="302"/>
        <v/>
      </c>
      <c r="D3256" s="67" t="str">
        <f t="shared" si="305"/>
        <v/>
      </c>
      <c r="E3256" s="67" t="str">
        <f t="shared" si="303"/>
        <v/>
      </c>
      <c r="F3256" s="67" t="str">
        <f t="shared" si="304"/>
        <v/>
      </c>
      <c r="G3256" s="67" t="str">
        <f t="shared" si="306"/>
        <v/>
      </c>
      <c r="H3256" s="159" t="str">
        <f>IF(AND(M3256&gt;0,M3256&lt;=STATS!$C$22),1,"")</f>
        <v/>
      </c>
      <c r="J3256" s="29">
        <v>3255</v>
      </c>
      <c r="R3256" s="16"/>
      <c r="U3256" s="16"/>
      <c r="FD3256" s="156"/>
      <c r="FE3256" s="156"/>
      <c r="FF3256" s="156"/>
      <c r="FG3256" s="156"/>
      <c r="FH3256" s="156"/>
    </row>
    <row r="3257" spans="2:164" x14ac:dyDescent="0.25">
      <c r="B3257" s="67">
        <f t="shared" si="301"/>
        <v>0</v>
      </c>
      <c r="C3257" s="67" t="str">
        <f t="shared" si="302"/>
        <v/>
      </c>
      <c r="D3257" s="67" t="str">
        <f t="shared" si="305"/>
        <v/>
      </c>
      <c r="E3257" s="67" t="str">
        <f t="shared" si="303"/>
        <v/>
      </c>
      <c r="F3257" s="67" t="str">
        <f t="shared" si="304"/>
        <v/>
      </c>
      <c r="G3257" s="67" t="str">
        <f t="shared" si="306"/>
        <v/>
      </c>
      <c r="H3257" s="159" t="str">
        <f>IF(AND(M3257&gt;0,M3257&lt;=STATS!$C$22),1,"")</f>
        <v/>
      </c>
      <c r="J3257" s="29">
        <v>3256</v>
      </c>
      <c r="R3257" s="16"/>
      <c r="U3257" s="16"/>
      <c r="FD3257" s="156"/>
      <c r="FE3257" s="156"/>
      <c r="FF3257" s="156"/>
      <c r="FG3257" s="156"/>
      <c r="FH3257" s="156"/>
    </row>
    <row r="3258" spans="2:164" x14ac:dyDescent="0.25">
      <c r="B3258" s="67">
        <f t="shared" si="301"/>
        <v>0</v>
      </c>
      <c r="C3258" s="67" t="str">
        <f t="shared" si="302"/>
        <v/>
      </c>
      <c r="D3258" s="67" t="str">
        <f t="shared" si="305"/>
        <v/>
      </c>
      <c r="E3258" s="67" t="str">
        <f t="shared" si="303"/>
        <v/>
      </c>
      <c r="F3258" s="67" t="str">
        <f t="shared" si="304"/>
        <v/>
      </c>
      <c r="G3258" s="67" t="str">
        <f t="shared" si="306"/>
        <v/>
      </c>
      <c r="H3258" s="159" t="str">
        <f>IF(AND(M3258&gt;0,M3258&lt;=STATS!$C$22),1,"")</f>
        <v/>
      </c>
      <c r="J3258" s="29">
        <v>3257</v>
      </c>
      <c r="R3258" s="16"/>
      <c r="U3258" s="16"/>
      <c r="FD3258" s="156"/>
      <c r="FE3258" s="156"/>
      <c r="FF3258" s="156"/>
      <c r="FG3258" s="156"/>
      <c r="FH3258" s="156"/>
    </row>
    <row r="3259" spans="2:164" x14ac:dyDescent="0.25">
      <c r="B3259" s="67">
        <f t="shared" si="301"/>
        <v>0</v>
      </c>
      <c r="C3259" s="67" t="str">
        <f t="shared" si="302"/>
        <v/>
      </c>
      <c r="D3259" s="67" t="str">
        <f t="shared" si="305"/>
        <v/>
      </c>
      <c r="E3259" s="67" t="str">
        <f t="shared" si="303"/>
        <v/>
      </c>
      <c r="F3259" s="67" t="str">
        <f t="shared" si="304"/>
        <v/>
      </c>
      <c r="G3259" s="67" t="str">
        <f t="shared" si="306"/>
        <v/>
      </c>
      <c r="H3259" s="159" t="str">
        <f>IF(AND(M3259&gt;0,M3259&lt;=STATS!$C$22),1,"")</f>
        <v/>
      </c>
      <c r="J3259" s="29">
        <v>3258</v>
      </c>
      <c r="R3259" s="16"/>
      <c r="U3259" s="16"/>
      <c r="FD3259" s="156"/>
      <c r="FE3259" s="156"/>
      <c r="FF3259" s="156"/>
      <c r="FG3259" s="156"/>
      <c r="FH3259" s="156"/>
    </row>
    <row r="3260" spans="2:164" x14ac:dyDescent="0.25">
      <c r="B3260" s="67">
        <f t="shared" si="301"/>
        <v>0</v>
      </c>
      <c r="C3260" s="67" t="str">
        <f t="shared" si="302"/>
        <v/>
      </c>
      <c r="D3260" s="67" t="str">
        <f t="shared" si="305"/>
        <v/>
      </c>
      <c r="E3260" s="67" t="str">
        <f t="shared" si="303"/>
        <v/>
      </c>
      <c r="F3260" s="67" t="str">
        <f t="shared" si="304"/>
        <v/>
      </c>
      <c r="G3260" s="67" t="str">
        <f t="shared" si="306"/>
        <v/>
      </c>
      <c r="H3260" s="159" t="str">
        <f>IF(AND(M3260&gt;0,M3260&lt;=STATS!$C$22),1,"")</f>
        <v/>
      </c>
      <c r="J3260" s="29">
        <v>3259</v>
      </c>
      <c r="R3260" s="16"/>
      <c r="U3260" s="16"/>
      <c r="FD3260" s="156"/>
      <c r="FE3260" s="156"/>
      <c r="FF3260" s="156"/>
      <c r="FG3260" s="156"/>
      <c r="FH3260" s="156"/>
    </row>
    <row r="3261" spans="2:164" x14ac:dyDescent="0.25">
      <c r="B3261" s="67">
        <f t="shared" si="301"/>
        <v>0</v>
      </c>
      <c r="C3261" s="67" t="str">
        <f t="shared" si="302"/>
        <v/>
      </c>
      <c r="D3261" s="67" t="str">
        <f t="shared" si="305"/>
        <v/>
      </c>
      <c r="E3261" s="67" t="str">
        <f t="shared" si="303"/>
        <v/>
      </c>
      <c r="F3261" s="67" t="str">
        <f t="shared" si="304"/>
        <v/>
      </c>
      <c r="G3261" s="67" t="str">
        <f t="shared" si="306"/>
        <v/>
      </c>
      <c r="H3261" s="159" t="str">
        <f>IF(AND(M3261&gt;0,M3261&lt;=STATS!$C$22),1,"")</f>
        <v/>
      </c>
      <c r="J3261" s="29">
        <v>3260</v>
      </c>
      <c r="R3261" s="16"/>
      <c r="U3261" s="16"/>
      <c r="FD3261" s="156"/>
      <c r="FE3261" s="156"/>
      <c r="FF3261" s="156"/>
      <c r="FG3261" s="156"/>
      <c r="FH3261" s="156"/>
    </row>
    <row r="3262" spans="2:164" x14ac:dyDescent="0.25">
      <c r="B3262" s="67">
        <f t="shared" si="301"/>
        <v>0</v>
      </c>
      <c r="C3262" s="67" t="str">
        <f t="shared" si="302"/>
        <v/>
      </c>
      <c r="D3262" s="67" t="str">
        <f t="shared" si="305"/>
        <v/>
      </c>
      <c r="E3262" s="67" t="str">
        <f t="shared" si="303"/>
        <v/>
      </c>
      <c r="F3262" s="67" t="str">
        <f t="shared" si="304"/>
        <v/>
      </c>
      <c r="G3262" s="67" t="str">
        <f t="shared" si="306"/>
        <v/>
      </c>
      <c r="H3262" s="159" t="str">
        <f>IF(AND(M3262&gt;0,M3262&lt;=STATS!$C$22),1,"")</f>
        <v/>
      </c>
      <c r="J3262" s="29">
        <v>3261</v>
      </c>
      <c r="R3262" s="16"/>
      <c r="U3262" s="16"/>
      <c r="FD3262" s="156"/>
      <c r="FE3262" s="156"/>
      <c r="FF3262" s="156"/>
      <c r="FG3262" s="156"/>
      <c r="FH3262" s="156"/>
    </row>
    <row r="3263" spans="2:164" x14ac:dyDescent="0.25">
      <c r="B3263" s="67">
        <f t="shared" si="301"/>
        <v>0</v>
      </c>
      <c r="C3263" s="67" t="str">
        <f t="shared" si="302"/>
        <v/>
      </c>
      <c r="D3263" s="67" t="str">
        <f t="shared" si="305"/>
        <v/>
      </c>
      <c r="E3263" s="67" t="str">
        <f t="shared" si="303"/>
        <v/>
      </c>
      <c r="F3263" s="67" t="str">
        <f t="shared" si="304"/>
        <v/>
      </c>
      <c r="G3263" s="67" t="str">
        <f t="shared" si="306"/>
        <v/>
      </c>
      <c r="H3263" s="159" t="str">
        <f>IF(AND(M3263&gt;0,M3263&lt;=STATS!$C$22),1,"")</f>
        <v/>
      </c>
      <c r="J3263" s="29">
        <v>3262</v>
      </c>
      <c r="R3263" s="16"/>
      <c r="U3263" s="16"/>
      <c r="FD3263" s="156"/>
      <c r="FE3263" s="156"/>
      <c r="FF3263" s="156"/>
      <c r="FG3263" s="156"/>
      <c r="FH3263" s="156"/>
    </row>
    <row r="3264" spans="2:164" x14ac:dyDescent="0.25">
      <c r="B3264" s="67">
        <f t="shared" si="301"/>
        <v>0</v>
      </c>
      <c r="C3264" s="67" t="str">
        <f t="shared" si="302"/>
        <v/>
      </c>
      <c r="D3264" s="67" t="str">
        <f t="shared" si="305"/>
        <v/>
      </c>
      <c r="E3264" s="67" t="str">
        <f t="shared" si="303"/>
        <v/>
      </c>
      <c r="F3264" s="67" t="str">
        <f t="shared" si="304"/>
        <v/>
      </c>
      <c r="G3264" s="67" t="str">
        <f t="shared" si="306"/>
        <v/>
      </c>
      <c r="H3264" s="159" t="str">
        <f>IF(AND(M3264&gt;0,M3264&lt;=STATS!$C$22),1,"")</f>
        <v/>
      </c>
      <c r="J3264" s="29">
        <v>3263</v>
      </c>
      <c r="R3264" s="16"/>
      <c r="U3264" s="16"/>
      <c r="FD3264" s="156"/>
      <c r="FE3264" s="156"/>
      <c r="FF3264" s="156"/>
      <c r="FG3264" s="156"/>
      <c r="FH3264" s="156"/>
    </row>
    <row r="3265" spans="2:164" x14ac:dyDescent="0.25">
      <c r="B3265" s="67">
        <f t="shared" si="301"/>
        <v>0</v>
      </c>
      <c r="C3265" s="67" t="str">
        <f t="shared" si="302"/>
        <v/>
      </c>
      <c r="D3265" s="67" t="str">
        <f t="shared" si="305"/>
        <v/>
      </c>
      <c r="E3265" s="67" t="str">
        <f t="shared" si="303"/>
        <v/>
      </c>
      <c r="F3265" s="67" t="str">
        <f t="shared" si="304"/>
        <v/>
      </c>
      <c r="G3265" s="67" t="str">
        <f t="shared" si="306"/>
        <v/>
      </c>
      <c r="H3265" s="159" t="str">
        <f>IF(AND(M3265&gt;0,M3265&lt;=STATS!$C$22),1,"")</f>
        <v/>
      </c>
      <c r="J3265" s="29">
        <v>3264</v>
      </c>
      <c r="R3265" s="16"/>
      <c r="U3265" s="16"/>
      <c r="FD3265" s="156"/>
      <c r="FE3265" s="156"/>
      <c r="FF3265" s="156"/>
      <c r="FG3265" s="156"/>
      <c r="FH3265" s="156"/>
    </row>
    <row r="3266" spans="2:164" x14ac:dyDescent="0.25">
      <c r="B3266" s="67">
        <f t="shared" ref="B3266:B3329" si="307">COUNT(R3266:FC3266,FI3266:FQ3266)</f>
        <v>0</v>
      </c>
      <c r="C3266" s="67" t="str">
        <f t="shared" ref="C3266:C3329" si="308">IF(COUNT(R3266:FC3266,FI3266:FQ3266)&gt;0,COUNT(R3266:FC3266,FI3266:FQ3266),"")</f>
        <v/>
      </c>
      <c r="D3266" s="67" t="str">
        <f t="shared" si="305"/>
        <v/>
      </c>
      <c r="E3266" s="67" t="str">
        <f t="shared" ref="E3266:E3329" si="309">IF(H3266=1,COUNT(R3266:FC3266,FI3266:FQ3266),"")</f>
        <v/>
      </c>
      <c r="F3266" s="67" t="str">
        <f t="shared" ref="F3266:F3329" si="310">IF(H3266=1,COUNT(X3266:BN3266,BP3266:BX3266,BZ3266:CF3266,CH3266:FC3266,FI3266:FQ3266),"")</f>
        <v/>
      </c>
      <c r="G3266" s="67" t="str">
        <f t="shared" si="306"/>
        <v/>
      </c>
      <c r="H3266" s="159" t="str">
        <f>IF(AND(M3266&gt;0,M3266&lt;=STATS!$C$22),1,"")</f>
        <v/>
      </c>
      <c r="J3266" s="29">
        <v>3265</v>
      </c>
      <c r="R3266" s="16"/>
      <c r="U3266" s="16"/>
      <c r="FD3266" s="156"/>
      <c r="FE3266" s="156"/>
      <c r="FF3266" s="156"/>
      <c r="FG3266" s="156"/>
      <c r="FH3266" s="156"/>
    </row>
    <row r="3267" spans="2:164" x14ac:dyDescent="0.25">
      <c r="B3267" s="67">
        <f t="shared" si="307"/>
        <v>0</v>
      </c>
      <c r="C3267" s="67" t="str">
        <f t="shared" si="308"/>
        <v/>
      </c>
      <c r="D3267" s="67" t="str">
        <f t="shared" ref="D3267:D3330" si="311">IF(COUNT(R3267:FC3267,FI3267:FQ3267)&gt;0,COUNT(X3267:BN3267,BP3267:BX3267,BZ3267:CF3267,CH3267:FC3267,FI3267:FQ3267),"")</f>
        <v/>
      </c>
      <c r="E3267" s="67" t="str">
        <f t="shared" si="309"/>
        <v/>
      </c>
      <c r="F3267" s="67" t="str">
        <f t="shared" si="310"/>
        <v/>
      </c>
      <c r="G3267" s="67" t="str">
        <f t="shared" si="306"/>
        <v/>
      </c>
      <c r="H3267" s="159" t="str">
        <f>IF(AND(M3267&gt;0,M3267&lt;=STATS!$C$22),1,"")</f>
        <v/>
      </c>
      <c r="J3267" s="29">
        <v>3266</v>
      </c>
      <c r="R3267" s="16"/>
      <c r="U3267" s="16"/>
      <c r="FD3267" s="156"/>
      <c r="FE3267" s="156"/>
      <c r="FF3267" s="156"/>
      <c r="FG3267" s="156"/>
      <c r="FH3267" s="156"/>
    </row>
    <row r="3268" spans="2:164" x14ac:dyDescent="0.25">
      <c r="B3268" s="67">
        <f t="shared" si="307"/>
        <v>0</v>
      </c>
      <c r="C3268" s="67" t="str">
        <f t="shared" si="308"/>
        <v/>
      </c>
      <c r="D3268" s="67" t="str">
        <f t="shared" si="311"/>
        <v/>
      </c>
      <c r="E3268" s="67" t="str">
        <f t="shared" si="309"/>
        <v/>
      </c>
      <c r="F3268" s="67" t="str">
        <f t="shared" si="310"/>
        <v/>
      </c>
      <c r="G3268" s="67" t="str">
        <f t="shared" si="306"/>
        <v/>
      </c>
      <c r="H3268" s="159" t="str">
        <f>IF(AND(M3268&gt;0,M3268&lt;=STATS!$C$22),1,"")</f>
        <v/>
      </c>
      <c r="J3268" s="29">
        <v>3267</v>
      </c>
      <c r="R3268" s="16"/>
      <c r="U3268" s="16"/>
      <c r="FD3268" s="156"/>
      <c r="FE3268" s="156"/>
      <c r="FF3268" s="156"/>
      <c r="FG3268" s="156"/>
      <c r="FH3268" s="156"/>
    </row>
    <row r="3269" spans="2:164" x14ac:dyDescent="0.25">
      <c r="B3269" s="67">
        <f t="shared" si="307"/>
        <v>0</v>
      </c>
      <c r="C3269" s="67" t="str">
        <f t="shared" si="308"/>
        <v/>
      </c>
      <c r="D3269" s="67" t="str">
        <f t="shared" si="311"/>
        <v/>
      </c>
      <c r="E3269" s="67" t="str">
        <f t="shared" si="309"/>
        <v/>
      </c>
      <c r="F3269" s="67" t="str">
        <f t="shared" si="310"/>
        <v/>
      </c>
      <c r="G3269" s="67" t="str">
        <f t="shared" si="306"/>
        <v/>
      </c>
      <c r="H3269" s="159" t="str">
        <f>IF(AND(M3269&gt;0,M3269&lt;=STATS!$C$22),1,"")</f>
        <v/>
      </c>
      <c r="J3269" s="29">
        <v>3268</v>
      </c>
      <c r="R3269" s="16"/>
      <c r="U3269" s="16"/>
      <c r="FD3269" s="156"/>
      <c r="FE3269" s="156"/>
      <c r="FF3269" s="156"/>
      <c r="FG3269" s="156"/>
      <c r="FH3269" s="156"/>
    </row>
    <row r="3270" spans="2:164" x14ac:dyDescent="0.25">
      <c r="B3270" s="67">
        <f t="shared" si="307"/>
        <v>0</v>
      </c>
      <c r="C3270" s="67" t="str">
        <f t="shared" si="308"/>
        <v/>
      </c>
      <c r="D3270" s="67" t="str">
        <f t="shared" si="311"/>
        <v/>
      </c>
      <c r="E3270" s="67" t="str">
        <f t="shared" si="309"/>
        <v/>
      </c>
      <c r="F3270" s="67" t="str">
        <f t="shared" si="310"/>
        <v/>
      </c>
      <c r="G3270" s="67" t="str">
        <f t="shared" si="306"/>
        <v/>
      </c>
      <c r="H3270" s="159" t="str">
        <f>IF(AND(M3270&gt;0,M3270&lt;=STATS!$C$22),1,"")</f>
        <v/>
      </c>
      <c r="J3270" s="29">
        <v>3269</v>
      </c>
      <c r="R3270" s="16"/>
      <c r="U3270" s="16"/>
      <c r="FD3270" s="156"/>
      <c r="FE3270" s="156"/>
      <c r="FF3270" s="156"/>
      <c r="FG3270" s="156"/>
      <c r="FH3270" s="156"/>
    </row>
    <row r="3271" spans="2:164" x14ac:dyDescent="0.25">
      <c r="B3271" s="67">
        <f t="shared" si="307"/>
        <v>0</v>
      </c>
      <c r="C3271" s="67" t="str">
        <f t="shared" si="308"/>
        <v/>
      </c>
      <c r="D3271" s="67" t="str">
        <f t="shared" si="311"/>
        <v/>
      </c>
      <c r="E3271" s="67" t="str">
        <f t="shared" si="309"/>
        <v/>
      </c>
      <c r="F3271" s="67" t="str">
        <f t="shared" si="310"/>
        <v/>
      </c>
      <c r="G3271" s="67" t="str">
        <f t="shared" si="306"/>
        <v/>
      </c>
      <c r="H3271" s="159" t="str">
        <f>IF(AND(M3271&gt;0,M3271&lt;=STATS!$C$22),1,"")</f>
        <v/>
      </c>
      <c r="J3271" s="29">
        <v>3270</v>
      </c>
      <c r="R3271" s="16"/>
      <c r="U3271" s="16"/>
      <c r="FD3271" s="156"/>
      <c r="FE3271" s="156"/>
      <c r="FF3271" s="156"/>
      <c r="FG3271" s="156"/>
      <c r="FH3271" s="156"/>
    </row>
    <row r="3272" spans="2:164" x14ac:dyDescent="0.25">
      <c r="B3272" s="67">
        <f t="shared" si="307"/>
        <v>0</v>
      </c>
      <c r="C3272" s="67" t="str">
        <f t="shared" si="308"/>
        <v/>
      </c>
      <c r="D3272" s="67" t="str">
        <f t="shared" si="311"/>
        <v/>
      </c>
      <c r="E3272" s="67" t="str">
        <f t="shared" si="309"/>
        <v/>
      </c>
      <c r="F3272" s="67" t="str">
        <f t="shared" si="310"/>
        <v/>
      </c>
      <c r="G3272" s="67" t="str">
        <f t="shared" si="306"/>
        <v/>
      </c>
      <c r="H3272" s="159" t="str">
        <f>IF(AND(M3272&gt;0,M3272&lt;=STATS!$C$22),1,"")</f>
        <v/>
      </c>
      <c r="J3272" s="29">
        <v>3271</v>
      </c>
      <c r="R3272" s="16"/>
      <c r="U3272" s="16"/>
      <c r="FD3272" s="156"/>
      <c r="FE3272" s="156"/>
      <c r="FF3272" s="156"/>
      <c r="FG3272" s="156"/>
      <c r="FH3272" s="156"/>
    </row>
    <row r="3273" spans="2:164" x14ac:dyDescent="0.25">
      <c r="B3273" s="67">
        <f t="shared" si="307"/>
        <v>0</v>
      </c>
      <c r="C3273" s="67" t="str">
        <f t="shared" si="308"/>
        <v/>
      </c>
      <c r="D3273" s="67" t="str">
        <f t="shared" si="311"/>
        <v/>
      </c>
      <c r="E3273" s="67" t="str">
        <f t="shared" si="309"/>
        <v/>
      </c>
      <c r="F3273" s="67" t="str">
        <f t="shared" si="310"/>
        <v/>
      </c>
      <c r="G3273" s="67" t="str">
        <f t="shared" si="306"/>
        <v/>
      </c>
      <c r="H3273" s="159" t="str">
        <f>IF(AND(M3273&gt;0,M3273&lt;=STATS!$C$22),1,"")</f>
        <v/>
      </c>
      <c r="J3273" s="29">
        <v>3272</v>
      </c>
      <c r="R3273" s="16"/>
      <c r="U3273" s="16"/>
      <c r="FD3273" s="156"/>
      <c r="FE3273" s="156"/>
      <c r="FF3273" s="156"/>
      <c r="FG3273" s="156"/>
      <c r="FH3273" s="156"/>
    </row>
    <row r="3274" spans="2:164" x14ac:dyDescent="0.25">
      <c r="B3274" s="67">
        <f t="shared" si="307"/>
        <v>0</v>
      </c>
      <c r="C3274" s="67" t="str">
        <f t="shared" si="308"/>
        <v/>
      </c>
      <c r="D3274" s="67" t="str">
        <f t="shared" si="311"/>
        <v/>
      </c>
      <c r="E3274" s="67" t="str">
        <f t="shared" si="309"/>
        <v/>
      </c>
      <c r="F3274" s="67" t="str">
        <f t="shared" si="310"/>
        <v/>
      </c>
      <c r="G3274" s="67" t="str">
        <f t="shared" si="306"/>
        <v/>
      </c>
      <c r="H3274" s="159" t="str">
        <f>IF(AND(M3274&gt;0,M3274&lt;=STATS!$C$22),1,"")</f>
        <v/>
      </c>
      <c r="J3274" s="29">
        <v>3273</v>
      </c>
      <c r="R3274" s="16"/>
      <c r="U3274" s="16"/>
      <c r="FD3274" s="156"/>
      <c r="FE3274" s="156"/>
      <c r="FF3274" s="156"/>
      <c r="FG3274" s="156"/>
      <c r="FH3274" s="156"/>
    </row>
    <row r="3275" spans="2:164" x14ac:dyDescent="0.25">
      <c r="B3275" s="67">
        <f t="shared" si="307"/>
        <v>0</v>
      </c>
      <c r="C3275" s="67" t="str">
        <f t="shared" si="308"/>
        <v/>
      </c>
      <c r="D3275" s="67" t="str">
        <f t="shared" si="311"/>
        <v/>
      </c>
      <c r="E3275" s="67" t="str">
        <f t="shared" si="309"/>
        <v/>
      </c>
      <c r="F3275" s="67" t="str">
        <f t="shared" si="310"/>
        <v/>
      </c>
      <c r="G3275" s="67" t="str">
        <f t="shared" si="306"/>
        <v/>
      </c>
      <c r="H3275" s="159" t="str">
        <f>IF(AND(M3275&gt;0,M3275&lt;=STATS!$C$22),1,"")</f>
        <v/>
      </c>
      <c r="J3275" s="29">
        <v>3274</v>
      </c>
      <c r="R3275" s="16"/>
      <c r="U3275" s="16"/>
      <c r="FD3275" s="156"/>
      <c r="FE3275" s="156"/>
      <c r="FF3275" s="156"/>
      <c r="FG3275" s="156"/>
      <c r="FH3275" s="156"/>
    </row>
    <row r="3276" spans="2:164" x14ac:dyDescent="0.25">
      <c r="B3276" s="67">
        <f t="shared" si="307"/>
        <v>0</v>
      </c>
      <c r="C3276" s="67" t="str">
        <f t="shared" si="308"/>
        <v/>
      </c>
      <c r="D3276" s="67" t="str">
        <f t="shared" si="311"/>
        <v/>
      </c>
      <c r="E3276" s="67" t="str">
        <f t="shared" si="309"/>
        <v/>
      </c>
      <c r="F3276" s="67" t="str">
        <f t="shared" si="310"/>
        <v/>
      </c>
      <c r="G3276" s="67" t="str">
        <f t="shared" si="306"/>
        <v/>
      </c>
      <c r="H3276" s="159" t="str">
        <f>IF(AND(M3276&gt;0,M3276&lt;=STATS!$C$22),1,"")</f>
        <v/>
      </c>
      <c r="J3276" s="29">
        <v>3275</v>
      </c>
      <c r="R3276" s="16"/>
      <c r="U3276" s="16"/>
      <c r="FD3276" s="156"/>
      <c r="FE3276" s="156"/>
      <c r="FF3276" s="156"/>
      <c r="FG3276" s="156"/>
      <c r="FH3276" s="156"/>
    </row>
    <row r="3277" spans="2:164" x14ac:dyDescent="0.25">
      <c r="B3277" s="67">
        <f t="shared" si="307"/>
        <v>0</v>
      </c>
      <c r="C3277" s="67" t="str">
        <f t="shared" si="308"/>
        <v/>
      </c>
      <c r="D3277" s="67" t="str">
        <f t="shared" si="311"/>
        <v/>
      </c>
      <c r="E3277" s="67" t="str">
        <f t="shared" si="309"/>
        <v/>
      </c>
      <c r="F3277" s="67" t="str">
        <f t="shared" si="310"/>
        <v/>
      </c>
      <c r="G3277" s="67" t="str">
        <f t="shared" si="306"/>
        <v/>
      </c>
      <c r="H3277" s="159" t="str">
        <f>IF(AND(M3277&gt;0,M3277&lt;=STATS!$C$22),1,"")</f>
        <v/>
      </c>
      <c r="J3277" s="29">
        <v>3276</v>
      </c>
      <c r="R3277" s="16"/>
      <c r="U3277" s="16"/>
      <c r="FD3277" s="156"/>
      <c r="FE3277" s="156"/>
      <c r="FF3277" s="156"/>
      <c r="FG3277" s="156"/>
      <c r="FH3277" s="156"/>
    </row>
    <row r="3278" spans="2:164" x14ac:dyDescent="0.25">
      <c r="B3278" s="67">
        <f t="shared" si="307"/>
        <v>0</v>
      </c>
      <c r="C3278" s="67" t="str">
        <f t="shared" si="308"/>
        <v/>
      </c>
      <c r="D3278" s="67" t="str">
        <f t="shared" si="311"/>
        <v/>
      </c>
      <c r="E3278" s="67" t="str">
        <f t="shared" si="309"/>
        <v/>
      </c>
      <c r="F3278" s="67" t="str">
        <f t="shared" si="310"/>
        <v/>
      </c>
      <c r="G3278" s="67" t="str">
        <f t="shared" si="306"/>
        <v/>
      </c>
      <c r="H3278" s="159" t="str">
        <f>IF(AND(M3278&gt;0,M3278&lt;=STATS!$C$22),1,"")</f>
        <v/>
      </c>
      <c r="J3278" s="29">
        <v>3277</v>
      </c>
      <c r="R3278" s="16"/>
      <c r="U3278" s="16"/>
      <c r="FD3278" s="156"/>
      <c r="FE3278" s="156"/>
      <c r="FF3278" s="156"/>
      <c r="FG3278" s="156"/>
      <c r="FH3278" s="156"/>
    </row>
    <row r="3279" spans="2:164" x14ac:dyDescent="0.25">
      <c r="B3279" s="67">
        <f t="shared" si="307"/>
        <v>0</v>
      </c>
      <c r="C3279" s="67" t="str">
        <f t="shared" si="308"/>
        <v/>
      </c>
      <c r="D3279" s="67" t="str">
        <f t="shared" si="311"/>
        <v/>
      </c>
      <c r="E3279" s="67" t="str">
        <f t="shared" si="309"/>
        <v/>
      </c>
      <c r="F3279" s="67" t="str">
        <f t="shared" si="310"/>
        <v/>
      </c>
      <c r="G3279" s="67" t="str">
        <f t="shared" si="306"/>
        <v/>
      </c>
      <c r="H3279" s="159" t="str">
        <f>IF(AND(M3279&gt;0,M3279&lt;=STATS!$C$22),1,"")</f>
        <v/>
      </c>
      <c r="J3279" s="29">
        <v>3278</v>
      </c>
      <c r="R3279" s="16"/>
      <c r="U3279" s="16"/>
      <c r="FD3279" s="156"/>
      <c r="FE3279" s="156"/>
      <c r="FF3279" s="156"/>
      <c r="FG3279" s="156"/>
      <c r="FH3279" s="156"/>
    </row>
    <row r="3280" spans="2:164" x14ac:dyDescent="0.25">
      <c r="B3280" s="67">
        <f t="shared" si="307"/>
        <v>0</v>
      </c>
      <c r="C3280" s="67" t="str">
        <f t="shared" si="308"/>
        <v/>
      </c>
      <c r="D3280" s="67" t="str">
        <f t="shared" si="311"/>
        <v/>
      </c>
      <c r="E3280" s="67" t="str">
        <f t="shared" si="309"/>
        <v/>
      </c>
      <c r="F3280" s="67" t="str">
        <f t="shared" si="310"/>
        <v/>
      </c>
      <c r="G3280" s="67" t="str">
        <f t="shared" si="306"/>
        <v/>
      </c>
      <c r="H3280" s="159" t="str">
        <f>IF(AND(M3280&gt;0,M3280&lt;=STATS!$C$22),1,"")</f>
        <v/>
      </c>
      <c r="J3280" s="29">
        <v>3279</v>
      </c>
      <c r="R3280" s="16"/>
      <c r="U3280" s="16"/>
      <c r="FD3280" s="156"/>
      <c r="FE3280" s="156"/>
      <c r="FF3280" s="156"/>
      <c r="FG3280" s="156"/>
      <c r="FH3280" s="156"/>
    </row>
    <row r="3281" spans="2:164" x14ac:dyDescent="0.25">
      <c r="B3281" s="67">
        <f t="shared" si="307"/>
        <v>0</v>
      </c>
      <c r="C3281" s="67" t="str">
        <f t="shared" si="308"/>
        <v/>
      </c>
      <c r="D3281" s="67" t="str">
        <f t="shared" si="311"/>
        <v/>
      </c>
      <c r="E3281" s="67" t="str">
        <f t="shared" si="309"/>
        <v/>
      </c>
      <c r="F3281" s="67" t="str">
        <f t="shared" si="310"/>
        <v/>
      </c>
      <c r="G3281" s="67" t="str">
        <f t="shared" si="306"/>
        <v/>
      </c>
      <c r="H3281" s="159" t="str">
        <f>IF(AND(M3281&gt;0,M3281&lt;=STATS!$C$22),1,"")</f>
        <v/>
      </c>
      <c r="J3281" s="29">
        <v>3280</v>
      </c>
      <c r="R3281" s="16"/>
      <c r="U3281" s="16"/>
      <c r="FD3281" s="156"/>
      <c r="FE3281" s="156"/>
      <c r="FF3281" s="156"/>
      <c r="FG3281" s="156"/>
      <c r="FH3281" s="156"/>
    </row>
    <row r="3282" spans="2:164" x14ac:dyDescent="0.25">
      <c r="B3282" s="67">
        <f t="shared" si="307"/>
        <v>0</v>
      </c>
      <c r="C3282" s="67" t="str">
        <f t="shared" si="308"/>
        <v/>
      </c>
      <c r="D3282" s="67" t="str">
        <f t="shared" si="311"/>
        <v/>
      </c>
      <c r="E3282" s="67" t="str">
        <f t="shared" si="309"/>
        <v/>
      </c>
      <c r="F3282" s="67" t="str">
        <f t="shared" si="310"/>
        <v/>
      </c>
      <c r="G3282" s="67" t="str">
        <f t="shared" si="306"/>
        <v/>
      </c>
      <c r="H3282" s="159" t="str">
        <f>IF(AND(M3282&gt;0,M3282&lt;=STATS!$C$22),1,"")</f>
        <v/>
      </c>
      <c r="J3282" s="29">
        <v>3281</v>
      </c>
      <c r="R3282" s="16"/>
      <c r="U3282" s="16"/>
      <c r="FD3282" s="156"/>
      <c r="FE3282" s="156"/>
      <c r="FF3282" s="156"/>
      <c r="FG3282" s="156"/>
      <c r="FH3282" s="156"/>
    </row>
    <row r="3283" spans="2:164" x14ac:dyDescent="0.25">
      <c r="B3283" s="67">
        <f t="shared" si="307"/>
        <v>0</v>
      </c>
      <c r="C3283" s="67" t="str">
        <f t="shared" si="308"/>
        <v/>
      </c>
      <c r="D3283" s="67" t="str">
        <f t="shared" si="311"/>
        <v/>
      </c>
      <c r="E3283" s="67" t="str">
        <f t="shared" si="309"/>
        <v/>
      </c>
      <c r="F3283" s="67" t="str">
        <f t="shared" si="310"/>
        <v/>
      </c>
      <c r="G3283" s="67" t="str">
        <f t="shared" si="306"/>
        <v/>
      </c>
      <c r="H3283" s="159" t="str">
        <f>IF(AND(M3283&gt;0,M3283&lt;=STATS!$C$22),1,"")</f>
        <v/>
      </c>
      <c r="J3283" s="29">
        <v>3282</v>
      </c>
      <c r="R3283" s="16"/>
      <c r="U3283" s="16"/>
      <c r="FD3283" s="156"/>
      <c r="FE3283" s="156"/>
      <c r="FF3283" s="156"/>
      <c r="FG3283" s="156"/>
      <c r="FH3283" s="156"/>
    </row>
    <row r="3284" spans="2:164" x14ac:dyDescent="0.25">
      <c r="B3284" s="67">
        <f t="shared" si="307"/>
        <v>0</v>
      </c>
      <c r="C3284" s="67" t="str">
        <f t="shared" si="308"/>
        <v/>
      </c>
      <c r="D3284" s="67" t="str">
        <f t="shared" si="311"/>
        <v/>
      </c>
      <c r="E3284" s="67" t="str">
        <f t="shared" si="309"/>
        <v/>
      </c>
      <c r="F3284" s="67" t="str">
        <f t="shared" si="310"/>
        <v/>
      </c>
      <c r="G3284" s="67" t="str">
        <f t="shared" si="306"/>
        <v/>
      </c>
      <c r="H3284" s="159" t="str">
        <f>IF(AND(M3284&gt;0,M3284&lt;=STATS!$C$22),1,"")</f>
        <v/>
      </c>
      <c r="J3284" s="29">
        <v>3283</v>
      </c>
      <c r="R3284" s="16"/>
      <c r="U3284" s="16"/>
      <c r="FD3284" s="156"/>
      <c r="FE3284" s="156"/>
      <c r="FF3284" s="156"/>
      <c r="FG3284" s="156"/>
      <c r="FH3284" s="156"/>
    </row>
    <row r="3285" spans="2:164" x14ac:dyDescent="0.25">
      <c r="B3285" s="67">
        <f t="shared" si="307"/>
        <v>0</v>
      </c>
      <c r="C3285" s="67" t="str">
        <f t="shared" si="308"/>
        <v/>
      </c>
      <c r="D3285" s="67" t="str">
        <f t="shared" si="311"/>
        <v/>
      </c>
      <c r="E3285" s="67" t="str">
        <f t="shared" si="309"/>
        <v/>
      </c>
      <c r="F3285" s="67" t="str">
        <f t="shared" si="310"/>
        <v/>
      </c>
      <c r="G3285" s="67" t="str">
        <f t="shared" si="306"/>
        <v/>
      </c>
      <c r="H3285" s="159" t="str">
        <f>IF(AND(M3285&gt;0,M3285&lt;=STATS!$C$22),1,"")</f>
        <v/>
      </c>
      <c r="J3285" s="29">
        <v>3284</v>
      </c>
      <c r="R3285" s="16"/>
      <c r="U3285" s="16"/>
      <c r="FD3285" s="156"/>
      <c r="FE3285" s="156"/>
      <c r="FF3285" s="156"/>
      <c r="FG3285" s="156"/>
      <c r="FH3285" s="156"/>
    </row>
    <row r="3286" spans="2:164" x14ac:dyDescent="0.25">
      <c r="B3286" s="67">
        <f t="shared" si="307"/>
        <v>0</v>
      </c>
      <c r="C3286" s="67" t="str">
        <f t="shared" si="308"/>
        <v/>
      </c>
      <c r="D3286" s="67" t="str">
        <f t="shared" si="311"/>
        <v/>
      </c>
      <c r="E3286" s="67" t="str">
        <f t="shared" si="309"/>
        <v/>
      </c>
      <c r="F3286" s="67" t="str">
        <f t="shared" si="310"/>
        <v/>
      </c>
      <c r="G3286" s="67" t="str">
        <f t="shared" si="306"/>
        <v/>
      </c>
      <c r="H3286" s="159" t="str">
        <f>IF(AND(M3286&gt;0,M3286&lt;=STATS!$C$22),1,"")</f>
        <v/>
      </c>
      <c r="J3286" s="29">
        <v>3285</v>
      </c>
      <c r="R3286" s="16"/>
      <c r="U3286" s="16"/>
      <c r="FD3286" s="156"/>
      <c r="FE3286" s="156"/>
      <c r="FF3286" s="156"/>
      <c r="FG3286" s="156"/>
      <c r="FH3286" s="156"/>
    </row>
    <row r="3287" spans="2:164" x14ac:dyDescent="0.25">
      <c r="B3287" s="67">
        <f t="shared" si="307"/>
        <v>0</v>
      </c>
      <c r="C3287" s="67" t="str">
        <f t="shared" si="308"/>
        <v/>
      </c>
      <c r="D3287" s="67" t="str">
        <f t="shared" si="311"/>
        <v/>
      </c>
      <c r="E3287" s="67" t="str">
        <f t="shared" si="309"/>
        <v/>
      </c>
      <c r="F3287" s="67" t="str">
        <f t="shared" si="310"/>
        <v/>
      </c>
      <c r="G3287" s="67" t="str">
        <f t="shared" si="306"/>
        <v/>
      </c>
      <c r="H3287" s="159" t="str">
        <f>IF(AND(M3287&gt;0,M3287&lt;=STATS!$C$22),1,"")</f>
        <v/>
      </c>
      <c r="J3287" s="29">
        <v>3286</v>
      </c>
      <c r="R3287" s="16"/>
      <c r="U3287" s="16"/>
      <c r="FD3287" s="156"/>
      <c r="FE3287" s="156"/>
      <c r="FF3287" s="156"/>
      <c r="FG3287" s="156"/>
      <c r="FH3287" s="156"/>
    </row>
    <row r="3288" spans="2:164" x14ac:dyDescent="0.25">
      <c r="B3288" s="67">
        <f t="shared" si="307"/>
        <v>0</v>
      </c>
      <c r="C3288" s="67" t="str">
        <f t="shared" si="308"/>
        <v/>
      </c>
      <c r="D3288" s="67" t="str">
        <f t="shared" si="311"/>
        <v/>
      </c>
      <c r="E3288" s="67" t="str">
        <f t="shared" si="309"/>
        <v/>
      </c>
      <c r="F3288" s="67" t="str">
        <f t="shared" si="310"/>
        <v/>
      </c>
      <c r="G3288" s="67" t="str">
        <f t="shared" si="306"/>
        <v/>
      </c>
      <c r="H3288" s="159" t="str">
        <f>IF(AND(M3288&gt;0,M3288&lt;=STATS!$C$22),1,"")</f>
        <v/>
      </c>
      <c r="J3288" s="29">
        <v>3287</v>
      </c>
      <c r="R3288" s="16"/>
      <c r="U3288" s="16"/>
      <c r="FD3288" s="156"/>
      <c r="FE3288" s="156"/>
      <c r="FF3288" s="156"/>
      <c r="FG3288" s="156"/>
      <c r="FH3288" s="156"/>
    </row>
    <row r="3289" spans="2:164" x14ac:dyDescent="0.25">
      <c r="B3289" s="67">
        <f t="shared" si="307"/>
        <v>0</v>
      </c>
      <c r="C3289" s="67" t="str">
        <f t="shared" si="308"/>
        <v/>
      </c>
      <c r="D3289" s="67" t="str">
        <f t="shared" si="311"/>
        <v/>
      </c>
      <c r="E3289" s="67" t="str">
        <f t="shared" si="309"/>
        <v/>
      </c>
      <c r="F3289" s="67" t="str">
        <f t="shared" si="310"/>
        <v/>
      </c>
      <c r="G3289" s="67" t="str">
        <f t="shared" si="306"/>
        <v/>
      </c>
      <c r="H3289" s="159" t="str">
        <f>IF(AND(M3289&gt;0,M3289&lt;=STATS!$C$22),1,"")</f>
        <v/>
      </c>
      <c r="J3289" s="29">
        <v>3288</v>
      </c>
      <c r="R3289" s="16"/>
      <c r="U3289" s="16"/>
      <c r="FD3289" s="156"/>
      <c r="FE3289" s="156"/>
      <c r="FF3289" s="156"/>
      <c r="FG3289" s="156"/>
      <c r="FH3289" s="156"/>
    </row>
    <row r="3290" spans="2:164" x14ac:dyDescent="0.25">
      <c r="B3290" s="67">
        <f t="shared" si="307"/>
        <v>0</v>
      </c>
      <c r="C3290" s="67" t="str">
        <f t="shared" si="308"/>
        <v/>
      </c>
      <c r="D3290" s="67" t="str">
        <f t="shared" si="311"/>
        <v/>
      </c>
      <c r="E3290" s="67" t="str">
        <f t="shared" si="309"/>
        <v/>
      </c>
      <c r="F3290" s="67" t="str">
        <f t="shared" si="310"/>
        <v/>
      </c>
      <c r="G3290" s="67" t="str">
        <f t="shared" ref="G3290:G3353" si="312">IF($B3290&gt;=1,$M3290,"")</f>
        <v/>
      </c>
      <c r="H3290" s="159" t="str">
        <f>IF(AND(M3290&gt;0,M3290&lt;=STATS!$C$22),1,"")</f>
        <v/>
      </c>
      <c r="J3290" s="29">
        <v>3289</v>
      </c>
      <c r="R3290" s="16"/>
      <c r="U3290" s="16"/>
      <c r="FD3290" s="156"/>
      <c r="FE3290" s="156"/>
      <c r="FF3290" s="156"/>
      <c r="FG3290" s="156"/>
      <c r="FH3290" s="156"/>
    </row>
    <row r="3291" spans="2:164" x14ac:dyDescent="0.25">
      <c r="B3291" s="67">
        <f t="shared" si="307"/>
        <v>0</v>
      </c>
      <c r="C3291" s="67" t="str">
        <f t="shared" si="308"/>
        <v/>
      </c>
      <c r="D3291" s="67" t="str">
        <f t="shared" si="311"/>
        <v/>
      </c>
      <c r="E3291" s="67" t="str">
        <f t="shared" si="309"/>
        <v/>
      </c>
      <c r="F3291" s="67" t="str">
        <f t="shared" si="310"/>
        <v/>
      </c>
      <c r="G3291" s="67" t="str">
        <f t="shared" si="312"/>
        <v/>
      </c>
      <c r="H3291" s="159" t="str">
        <f>IF(AND(M3291&gt;0,M3291&lt;=STATS!$C$22),1,"")</f>
        <v/>
      </c>
      <c r="J3291" s="29">
        <v>3290</v>
      </c>
      <c r="R3291" s="16"/>
      <c r="U3291" s="16"/>
      <c r="FD3291" s="156"/>
      <c r="FE3291" s="156"/>
      <c r="FF3291" s="156"/>
      <c r="FG3291" s="156"/>
      <c r="FH3291" s="156"/>
    </row>
    <row r="3292" spans="2:164" x14ac:dyDescent="0.25">
      <c r="B3292" s="67">
        <f t="shared" si="307"/>
        <v>0</v>
      </c>
      <c r="C3292" s="67" t="str">
        <f t="shared" si="308"/>
        <v/>
      </c>
      <c r="D3292" s="67" t="str">
        <f t="shared" si="311"/>
        <v/>
      </c>
      <c r="E3292" s="67" t="str">
        <f t="shared" si="309"/>
        <v/>
      </c>
      <c r="F3292" s="67" t="str">
        <f t="shared" si="310"/>
        <v/>
      </c>
      <c r="G3292" s="67" t="str">
        <f t="shared" si="312"/>
        <v/>
      </c>
      <c r="H3292" s="159" t="str">
        <f>IF(AND(M3292&gt;0,M3292&lt;=STATS!$C$22),1,"")</f>
        <v/>
      </c>
      <c r="J3292" s="29">
        <v>3291</v>
      </c>
      <c r="R3292" s="16"/>
      <c r="U3292" s="16"/>
      <c r="FD3292" s="156"/>
      <c r="FE3292" s="156"/>
      <c r="FF3292" s="156"/>
      <c r="FG3292" s="156"/>
      <c r="FH3292" s="156"/>
    </row>
    <row r="3293" spans="2:164" x14ac:dyDescent="0.25">
      <c r="B3293" s="67">
        <f t="shared" si="307"/>
        <v>0</v>
      </c>
      <c r="C3293" s="67" t="str">
        <f t="shared" si="308"/>
        <v/>
      </c>
      <c r="D3293" s="67" t="str">
        <f t="shared" si="311"/>
        <v/>
      </c>
      <c r="E3293" s="67" t="str">
        <f t="shared" si="309"/>
        <v/>
      </c>
      <c r="F3293" s="67" t="str">
        <f t="shared" si="310"/>
        <v/>
      </c>
      <c r="G3293" s="67" t="str">
        <f t="shared" si="312"/>
        <v/>
      </c>
      <c r="H3293" s="159" t="str">
        <f>IF(AND(M3293&gt;0,M3293&lt;=STATS!$C$22),1,"")</f>
        <v/>
      </c>
      <c r="J3293" s="29">
        <v>3292</v>
      </c>
      <c r="R3293" s="16"/>
      <c r="U3293" s="16"/>
      <c r="FD3293" s="156"/>
      <c r="FE3293" s="156"/>
      <c r="FF3293" s="156"/>
      <c r="FG3293" s="156"/>
      <c r="FH3293" s="156"/>
    </row>
    <row r="3294" spans="2:164" x14ac:dyDescent="0.25">
      <c r="B3294" s="67">
        <f t="shared" si="307"/>
        <v>0</v>
      </c>
      <c r="C3294" s="67" t="str">
        <f t="shared" si="308"/>
        <v/>
      </c>
      <c r="D3294" s="67" t="str">
        <f t="shared" si="311"/>
        <v/>
      </c>
      <c r="E3294" s="67" t="str">
        <f t="shared" si="309"/>
        <v/>
      </c>
      <c r="F3294" s="67" t="str">
        <f t="shared" si="310"/>
        <v/>
      </c>
      <c r="G3294" s="67" t="str">
        <f t="shared" si="312"/>
        <v/>
      </c>
      <c r="H3294" s="159" t="str">
        <f>IF(AND(M3294&gt;0,M3294&lt;=STATS!$C$22),1,"")</f>
        <v/>
      </c>
      <c r="J3294" s="29">
        <v>3293</v>
      </c>
      <c r="R3294" s="16"/>
      <c r="U3294" s="16"/>
      <c r="FD3294" s="156"/>
      <c r="FE3294" s="156"/>
      <c r="FF3294" s="156"/>
      <c r="FG3294" s="156"/>
      <c r="FH3294" s="156"/>
    </row>
    <row r="3295" spans="2:164" x14ac:dyDescent="0.25">
      <c r="B3295" s="67">
        <f t="shared" si="307"/>
        <v>0</v>
      </c>
      <c r="C3295" s="67" t="str">
        <f t="shared" si="308"/>
        <v/>
      </c>
      <c r="D3295" s="67" t="str">
        <f t="shared" si="311"/>
        <v/>
      </c>
      <c r="E3295" s="67" t="str">
        <f t="shared" si="309"/>
        <v/>
      </c>
      <c r="F3295" s="67" t="str">
        <f t="shared" si="310"/>
        <v/>
      </c>
      <c r="G3295" s="67" t="str">
        <f t="shared" si="312"/>
        <v/>
      </c>
      <c r="H3295" s="159" t="str">
        <f>IF(AND(M3295&gt;0,M3295&lt;=STATS!$C$22),1,"")</f>
        <v/>
      </c>
      <c r="J3295" s="29">
        <v>3294</v>
      </c>
      <c r="R3295" s="16"/>
      <c r="U3295" s="16"/>
      <c r="FD3295" s="156"/>
      <c r="FE3295" s="156"/>
      <c r="FF3295" s="156"/>
      <c r="FG3295" s="156"/>
      <c r="FH3295" s="156"/>
    </row>
    <row r="3296" spans="2:164" x14ac:dyDescent="0.25">
      <c r="B3296" s="67">
        <f t="shared" si="307"/>
        <v>0</v>
      </c>
      <c r="C3296" s="67" t="str">
        <f t="shared" si="308"/>
        <v/>
      </c>
      <c r="D3296" s="67" t="str">
        <f t="shared" si="311"/>
        <v/>
      </c>
      <c r="E3296" s="67" t="str">
        <f t="shared" si="309"/>
        <v/>
      </c>
      <c r="F3296" s="67" t="str">
        <f t="shared" si="310"/>
        <v/>
      </c>
      <c r="G3296" s="67" t="str">
        <f t="shared" si="312"/>
        <v/>
      </c>
      <c r="H3296" s="159" t="str">
        <f>IF(AND(M3296&gt;0,M3296&lt;=STATS!$C$22),1,"")</f>
        <v/>
      </c>
      <c r="J3296" s="29">
        <v>3295</v>
      </c>
      <c r="R3296" s="16"/>
      <c r="U3296" s="16"/>
      <c r="FD3296" s="156"/>
      <c r="FE3296" s="156"/>
      <c r="FF3296" s="156"/>
      <c r="FG3296" s="156"/>
      <c r="FH3296" s="156"/>
    </row>
    <row r="3297" spans="2:164" x14ac:dyDescent="0.25">
      <c r="B3297" s="67">
        <f t="shared" si="307"/>
        <v>0</v>
      </c>
      <c r="C3297" s="67" t="str">
        <f t="shared" si="308"/>
        <v/>
      </c>
      <c r="D3297" s="67" t="str">
        <f t="shared" si="311"/>
        <v/>
      </c>
      <c r="E3297" s="67" t="str">
        <f t="shared" si="309"/>
        <v/>
      </c>
      <c r="F3297" s="67" t="str">
        <f t="shared" si="310"/>
        <v/>
      </c>
      <c r="G3297" s="67" t="str">
        <f t="shared" si="312"/>
        <v/>
      </c>
      <c r="H3297" s="159" t="str">
        <f>IF(AND(M3297&gt;0,M3297&lt;=STATS!$C$22),1,"")</f>
        <v/>
      </c>
      <c r="J3297" s="29">
        <v>3296</v>
      </c>
      <c r="R3297" s="16"/>
      <c r="U3297" s="16"/>
      <c r="FD3297" s="156"/>
      <c r="FE3297" s="156"/>
      <c r="FF3297" s="156"/>
      <c r="FG3297" s="156"/>
      <c r="FH3297" s="156"/>
    </row>
    <row r="3298" spans="2:164" x14ac:dyDescent="0.25">
      <c r="B3298" s="67">
        <f t="shared" si="307"/>
        <v>0</v>
      </c>
      <c r="C3298" s="67" t="str">
        <f t="shared" si="308"/>
        <v/>
      </c>
      <c r="D3298" s="67" t="str">
        <f t="shared" si="311"/>
        <v/>
      </c>
      <c r="E3298" s="67" t="str">
        <f t="shared" si="309"/>
        <v/>
      </c>
      <c r="F3298" s="67" t="str">
        <f t="shared" si="310"/>
        <v/>
      </c>
      <c r="G3298" s="67" t="str">
        <f t="shared" si="312"/>
        <v/>
      </c>
      <c r="H3298" s="159" t="str">
        <f>IF(AND(M3298&gt;0,M3298&lt;=STATS!$C$22),1,"")</f>
        <v/>
      </c>
      <c r="J3298" s="29">
        <v>3297</v>
      </c>
      <c r="R3298" s="16"/>
      <c r="U3298" s="16"/>
      <c r="FD3298" s="156"/>
      <c r="FE3298" s="156"/>
      <c r="FF3298" s="156"/>
      <c r="FG3298" s="156"/>
      <c r="FH3298" s="156"/>
    </row>
    <row r="3299" spans="2:164" x14ac:dyDescent="0.25">
      <c r="B3299" s="67">
        <f t="shared" si="307"/>
        <v>0</v>
      </c>
      <c r="C3299" s="67" t="str">
        <f t="shared" si="308"/>
        <v/>
      </c>
      <c r="D3299" s="67" t="str">
        <f t="shared" si="311"/>
        <v/>
      </c>
      <c r="E3299" s="67" t="str">
        <f t="shared" si="309"/>
        <v/>
      </c>
      <c r="F3299" s="67" t="str">
        <f t="shared" si="310"/>
        <v/>
      </c>
      <c r="G3299" s="67" t="str">
        <f t="shared" si="312"/>
        <v/>
      </c>
      <c r="H3299" s="159" t="str">
        <f>IF(AND(M3299&gt;0,M3299&lt;=STATS!$C$22),1,"")</f>
        <v/>
      </c>
      <c r="J3299" s="29">
        <v>3298</v>
      </c>
      <c r="R3299" s="16"/>
      <c r="U3299" s="16"/>
      <c r="FD3299" s="156"/>
      <c r="FE3299" s="156"/>
      <c r="FF3299" s="156"/>
      <c r="FG3299" s="156"/>
      <c r="FH3299" s="156"/>
    </row>
    <row r="3300" spans="2:164" x14ac:dyDescent="0.25">
      <c r="B3300" s="67">
        <f t="shared" si="307"/>
        <v>0</v>
      </c>
      <c r="C3300" s="67" t="str">
        <f t="shared" si="308"/>
        <v/>
      </c>
      <c r="D3300" s="67" t="str">
        <f t="shared" si="311"/>
        <v/>
      </c>
      <c r="E3300" s="67" t="str">
        <f t="shared" si="309"/>
        <v/>
      </c>
      <c r="F3300" s="67" t="str">
        <f t="shared" si="310"/>
        <v/>
      </c>
      <c r="G3300" s="67" t="str">
        <f t="shared" si="312"/>
        <v/>
      </c>
      <c r="H3300" s="159" t="str">
        <f>IF(AND(M3300&gt;0,M3300&lt;=STATS!$C$22),1,"")</f>
        <v/>
      </c>
      <c r="J3300" s="29">
        <v>3299</v>
      </c>
      <c r="R3300" s="16"/>
      <c r="U3300" s="16"/>
      <c r="FD3300" s="156"/>
      <c r="FE3300" s="156"/>
      <c r="FF3300" s="156"/>
      <c r="FG3300" s="156"/>
      <c r="FH3300" s="156"/>
    </row>
    <row r="3301" spans="2:164" x14ac:dyDescent="0.25">
      <c r="B3301" s="67">
        <f t="shared" si="307"/>
        <v>0</v>
      </c>
      <c r="C3301" s="67" t="str">
        <f t="shared" si="308"/>
        <v/>
      </c>
      <c r="D3301" s="67" t="str">
        <f t="shared" si="311"/>
        <v/>
      </c>
      <c r="E3301" s="67" t="str">
        <f t="shared" si="309"/>
        <v/>
      </c>
      <c r="F3301" s="67" t="str">
        <f t="shared" si="310"/>
        <v/>
      </c>
      <c r="G3301" s="67" t="str">
        <f t="shared" si="312"/>
        <v/>
      </c>
      <c r="H3301" s="159" t="str">
        <f>IF(AND(M3301&gt;0,M3301&lt;=STATS!$C$22),1,"")</f>
        <v/>
      </c>
      <c r="J3301" s="29">
        <v>3300</v>
      </c>
      <c r="R3301" s="16"/>
      <c r="U3301" s="16"/>
      <c r="FD3301" s="156"/>
      <c r="FE3301" s="156"/>
      <c r="FF3301" s="156"/>
      <c r="FG3301" s="156"/>
      <c r="FH3301" s="156"/>
    </row>
    <row r="3302" spans="2:164" x14ac:dyDescent="0.25">
      <c r="B3302" s="67">
        <f t="shared" si="307"/>
        <v>0</v>
      </c>
      <c r="C3302" s="67" t="str">
        <f t="shared" si="308"/>
        <v/>
      </c>
      <c r="D3302" s="67" t="str">
        <f t="shared" si="311"/>
        <v/>
      </c>
      <c r="E3302" s="67" t="str">
        <f t="shared" si="309"/>
        <v/>
      </c>
      <c r="F3302" s="67" t="str">
        <f t="shared" si="310"/>
        <v/>
      </c>
      <c r="G3302" s="67" t="str">
        <f t="shared" si="312"/>
        <v/>
      </c>
      <c r="H3302" s="159" t="str">
        <f>IF(AND(M3302&gt;0,M3302&lt;=STATS!$C$22),1,"")</f>
        <v/>
      </c>
      <c r="J3302" s="29">
        <v>3301</v>
      </c>
      <c r="R3302" s="16"/>
      <c r="U3302" s="16"/>
      <c r="FD3302" s="156"/>
      <c r="FE3302" s="156"/>
      <c r="FF3302" s="156"/>
      <c r="FG3302" s="156"/>
      <c r="FH3302" s="156"/>
    </row>
    <row r="3303" spans="2:164" x14ac:dyDescent="0.25">
      <c r="B3303" s="67">
        <f t="shared" si="307"/>
        <v>0</v>
      </c>
      <c r="C3303" s="67" t="str">
        <f t="shared" si="308"/>
        <v/>
      </c>
      <c r="D3303" s="67" t="str">
        <f t="shared" si="311"/>
        <v/>
      </c>
      <c r="E3303" s="67" t="str">
        <f t="shared" si="309"/>
        <v/>
      </c>
      <c r="F3303" s="67" t="str">
        <f t="shared" si="310"/>
        <v/>
      </c>
      <c r="G3303" s="67" t="str">
        <f t="shared" si="312"/>
        <v/>
      </c>
      <c r="H3303" s="159" t="str">
        <f>IF(AND(M3303&gt;0,M3303&lt;=STATS!$C$22),1,"")</f>
        <v/>
      </c>
      <c r="J3303" s="29">
        <v>3302</v>
      </c>
      <c r="R3303" s="16"/>
      <c r="U3303" s="16"/>
      <c r="FD3303" s="156"/>
      <c r="FE3303" s="156"/>
      <c r="FF3303" s="156"/>
      <c r="FG3303" s="156"/>
      <c r="FH3303" s="156"/>
    </row>
    <row r="3304" spans="2:164" x14ac:dyDescent="0.25">
      <c r="B3304" s="67">
        <f t="shared" si="307"/>
        <v>0</v>
      </c>
      <c r="C3304" s="67" t="str">
        <f t="shared" si="308"/>
        <v/>
      </c>
      <c r="D3304" s="67" t="str">
        <f t="shared" si="311"/>
        <v/>
      </c>
      <c r="E3304" s="67" t="str">
        <f t="shared" si="309"/>
        <v/>
      </c>
      <c r="F3304" s="67" t="str">
        <f t="shared" si="310"/>
        <v/>
      </c>
      <c r="G3304" s="67" t="str">
        <f t="shared" si="312"/>
        <v/>
      </c>
      <c r="H3304" s="159" t="str">
        <f>IF(AND(M3304&gt;0,M3304&lt;=STATS!$C$22),1,"")</f>
        <v/>
      </c>
      <c r="J3304" s="29">
        <v>3303</v>
      </c>
      <c r="R3304" s="16"/>
      <c r="U3304" s="16"/>
      <c r="FD3304" s="156"/>
      <c r="FE3304" s="156"/>
      <c r="FF3304" s="156"/>
      <c r="FG3304" s="156"/>
      <c r="FH3304" s="156"/>
    </row>
    <row r="3305" spans="2:164" x14ac:dyDescent="0.25">
      <c r="B3305" s="67">
        <f t="shared" si="307"/>
        <v>0</v>
      </c>
      <c r="C3305" s="67" t="str">
        <f t="shared" si="308"/>
        <v/>
      </c>
      <c r="D3305" s="67" t="str">
        <f t="shared" si="311"/>
        <v/>
      </c>
      <c r="E3305" s="67" t="str">
        <f t="shared" si="309"/>
        <v/>
      </c>
      <c r="F3305" s="67" t="str">
        <f t="shared" si="310"/>
        <v/>
      </c>
      <c r="G3305" s="67" t="str">
        <f t="shared" si="312"/>
        <v/>
      </c>
      <c r="H3305" s="159" t="str">
        <f>IF(AND(M3305&gt;0,M3305&lt;=STATS!$C$22),1,"")</f>
        <v/>
      </c>
      <c r="J3305" s="29">
        <v>3304</v>
      </c>
      <c r="R3305" s="16"/>
      <c r="U3305" s="16"/>
      <c r="FD3305" s="156"/>
      <c r="FE3305" s="156"/>
      <c r="FF3305" s="156"/>
      <c r="FG3305" s="156"/>
      <c r="FH3305" s="156"/>
    </row>
    <row r="3306" spans="2:164" x14ac:dyDescent="0.25">
      <c r="B3306" s="67">
        <f t="shared" si="307"/>
        <v>0</v>
      </c>
      <c r="C3306" s="67" t="str">
        <f t="shared" si="308"/>
        <v/>
      </c>
      <c r="D3306" s="67" t="str">
        <f t="shared" si="311"/>
        <v/>
      </c>
      <c r="E3306" s="67" t="str">
        <f t="shared" si="309"/>
        <v/>
      </c>
      <c r="F3306" s="67" t="str">
        <f t="shared" si="310"/>
        <v/>
      </c>
      <c r="G3306" s="67" t="str">
        <f t="shared" si="312"/>
        <v/>
      </c>
      <c r="H3306" s="159" t="str">
        <f>IF(AND(M3306&gt;0,M3306&lt;=STATS!$C$22),1,"")</f>
        <v/>
      </c>
      <c r="J3306" s="29">
        <v>3305</v>
      </c>
      <c r="R3306" s="16"/>
      <c r="U3306" s="16"/>
      <c r="FD3306" s="156"/>
      <c r="FE3306" s="156"/>
      <c r="FF3306" s="156"/>
      <c r="FG3306" s="156"/>
      <c r="FH3306" s="156"/>
    </row>
    <row r="3307" spans="2:164" x14ac:dyDescent="0.25">
      <c r="B3307" s="67">
        <f t="shared" si="307"/>
        <v>0</v>
      </c>
      <c r="C3307" s="67" t="str">
        <f t="shared" si="308"/>
        <v/>
      </c>
      <c r="D3307" s="67" t="str">
        <f t="shared" si="311"/>
        <v/>
      </c>
      <c r="E3307" s="67" t="str">
        <f t="shared" si="309"/>
        <v/>
      </c>
      <c r="F3307" s="67" t="str">
        <f t="shared" si="310"/>
        <v/>
      </c>
      <c r="G3307" s="67" t="str">
        <f t="shared" si="312"/>
        <v/>
      </c>
      <c r="H3307" s="159" t="str">
        <f>IF(AND(M3307&gt;0,M3307&lt;=STATS!$C$22),1,"")</f>
        <v/>
      </c>
      <c r="J3307" s="29">
        <v>3306</v>
      </c>
      <c r="R3307" s="16"/>
      <c r="U3307" s="16"/>
      <c r="FD3307" s="156"/>
      <c r="FE3307" s="156"/>
      <c r="FF3307" s="156"/>
      <c r="FG3307" s="156"/>
      <c r="FH3307" s="156"/>
    </row>
    <row r="3308" spans="2:164" x14ac:dyDescent="0.25">
      <c r="B3308" s="67">
        <f t="shared" si="307"/>
        <v>0</v>
      </c>
      <c r="C3308" s="67" t="str">
        <f t="shared" si="308"/>
        <v/>
      </c>
      <c r="D3308" s="67" t="str">
        <f t="shared" si="311"/>
        <v/>
      </c>
      <c r="E3308" s="67" t="str">
        <f t="shared" si="309"/>
        <v/>
      </c>
      <c r="F3308" s="67" t="str">
        <f t="shared" si="310"/>
        <v/>
      </c>
      <c r="G3308" s="67" t="str">
        <f t="shared" si="312"/>
        <v/>
      </c>
      <c r="H3308" s="159" t="str">
        <f>IF(AND(M3308&gt;0,M3308&lt;=STATS!$C$22),1,"")</f>
        <v/>
      </c>
      <c r="J3308" s="29">
        <v>3307</v>
      </c>
      <c r="R3308" s="16"/>
      <c r="U3308" s="16"/>
      <c r="FD3308" s="156"/>
      <c r="FE3308" s="156"/>
      <c r="FF3308" s="156"/>
      <c r="FG3308" s="156"/>
      <c r="FH3308" s="156"/>
    </row>
    <row r="3309" spans="2:164" x14ac:dyDescent="0.25">
      <c r="B3309" s="67">
        <f t="shared" si="307"/>
        <v>0</v>
      </c>
      <c r="C3309" s="67" t="str">
        <f t="shared" si="308"/>
        <v/>
      </c>
      <c r="D3309" s="67" t="str">
        <f t="shared" si="311"/>
        <v/>
      </c>
      <c r="E3309" s="67" t="str">
        <f t="shared" si="309"/>
        <v/>
      </c>
      <c r="F3309" s="67" t="str">
        <f t="shared" si="310"/>
        <v/>
      </c>
      <c r="G3309" s="67" t="str">
        <f t="shared" si="312"/>
        <v/>
      </c>
      <c r="H3309" s="159" t="str">
        <f>IF(AND(M3309&gt;0,M3309&lt;=STATS!$C$22),1,"")</f>
        <v/>
      </c>
      <c r="J3309" s="29">
        <v>3308</v>
      </c>
      <c r="R3309" s="16"/>
      <c r="U3309" s="16"/>
      <c r="FD3309" s="156"/>
      <c r="FE3309" s="156"/>
      <c r="FF3309" s="156"/>
      <c r="FG3309" s="156"/>
      <c r="FH3309" s="156"/>
    </row>
    <row r="3310" spans="2:164" x14ac:dyDescent="0.25">
      <c r="B3310" s="67">
        <f t="shared" si="307"/>
        <v>0</v>
      </c>
      <c r="C3310" s="67" t="str">
        <f t="shared" si="308"/>
        <v/>
      </c>
      <c r="D3310" s="67" t="str">
        <f t="shared" si="311"/>
        <v/>
      </c>
      <c r="E3310" s="67" t="str">
        <f t="shared" si="309"/>
        <v/>
      </c>
      <c r="F3310" s="67" t="str">
        <f t="shared" si="310"/>
        <v/>
      </c>
      <c r="G3310" s="67" t="str">
        <f t="shared" si="312"/>
        <v/>
      </c>
      <c r="H3310" s="159" t="str">
        <f>IF(AND(M3310&gt;0,M3310&lt;=STATS!$C$22),1,"")</f>
        <v/>
      </c>
      <c r="J3310" s="29">
        <v>3309</v>
      </c>
      <c r="R3310" s="16"/>
      <c r="U3310" s="16"/>
      <c r="FD3310" s="156"/>
      <c r="FE3310" s="156"/>
      <c r="FF3310" s="156"/>
      <c r="FG3310" s="156"/>
      <c r="FH3310" s="156"/>
    </row>
    <row r="3311" spans="2:164" x14ac:dyDescent="0.25">
      <c r="B3311" s="67">
        <f t="shared" si="307"/>
        <v>0</v>
      </c>
      <c r="C3311" s="67" t="str">
        <f t="shared" si="308"/>
        <v/>
      </c>
      <c r="D3311" s="67" t="str">
        <f t="shared" si="311"/>
        <v/>
      </c>
      <c r="E3311" s="67" t="str">
        <f t="shared" si="309"/>
        <v/>
      </c>
      <c r="F3311" s="67" t="str">
        <f t="shared" si="310"/>
        <v/>
      </c>
      <c r="G3311" s="67" t="str">
        <f t="shared" si="312"/>
        <v/>
      </c>
      <c r="H3311" s="159" t="str">
        <f>IF(AND(M3311&gt;0,M3311&lt;=STATS!$C$22),1,"")</f>
        <v/>
      </c>
      <c r="J3311" s="29">
        <v>3310</v>
      </c>
      <c r="R3311" s="16"/>
      <c r="U3311" s="16"/>
      <c r="FD3311" s="156"/>
      <c r="FE3311" s="156"/>
      <c r="FF3311" s="156"/>
      <c r="FG3311" s="156"/>
      <c r="FH3311" s="156"/>
    </row>
    <row r="3312" spans="2:164" x14ac:dyDescent="0.25">
      <c r="B3312" s="67">
        <f t="shared" si="307"/>
        <v>0</v>
      </c>
      <c r="C3312" s="67" t="str">
        <f t="shared" si="308"/>
        <v/>
      </c>
      <c r="D3312" s="67" t="str">
        <f t="shared" si="311"/>
        <v/>
      </c>
      <c r="E3312" s="67" t="str">
        <f t="shared" si="309"/>
        <v/>
      </c>
      <c r="F3312" s="67" t="str">
        <f t="shared" si="310"/>
        <v/>
      </c>
      <c r="G3312" s="67" t="str">
        <f t="shared" si="312"/>
        <v/>
      </c>
      <c r="H3312" s="159" t="str">
        <f>IF(AND(M3312&gt;0,M3312&lt;=STATS!$C$22),1,"")</f>
        <v/>
      </c>
      <c r="J3312" s="29">
        <v>3311</v>
      </c>
      <c r="R3312" s="16"/>
      <c r="U3312" s="16"/>
      <c r="FD3312" s="156"/>
      <c r="FE3312" s="156"/>
      <c r="FF3312" s="156"/>
      <c r="FG3312" s="156"/>
      <c r="FH3312" s="156"/>
    </row>
    <row r="3313" spans="2:164" x14ac:dyDescent="0.25">
      <c r="B3313" s="67">
        <f t="shared" si="307"/>
        <v>0</v>
      </c>
      <c r="C3313" s="67" t="str">
        <f t="shared" si="308"/>
        <v/>
      </c>
      <c r="D3313" s="67" t="str">
        <f t="shared" si="311"/>
        <v/>
      </c>
      <c r="E3313" s="67" t="str">
        <f t="shared" si="309"/>
        <v/>
      </c>
      <c r="F3313" s="67" t="str">
        <f t="shared" si="310"/>
        <v/>
      </c>
      <c r="G3313" s="67" t="str">
        <f t="shared" si="312"/>
        <v/>
      </c>
      <c r="H3313" s="159" t="str">
        <f>IF(AND(M3313&gt;0,M3313&lt;=STATS!$C$22),1,"")</f>
        <v/>
      </c>
      <c r="J3313" s="29">
        <v>3312</v>
      </c>
      <c r="R3313" s="16"/>
      <c r="U3313" s="16"/>
      <c r="FD3313" s="156"/>
      <c r="FE3313" s="156"/>
      <c r="FF3313" s="156"/>
      <c r="FG3313" s="156"/>
      <c r="FH3313" s="156"/>
    </row>
    <row r="3314" spans="2:164" x14ac:dyDescent="0.25">
      <c r="B3314" s="67">
        <f t="shared" si="307"/>
        <v>0</v>
      </c>
      <c r="C3314" s="67" t="str">
        <f t="shared" si="308"/>
        <v/>
      </c>
      <c r="D3314" s="67" t="str">
        <f t="shared" si="311"/>
        <v/>
      </c>
      <c r="E3314" s="67" t="str">
        <f t="shared" si="309"/>
        <v/>
      </c>
      <c r="F3314" s="67" t="str">
        <f t="shared" si="310"/>
        <v/>
      </c>
      <c r="G3314" s="67" t="str">
        <f t="shared" si="312"/>
        <v/>
      </c>
      <c r="H3314" s="159" t="str">
        <f>IF(AND(M3314&gt;0,M3314&lt;=STATS!$C$22),1,"")</f>
        <v/>
      </c>
      <c r="J3314" s="29">
        <v>3313</v>
      </c>
      <c r="R3314" s="16"/>
      <c r="U3314" s="16"/>
      <c r="FD3314" s="156"/>
      <c r="FE3314" s="156"/>
      <c r="FF3314" s="156"/>
      <c r="FG3314" s="156"/>
      <c r="FH3314" s="156"/>
    </row>
    <row r="3315" spans="2:164" x14ac:dyDescent="0.25">
      <c r="B3315" s="67">
        <f t="shared" si="307"/>
        <v>0</v>
      </c>
      <c r="C3315" s="67" t="str">
        <f t="shared" si="308"/>
        <v/>
      </c>
      <c r="D3315" s="67" t="str">
        <f t="shared" si="311"/>
        <v/>
      </c>
      <c r="E3315" s="67" t="str">
        <f t="shared" si="309"/>
        <v/>
      </c>
      <c r="F3315" s="67" t="str">
        <f t="shared" si="310"/>
        <v/>
      </c>
      <c r="G3315" s="67" t="str">
        <f t="shared" si="312"/>
        <v/>
      </c>
      <c r="H3315" s="159" t="str">
        <f>IF(AND(M3315&gt;0,M3315&lt;=STATS!$C$22),1,"")</f>
        <v/>
      </c>
      <c r="J3315" s="29">
        <v>3314</v>
      </c>
      <c r="R3315" s="16"/>
      <c r="U3315" s="16"/>
      <c r="FD3315" s="156"/>
      <c r="FE3315" s="156"/>
      <c r="FF3315" s="156"/>
      <c r="FG3315" s="156"/>
      <c r="FH3315" s="156"/>
    </row>
    <row r="3316" spans="2:164" x14ac:dyDescent="0.25">
      <c r="B3316" s="67">
        <f t="shared" si="307"/>
        <v>0</v>
      </c>
      <c r="C3316" s="67" t="str">
        <f t="shared" si="308"/>
        <v/>
      </c>
      <c r="D3316" s="67" t="str">
        <f t="shared" si="311"/>
        <v/>
      </c>
      <c r="E3316" s="67" t="str">
        <f t="shared" si="309"/>
        <v/>
      </c>
      <c r="F3316" s="67" t="str">
        <f t="shared" si="310"/>
        <v/>
      </c>
      <c r="G3316" s="67" t="str">
        <f t="shared" si="312"/>
        <v/>
      </c>
      <c r="H3316" s="159" t="str">
        <f>IF(AND(M3316&gt;0,M3316&lt;=STATS!$C$22),1,"")</f>
        <v/>
      </c>
      <c r="J3316" s="29">
        <v>3315</v>
      </c>
      <c r="R3316" s="16"/>
      <c r="U3316" s="16"/>
      <c r="FD3316" s="156"/>
      <c r="FE3316" s="156"/>
      <c r="FF3316" s="156"/>
      <c r="FG3316" s="156"/>
      <c r="FH3316" s="156"/>
    </row>
    <row r="3317" spans="2:164" x14ac:dyDescent="0.25">
      <c r="B3317" s="67">
        <f t="shared" si="307"/>
        <v>0</v>
      </c>
      <c r="C3317" s="67" t="str">
        <f t="shared" si="308"/>
        <v/>
      </c>
      <c r="D3317" s="67" t="str">
        <f t="shared" si="311"/>
        <v/>
      </c>
      <c r="E3317" s="67" t="str">
        <f t="shared" si="309"/>
        <v/>
      </c>
      <c r="F3317" s="67" t="str">
        <f t="shared" si="310"/>
        <v/>
      </c>
      <c r="G3317" s="67" t="str">
        <f t="shared" si="312"/>
        <v/>
      </c>
      <c r="H3317" s="159" t="str">
        <f>IF(AND(M3317&gt;0,M3317&lt;=STATS!$C$22),1,"")</f>
        <v/>
      </c>
      <c r="J3317" s="29">
        <v>3316</v>
      </c>
      <c r="R3317" s="16"/>
      <c r="U3317" s="16"/>
      <c r="FD3317" s="156"/>
      <c r="FE3317" s="156"/>
      <c r="FF3317" s="156"/>
      <c r="FG3317" s="156"/>
      <c r="FH3317" s="156"/>
    </row>
    <row r="3318" spans="2:164" x14ac:dyDescent="0.25">
      <c r="B3318" s="67">
        <f t="shared" si="307"/>
        <v>0</v>
      </c>
      <c r="C3318" s="67" t="str">
        <f t="shared" si="308"/>
        <v/>
      </c>
      <c r="D3318" s="67" t="str">
        <f t="shared" si="311"/>
        <v/>
      </c>
      <c r="E3318" s="67" t="str">
        <f t="shared" si="309"/>
        <v/>
      </c>
      <c r="F3318" s="67" t="str">
        <f t="shared" si="310"/>
        <v/>
      </c>
      <c r="G3318" s="67" t="str">
        <f t="shared" si="312"/>
        <v/>
      </c>
      <c r="H3318" s="159" t="str">
        <f>IF(AND(M3318&gt;0,M3318&lt;=STATS!$C$22),1,"")</f>
        <v/>
      </c>
      <c r="J3318" s="29">
        <v>3317</v>
      </c>
      <c r="R3318" s="16"/>
      <c r="U3318" s="16"/>
      <c r="FD3318" s="156"/>
      <c r="FE3318" s="156"/>
      <c r="FF3318" s="156"/>
      <c r="FG3318" s="156"/>
      <c r="FH3318" s="156"/>
    </row>
    <row r="3319" spans="2:164" x14ac:dyDescent="0.25">
      <c r="B3319" s="67">
        <f t="shared" si="307"/>
        <v>0</v>
      </c>
      <c r="C3319" s="67" t="str">
        <f t="shared" si="308"/>
        <v/>
      </c>
      <c r="D3319" s="67" t="str">
        <f t="shared" si="311"/>
        <v/>
      </c>
      <c r="E3319" s="67" t="str">
        <f t="shared" si="309"/>
        <v/>
      </c>
      <c r="F3319" s="67" t="str">
        <f t="shared" si="310"/>
        <v/>
      </c>
      <c r="G3319" s="67" t="str">
        <f t="shared" si="312"/>
        <v/>
      </c>
      <c r="H3319" s="159" t="str">
        <f>IF(AND(M3319&gt;0,M3319&lt;=STATS!$C$22),1,"")</f>
        <v/>
      </c>
      <c r="J3319" s="29">
        <v>3318</v>
      </c>
      <c r="R3319" s="16"/>
      <c r="U3319" s="16"/>
      <c r="FD3319" s="156"/>
      <c r="FE3319" s="156"/>
      <c r="FF3319" s="156"/>
      <c r="FG3319" s="156"/>
      <c r="FH3319" s="156"/>
    </row>
    <row r="3320" spans="2:164" x14ac:dyDescent="0.25">
      <c r="B3320" s="67">
        <f t="shared" si="307"/>
        <v>0</v>
      </c>
      <c r="C3320" s="67" t="str">
        <f t="shared" si="308"/>
        <v/>
      </c>
      <c r="D3320" s="67" t="str">
        <f t="shared" si="311"/>
        <v/>
      </c>
      <c r="E3320" s="67" t="str">
        <f t="shared" si="309"/>
        <v/>
      </c>
      <c r="F3320" s="67" t="str">
        <f t="shared" si="310"/>
        <v/>
      </c>
      <c r="G3320" s="67" t="str">
        <f t="shared" si="312"/>
        <v/>
      </c>
      <c r="H3320" s="159" t="str">
        <f>IF(AND(M3320&gt;0,M3320&lt;=STATS!$C$22),1,"")</f>
        <v/>
      </c>
      <c r="J3320" s="29">
        <v>3319</v>
      </c>
      <c r="R3320" s="16"/>
      <c r="U3320" s="16"/>
      <c r="FD3320" s="156"/>
      <c r="FE3320" s="156"/>
      <c r="FF3320" s="156"/>
      <c r="FG3320" s="156"/>
      <c r="FH3320" s="156"/>
    </row>
    <row r="3321" spans="2:164" x14ac:dyDescent="0.25">
      <c r="B3321" s="67">
        <f t="shared" si="307"/>
        <v>0</v>
      </c>
      <c r="C3321" s="67" t="str">
        <f t="shared" si="308"/>
        <v/>
      </c>
      <c r="D3321" s="67" t="str">
        <f t="shared" si="311"/>
        <v/>
      </c>
      <c r="E3321" s="67" t="str">
        <f t="shared" si="309"/>
        <v/>
      </c>
      <c r="F3321" s="67" t="str">
        <f t="shared" si="310"/>
        <v/>
      </c>
      <c r="G3321" s="67" t="str">
        <f t="shared" si="312"/>
        <v/>
      </c>
      <c r="H3321" s="159" t="str">
        <f>IF(AND(M3321&gt;0,M3321&lt;=STATS!$C$22),1,"")</f>
        <v/>
      </c>
      <c r="J3321" s="29">
        <v>3320</v>
      </c>
      <c r="R3321" s="16"/>
      <c r="U3321" s="16"/>
      <c r="FD3321" s="156"/>
      <c r="FE3321" s="156"/>
      <c r="FF3321" s="156"/>
      <c r="FG3321" s="156"/>
      <c r="FH3321" s="156"/>
    </row>
    <row r="3322" spans="2:164" x14ac:dyDescent="0.25">
      <c r="B3322" s="67">
        <f t="shared" si="307"/>
        <v>0</v>
      </c>
      <c r="C3322" s="67" t="str">
        <f t="shared" si="308"/>
        <v/>
      </c>
      <c r="D3322" s="67" t="str">
        <f t="shared" si="311"/>
        <v/>
      </c>
      <c r="E3322" s="67" t="str">
        <f t="shared" si="309"/>
        <v/>
      </c>
      <c r="F3322" s="67" t="str">
        <f t="shared" si="310"/>
        <v/>
      </c>
      <c r="G3322" s="67" t="str">
        <f t="shared" si="312"/>
        <v/>
      </c>
      <c r="H3322" s="159" t="str">
        <f>IF(AND(M3322&gt;0,M3322&lt;=STATS!$C$22),1,"")</f>
        <v/>
      </c>
      <c r="J3322" s="29">
        <v>3321</v>
      </c>
      <c r="R3322" s="16"/>
      <c r="U3322" s="16"/>
      <c r="FD3322" s="156"/>
      <c r="FE3322" s="156"/>
      <c r="FF3322" s="156"/>
      <c r="FG3322" s="156"/>
      <c r="FH3322" s="156"/>
    </row>
    <row r="3323" spans="2:164" x14ac:dyDescent="0.25">
      <c r="B3323" s="67">
        <f t="shared" si="307"/>
        <v>0</v>
      </c>
      <c r="C3323" s="67" t="str">
        <f t="shared" si="308"/>
        <v/>
      </c>
      <c r="D3323" s="67" t="str">
        <f t="shared" si="311"/>
        <v/>
      </c>
      <c r="E3323" s="67" t="str">
        <f t="shared" si="309"/>
        <v/>
      </c>
      <c r="F3323" s="67" t="str">
        <f t="shared" si="310"/>
        <v/>
      </c>
      <c r="G3323" s="67" t="str">
        <f t="shared" si="312"/>
        <v/>
      </c>
      <c r="H3323" s="159" t="str">
        <f>IF(AND(M3323&gt;0,M3323&lt;=STATS!$C$22),1,"")</f>
        <v/>
      </c>
      <c r="J3323" s="29">
        <v>3322</v>
      </c>
      <c r="R3323" s="16"/>
      <c r="U3323" s="16"/>
      <c r="FD3323" s="156"/>
      <c r="FE3323" s="156"/>
      <c r="FF3323" s="156"/>
      <c r="FG3323" s="156"/>
      <c r="FH3323" s="156"/>
    </row>
    <row r="3324" spans="2:164" x14ac:dyDescent="0.25">
      <c r="B3324" s="67">
        <f t="shared" si="307"/>
        <v>0</v>
      </c>
      <c r="C3324" s="67" t="str">
        <f t="shared" si="308"/>
        <v/>
      </c>
      <c r="D3324" s="67" t="str">
        <f t="shared" si="311"/>
        <v/>
      </c>
      <c r="E3324" s="67" t="str">
        <f t="shared" si="309"/>
        <v/>
      </c>
      <c r="F3324" s="67" t="str">
        <f t="shared" si="310"/>
        <v/>
      </c>
      <c r="G3324" s="67" t="str">
        <f t="shared" si="312"/>
        <v/>
      </c>
      <c r="H3324" s="159" t="str">
        <f>IF(AND(M3324&gt;0,M3324&lt;=STATS!$C$22),1,"")</f>
        <v/>
      </c>
      <c r="J3324" s="29">
        <v>3323</v>
      </c>
      <c r="R3324" s="16"/>
      <c r="U3324" s="16"/>
      <c r="FD3324" s="156"/>
      <c r="FE3324" s="156"/>
      <c r="FF3324" s="156"/>
      <c r="FG3324" s="156"/>
      <c r="FH3324" s="156"/>
    </row>
    <row r="3325" spans="2:164" x14ac:dyDescent="0.25">
      <c r="B3325" s="67">
        <f t="shared" si="307"/>
        <v>0</v>
      </c>
      <c r="C3325" s="67" t="str">
        <f t="shared" si="308"/>
        <v/>
      </c>
      <c r="D3325" s="67" t="str">
        <f t="shared" si="311"/>
        <v/>
      </c>
      <c r="E3325" s="67" t="str">
        <f t="shared" si="309"/>
        <v/>
      </c>
      <c r="F3325" s="67" t="str">
        <f t="shared" si="310"/>
        <v/>
      </c>
      <c r="G3325" s="67" t="str">
        <f t="shared" si="312"/>
        <v/>
      </c>
      <c r="H3325" s="159" t="str">
        <f>IF(AND(M3325&gt;0,M3325&lt;=STATS!$C$22),1,"")</f>
        <v/>
      </c>
      <c r="J3325" s="29">
        <v>3324</v>
      </c>
      <c r="R3325" s="16"/>
      <c r="U3325" s="16"/>
      <c r="FD3325" s="156"/>
      <c r="FE3325" s="156"/>
      <c r="FF3325" s="156"/>
      <c r="FG3325" s="156"/>
      <c r="FH3325" s="156"/>
    </row>
    <row r="3326" spans="2:164" x14ac:dyDescent="0.25">
      <c r="B3326" s="67">
        <f t="shared" si="307"/>
        <v>0</v>
      </c>
      <c r="C3326" s="67" t="str">
        <f t="shared" si="308"/>
        <v/>
      </c>
      <c r="D3326" s="67" t="str">
        <f t="shared" si="311"/>
        <v/>
      </c>
      <c r="E3326" s="67" t="str">
        <f t="shared" si="309"/>
        <v/>
      </c>
      <c r="F3326" s="67" t="str">
        <f t="shared" si="310"/>
        <v/>
      </c>
      <c r="G3326" s="67" t="str">
        <f t="shared" si="312"/>
        <v/>
      </c>
      <c r="H3326" s="159" t="str">
        <f>IF(AND(M3326&gt;0,M3326&lt;=STATS!$C$22),1,"")</f>
        <v/>
      </c>
      <c r="J3326" s="29">
        <v>3325</v>
      </c>
      <c r="R3326" s="16"/>
      <c r="U3326" s="16"/>
      <c r="FD3326" s="156"/>
      <c r="FE3326" s="156"/>
      <c r="FF3326" s="156"/>
      <c r="FG3326" s="156"/>
      <c r="FH3326" s="156"/>
    </row>
    <row r="3327" spans="2:164" x14ac:dyDescent="0.25">
      <c r="B3327" s="67">
        <f t="shared" si="307"/>
        <v>0</v>
      </c>
      <c r="C3327" s="67" t="str">
        <f t="shared" si="308"/>
        <v/>
      </c>
      <c r="D3327" s="67" t="str">
        <f t="shared" si="311"/>
        <v/>
      </c>
      <c r="E3327" s="67" t="str">
        <f t="shared" si="309"/>
        <v/>
      </c>
      <c r="F3327" s="67" t="str">
        <f t="shared" si="310"/>
        <v/>
      </c>
      <c r="G3327" s="67" t="str">
        <f t="shared" si="312"/>
        <v/>
      </c>
      <c r="H3327" s="159" t="str">
        <f>IF(AND(M3327&gt;0,M3327&lt;=STATS!$C$22),1,"")</f>
        <v/>
      </c>
      <c r="J3327" s="29">
        <v>3326</v>
      </c>
      <c r="R3327" s="16"/>
      <c r="U3327" s="16"/>
      <c r="FD3327" s="156"/>
      <c r="FE3327" s="156"/>
      <c r="FF3327" s="156"/>
      <c r="FG3327" s="156"/>
      <c r="FH3327" s="156"/>
    </row>
    <row r="3328" spans="2:164" x14ac:dyDescent="0.25">
      <c r="B3328" s="67">
        <f t="shared" si="307"/>
        <v>0</v>
      </c>
      <c r="C3328" s="67" t="str">
        <f t="shared" si="308"/>
        <v/>
      </c>
      <c r="D3328" s="67" t="str">
        <f t="shared" si="311"/>
        <v/>
      </c>
      <c r="E3328" s="67" t="str">
        <f t="shared" si="309"/>
        <v/>
      </c>
      <c r="F3328" s="67" t="str">
        <f t="shared" si="310"/>
        <v/>
      </c>
      <c r="G3328" s="67" t="str">
        <f t="shared" si="312"/>
        <v/>
      </c>
      <c r="H3328" s="159" t="str">
        <f>IF(AND(M3328&gt;0,M3328&lt;=STATS!$C$22),1,"")</f>
        <v/>
      </c>
      <c r="J3328" s="29">
        <v>3327</v>
      </c>
      <c r="R3328" s="16"/>
      <c r="U3328" s="16"/>
      <c r="FD3328" s="156"/>
      <c r="FE3328" s="156"/>
      <c r="FF3328" s="156"/>
      <c r="FG3328" s="156"/>
      <c r="FH3328" s="156"/>
    </row>
    <row r="3329" spans="2:164" x14ac:dyDescent="0.25">
      <c r="B3329" s="67">
        <f t="shared" si="307"/>
        <v>0</v>
      </c>
      <c r="C3329" s="67" t="str">
        <f t="shared" si="308"/>
        <v/>
      </c>
      <c r="D3329" s="67" t="str">
        <f t="shared" si="311"/>
        <v/>
      </c>
      <c r="E3329" s="67" t="str">
        <f t="shared" si="309"/>
        <v/>
      </c>
      <c r="F3329" s="67" t="str">
        <f t="shared" si="310"/>
        <v/>
      </c>
      <c r="G3329" s="67" t="str">
        <f t="shared" si="312"/>
        <v/>
      </c>
      <c r="H3329" s="159" t="str">
        <f>IF(AND(M3329&gt;0,M3329&lt;=STATS!$C$22),1,"")</f>
        <v/>
      </c>
      <c r="J3329" s="29">
        <v>3328</v>
      </c>
      <c r="R3329" s="16"/>
      <c r="U3329" s="16"/>
      <c r="FD3329" s="156"/>
      <c r="FE3329" s="156"/>
      <c r="FF3329" s="156"/>
      <c r="FG3329" s="156"/>
      <c r="FH3329" s="156"/>
    </row>
    <row r="3330" spans="2:164" x14ac:dyDescent="0.25">
      <c r="B3330" s="67">
        <f t="shared" ref="B3330:B3393" si="313">COUNT(R3330:FC3330,FI3330:FQ3330)</f>
        <v>0</v>
      </c>
      <c r="C3330" s="67" t="str">
        <f t="shared" ref="C3330:C3393" si="314">IF(COUNT(R3330:FC3330,FI3330:FQ3330)&gt;0,COUNT(R3330:FC3330,FI3330:FQ3330),"")</f>
        <v/>
      </c>
      <c r="D3330" s="67" t="str">
        <f t="shared" si="311"/>
        <v/>
      </c>
      <c r="E3330" s="67" t="str">
        <f t="shared" ref="E3330:E3393" si="315">IF(H3330=1,COUNT(R3330:FC3330,FI3330:FQ3330),"")</f>
        <v/>
      </c>
      <c r="F3330" s="67" t="str">
        <f t="shared" ref="F3330:F3393" si="316">IF(H3330=1,COUNT(X3330:BN3330,BP3330:BX3330,BZ3330:CF3330,CH3330:FC3330,FI3330:FQ3330),"")</f>
        <v/>
      </c>
      <c r="G3330" s="67" t="str">
        <f t="shared" si="312"/>
        <v/>
      </c>
      <c r="H3330" s="159" t="str">
        <f>IF(AND(M3330&gt;0,M3330&lt;=STATS!$C$22),1,"")</f>
        <v/>
      </c>
      <c r="J3330" s="29">
        <v>3329</v>
      </c>
      <c r="R3330" s="16"/>
      <c r="U3330" s="16"/>
      <c r="FD3330" s="156"/>
      <c r="FE3330" s="156"/>
      <c r="FF3330" s="156"/>
      <c r="FG3330" s="156"/>
      <c r="FH3330" s="156"/>
    </row>
    <row r="3331" spans="2:164" x14ac:dyDescent="0.25">
      <c r="B3331" s="67">
        <f t="shared" si="313"/>
        <v>0</v>
      </c>
      <c r="C3331" s="67" t="str">
        <f t="shared" si="314"/>
        <v/>
      </c>
      <c r="D3331" s="67" t="str">
        <f t="shared" ref="D3331:D3394" si="317">IF(COUNT(R3331:FC3331,FI3331:FQ3331)&gt;0,COUNT(X3331:BN3331,BP3331:BX3331,BZ3331:CF3331,CH3331:FC3331,FI3331:FQ3331),"")</f>
        <v/>
      </c>
      <c r="E3331" s="67" t="str">
        <f t="shared" si="315"/>
        <v/>
      </c>
      <c r="F3331" s="67" t="str">
        <f t="shared" si="316"/>
        <v/>
      </c>
      <c r="G3331" s="67" t="str">
        <f t="shared" si="312"/>
        <v/>
      </c>
      <c r="H3331" s="159" t="str">
        <f>IF(AND(M3331&gt;0,M3331&lt;=STATS!$C$22),1,"")</f>
        <v/>
      </c>
      <c r="J3331" s="29">
        <v>3330</v>
      </c>
      <c r="R3331" s="16"/>
      <c r="U3331" s="16"/>
      <c r="FD3331" s="156"/>
      <c r="FE3331" s="156"/>
      <c r="FF3331" s="156"/>
      <c r="FG3331" s="156"/>
      <c r="FH3331" s="156"/>
    </row>
    <row r="3332" spans="2:164" x14ac:dyDescent="0.25">
      <c r="B3332" s="67">
        <f t="shared" si="313"/>
        <v>0</v>
      </c>
      <c r="C3332" s="67" t="str">
        <f t="shared" si="314"/>
        <v/>
      </c>
      <c r="D3332" s="67" t="str">
        <f t="shared" si="317"/>
        <v/>
      </c>
      <c r="E3332" s="67" t="str">
        <f t="shared" si="315"/>
        <v/>
      </c>
      <c r="F3332" s="67" t="str">
        <f t="shared" si="316"/>
        <v/>
      </c>
      <c r="G3332" s="67" t="str">
        <f t="shared" si="312"/>
        <v/>
      </c>
      <c r="H3332" s="159" t="str">
        <f>IF(AND(M3332&gt;0,M3332&lt;=STATS!$C$22),1,"")</f>
        <v/>
      </c>
      <c r="J3332" s="29">
        <v>3331</v>
      </c>
      <c r="R3332" s="16"/>
      <c r="U3332" s="16"/>
      <c r="FD3332" s="156"/>
      <c r="FE3332" s="156"/>
      <c r="FF3332" s="156"/>
      <c r="FG3332" s="156"/>
      <c r="FH3332" s="156"/>
    </row>
    <row r="3333" spans="2:164" x14ac:dyDescent="0.25">
      <c r="B3333" s="67">
        <f t="shared" si="313"/>
        <v>0</v>
      </c>
      <c r="C3333" s="67" t="str">
        <f t="shared" si="314"/>
        <v/>
      </c>
      <c r="D3333" s="67" t="str">
        <f t="shared" si="317"/>
        <v/>
      </c>
      <c r="E3333" s="67" t="str">
        <f t="shared" si="315"/>
        <v/>
      </c>
      <c r="F3333" s="67" t="str">
        <f t="shared" si="316"/>
        <v/>
      </c>
      <c r="G3333" s="67" t="str">
        <f t="shared" si="312"/>
        <v/>
      </c>
      <c r="H3333" s="159" t="str">
        <f>IF(AND(M3333&gt;0,M3333&lt;=STATS!$C$22),1,"")</f>
        <v/>
      </c>
      <c r="J3333" s="29">
        <v>3332</v>
      </c>
      <c r="R3333" s="16"/>
      <c r="U3333" s="16"/>
      <c r="FD3333" s="156"/>
      <c r="FE3333" s="156"/>
      <c r="FF3333" s="156"/>
      <c r="FG3333" s="156"/>
      <c r="FH3333" s="156"/>
    </row>
    <row r="3334" spans="2:164" x14ac:dyDescent="0.25">
      <c r="B3334" s="67">
        <f t="shared" si="313"/>
        <v>0</v>
      </c>
      <c r="C3334" s="67" t="str">
        <f t="shared" si="314"/>
        <v/>
      </c>
      <c r="D3334" s="67" t="str">
        <f t="shared" si="317"/>
        <v/>
      </c>
      <c r="E3334" s="67" t="str">
        <f t="shared" si="315"/>
        <v/>
      </c>
      <c r="F3334" s="67" t="str">
        <f t="shared" si="316"/>
        <v/>
      </c>
      <c r="G3334" s="67" t="str">
        <f t="shared" si="312"/>
        <v/>
      </c>
      <c r="H3334" s="159" t="str">
        <f>IF(AND(M3334&gt;0,M3334&lt;=STATS!$C$22),1,"")</f>
        <v/>
      </c>
      <c r="J3334" s="29">
        <v>3333</v>
      </c>
      <c r="R3334" s="16"/>
      <c r="U3334" s="16"/>
      <c r="FD3334" s="156"/>
      <c r="FE3334" s="156"/>
      <c r="FF3334" s="156"/>
      <c r="FG3334" s="156"/>
      <c r="FH3334" s="156"/>
    </row>
    <row r="3335" spans="2:164" x14ac:dyDescent="0.25">
      <c r="B3335" s="67">
        <f t="shared" si="313"/>
        <v>0</v>
      </c>
      <c r="C3335" s="67" t="str">
        <f t="shared" si="314"/>
        <v/>
      </c>
      <c r="D3335" s="67" t="str">
        <f t="shared" si="317"/>
        <v/>
      </c>
      <c r="E3335" s="67" t="str">
        <f t="shared" si="315"/>
        <v/>
      </c>
      <c r="F3335" s="67" t="str">
        <f t="shared" si="316"/>
        <v/>
      </c>
      <c r="G3335" s="67" t="str">
        <f t="shared" si="312"/>
        <v/>
      </c>
      <c r="H3335" s="159" t="str">
        <f>IF(AND(M3335&gt;0,M3335&lt;=STATS!$C$22),1,"")</f>
        <v/>
      </c>
      <c r="J3335" s="29">
        <v>3334</v>
      </c>
      <c r="R3335" s="16"/>
      <c r="U3335" s="16"/>
      <c r="FD3335" s="156"/>
      <c r="FE3335" s="156"/>
      <c r="FF3335" s="156"/>
      <c r="FG3335" s="156"/>
      <c r="FH3335" s="156"/>
    </row>
    <row r="3336" spans="2:164" x14ac:dyDescent="0.25">
      <c r="B3336" s="67">
        <f t="shared" si="313"/>
        <v>0</v>
      </c>
      <c r="C3336" s="67" t="str">
        <f t="shared" si="314"/>
        <v/>
      </c>
      <c r="D3336" s="67" t="str">
        <f t="shared" si="317"/>
        <v/>
      </c>
      <c r="E3336" s="67" t="str">
        <f t="shared" si="315"/>
        <v/>
      </c>
      <c r="F3336" s="67" t="str">
        <f t="shared" si="316"/>
        <v/>
      </c>
      <c r="G3336" s="67" t="str">
        <f t="shared" si="312"/>
        <v/>
      </c>
      <c r="H3336" s="159" t="str">
        <f>IF(AND(M3336&gt;0,M3336&lt;=STATS!$C$22),1,"")</f>
        <v/>
      </c>
      <c r="J3336" s="29">
        <v>3335</v>
      </c>
      <c r="R3336" s="16"/>
      <c r="U3336" s="16"/>
      <c r="FD3336" s="156"/>
      <c r="FE3336" s="156"/>
      <c r="FF3336" s="156"/>
      <c r="FG3336" s="156"/>
      <c r="FH3336" s="156"/>
    </row>
    <row r="3337" spans="2:164" x14ac:dyDescent="0.25">
      <c r="B3337" s="67">
        <f t="shared" si="313"/>
        <v>0</v>
      </c>
      <c r="C3337" s="67" t="str">
        <f t="shared" si="314"/>
        <v/>
      </c>
      <c r="D3337" s="67" t="str">
        <f t="shared" si="317"/>
        <v/>
      </c>
      <c r="E3337" s="67" t="str">
        <f t="shared" si="315"/>
        <v/>
      </c>
      <c r="F3337" s="67" t="str">
        <f t="shared" si="316"/>
        <v/>
      </c>
      <c r="G3337" s="67" t="str">
        <f t="shared" si="312"/>
        <v/>
      </c>
      <c r="H3337" s="159" t="str">
        <f>IF(AND(M3337&gt;0,M3337&lt;=STATS!$C$22),1,"")</f>
        <v/>
      </c>
      <c r="J3337" s="29">
        <v>3336</v>
      </c>
      <c r="R3337" s="16"/>
      <c r="U3337" s="16"/>
      <c r="FD3337" s="156"/>
      <c r="FE3337" s="156"/>
      <c r="FF3337" s="156"/>
      <c r="FG3337" s="156"/>
      <c r="FH3337" s="156"/>
    </row>
    <row r="3338" spans="2:164" x14ac:dyDescent="0.25">
      <c r="B3338" s="67">
        <f t="shared" si="313"/>
        <v>0</v>
      </c>
      <c r="C3338" s="67" t="str">
        <f t="shared" si="314"/>
        <v/>
      </c>
      <c r="D3338" s="67" t="str">
        <f t="shared" si="317"/>
        <v/>
      </c>
      <c r="E3338" s="67" t="str">
        <f t="shared" si="315"/>
        <v/>
      </c>
      <c r="F3338" s="67" t="str">
        <f t="shared" si="316"/>
        <v/>
      </c>
      <c r="G3338" s="67" t="str">
        <f t="shared" si="312"/>
        <v/>
      </c>
      <c r="H3338" s="159" t="str">
        <f>IF(AND(M3338&gt;0,M3338&lt;=STATS!$C$22),1,"")</f>
        <v/>
      </c>
      <c r="J3338" s="29">
        <v>3337</v>
      </c>
      <c r="R3338" s="16"/>
      <c r="U3338" s="16"/>
      <c r="FD3338" s="156"/>
      <c r="FE3338" s="156"/>
      <c r="FF3338" s="156"/>
      <c r="FG3338" s="156"/>
      <c r="FH3338" s="156"/>
    </row>
    <row r="3339" spans="2:164" x14ac:dyDescent="0.25">
      <c r="B3339" s="67">
        <f t="shared" si="313"/>
        <v>0</v>
      </c>
      <c r="C3339" s="67" t="str">
        <f t="shared" si="314"/>
        <v/>
      </c>
      <c r="D3339" s="67" t="str">
        <f t="shared" si="317"/>
        <v/>
      </c>
      <c r="E3339" s="67" t="str">
        <f t="shared" si="315"/>
        <v/>
      </c>
      <c r="F3339" s="67" t="str">
        <f t="shared" si="316"/>
        <v/>
      </c>
      <c r="G3339" s="67" t="str">
        <f t="shared" si="312"/>
        <v/>
      </c>
      <c r="H3339" s="159" t="str">
        <f>IF(AND(M3339&gt;0,M3339&lt;=STATS!$C$22),1,"")</f>
        <v/>
      </c>
      <c r="J3339" s="29">
        <v>3338</v>
      </c>
      <c r="R3339" s="16"/>
      <c r="U3339" s="16"/>
      <c r="FD3339" s="156"/>
      <c r="FE3339" s="156"/>
      <c r="FF3339" s="156"/>
      <c r="FG3339" s="156"/>
      <c r="FH3339" s="156"/>
    </row>
    <row r="3340" spans="2:164" x14ac:dyDescent="0.25">
      <c r="B3340" s="67">
        <f t="shared" si="313"/>
        <v>0</v>
      </c>
      <c r="C3340" s="67" t="str">
        <f t="shared" si="314"/>
        <v/>
      </c>
      <c r="D3340" s="67" t="str">
        <f t="shared" si="317"/>
        <v/>
      </c>
      <c r="E3340" s="67" t="str">
        <f t="shared" si="315"/>
        <v/>
      </c>
      <c r="F3340" s="67" t="str">
        <f t="shared" si="316"/>
        <v/>
      </c>
      <c r="G3340" s="67" t="str">
        <f t="shared" si="312"/>
        <v/>
      </c>
      <c r="H3340" s="159" t="str">
        <f>IF(AND(M3340&gt;0,M3340&lt;=STATS!$C$22),1,"")</f>
        <v/>
      </c>
      <c r="J3340" s="29">
        <v>3339</v>
      </c>
      <c r="R3340" s="16"/>
      <c r="U3340" s="16"/>
      <c r="FD3340" s="156"/>
      <c r="FE3340" s="156"/>
      <c r="FF3340" s="156"/>
      <c r="FG3340" s="156"/>
      <c r="FH3340" s="156"/>
    </row>
    <row r="3341" spans="2:164" x14ac:dyDescent="0.25">
      <c r="B3341" s="67">
        <f t="shared" si="313"/>
        <v>0</v>
      </c>
      <c r="C3341" s="67" t="str">
        <f t="shared" si="314"/>
        <v/>
      </c>
      <c r="D3341" s="67" t="str">
        <f t="shared" si="317"/>
        <v/>
      </c>
      <c r="E3341" s="67" t="str">
        <f t="shared" si="315"/>
        <v/>
      </c>
      <c r="F3341" s="67" t="str">
        <f t="shared" si="316"/>
        <v/>
      </c>
      <c r="G3341" s="67" t="str">
        <f t="shared" si="312"/>
        <v/>
      </c>
      <c r="H3341" s="159" t="str">
        <f>IF(AND(M3341&gt;0,M3341&lt;=STATS!$C$22),1,"")</f>
        <v/>
      </c>
      <c r="J3341" s="29">
        <v>3340</v>
      </c>
      <c r="R3341" s="16"/>
      <c r="U3341" s="16"/>
      <c r="FD3341" s="156"/>
      <c r="FE3341" s="156"/>
      <c r="FF3341" s="156"/>
      <c r="FG3341" s="156"/>
      <c r="FH3341" s="156"/>
    </row>
    <row r="3342" spans="2:164" x14ac:dyDescent="0.25">
      <c r="B3342" s="67">
        <f t="shared" si="313"/>
        <v>0</v>
      </c>
      <c r="C3342" s="67" t="str">
        <f t="shared" si="314"/>
        <v/>
      </c>
      <c r="D3342" s="67" t="str">
        <f t="shared" si="317"/>
        <v/>
      </c>
      <c r="E3342" s="67" t="str">
        <f t="shared" si="315"/>
        <v/>
      </c>
      <c r="F3342" s="67" t="str">
        <f t="shared" si="316"/>
        <v/>
      </c>
      <c r="G3342" s="67" t="str">
        <f t="shared" si="312"/>
        <v/>
      </c>
      <c r="H3342" s="159" t="str">
        <f>IF(AND(M3342&gt;0,M3342&lt;=STATS!$C$22),1,"")</f>
        <v/>
      </c>
      <c r="J3342" s="29">
        <v>3341</v>
      </c>
      <c r="R3342" s="16"/>
      <c r="U3342" s="16"/>
      <c r="FD3342" s="156"/>
      <c r="FE3342" s="156"/>
      <c r="FF3342" s="156"/>
      <c r="FG3342" s="156"/>
      <c r="FH3342" s="156"/>
    </row>
    <row r="3343" spans="2:164" x14ac:dyDescent="0.25">
      <c r="B3343" s="67">
        <f t="shared" si="313"/>
        <v>0</v>
      </c>
      <c r="C3343" s="67" t="str">
        <f t="shared" si="314"/>
        <v/>
      </c>
      <c r="D3343" s="67" t="str">
        <f t="shared" si="317"/>
        <v/>
      </c>
      <c r="E3343" s="67" t="str">
        <f t="shared" si="315"/>
        <v/>
      </c>
      <c r="F3343" s="67" t="str">
        <f t="shared" si="316"/>
        <v/>
      </c>
      <c r="G3343" s="67" t="str">
        <f t="shared" si="312"/>
        <v/>
      </c>
      <c r="H3343" s="159" t="str">
        <f>IF(AND(M3343&gt;0,M3343&lt;=STATS!$C$22),1,"")</f>
        <v/>
      </c>
      <c r="J3343" s="29">
        <v>3342</v>
      </c>
      <c r="R3343" s="16"/>
      <c r="U3343" s="16"/>
      <c r="FD3343" s="156"/>
      <c r="FE3343" s="156"/>
      <c r="FF3343" s="156"/>
      <c r="FG3343" s="156"/>
      <c r="FH3343" s="156"/>
    </row>
    <row r="3344" spans="2:164" x14ac:dyDescent="0.25">
      <c r="B3344" s="67">
        <f t="shared" si="313"/>
        <v>0</v>
      </c>
      <c r="C3344" s="67" t="str">
        <f t="shared" si="314"/>
        <v/>
      </c>
      <c r="D3344" s="67" t="str">
        <f t="shared" si="317"/>
        <v/>
      </c>
      <c r="E3344" s="67" t="str">
        <f t="shared" si="315"/>
        <v/>
      </c>
      <c r="F3344" s="67" t="str">
        <f t="shared" si="316"/>
        <v/>
      </c>
      <c r="G3344" s="67" t="str">
        <f t="shared" si="312"/>
        <v/>
      </c>
      <c r="H3344" s="159" t="str">
        <f>IF(AND(M3344&gt;0,M3344&lt;=STATS!$C$22),1,"")</f>
        <v/>
      </c>
      <c r="J3344" s="29">
        <v>3343</v>
      </c>
      <c r="R3344" s="16"/>
      <c r="U3344" s="16"/>
      <c r="FD3344" s="156"/>
      <c r="FE3344" s="156"/>
      <c r="FF3344" s="156"/>
      <c r="FG3344" s="156"/>
      <c r="FH3344" s="156"/>
    </row>
    <row r="3345" spans="2:164" x14ac:dyDescent="0.25">
      <c r="B3345" s="67">
        <f t="shared" si="313"/>
        <v>0</v>
      </c>
      <c r="C3345" s="67" t="str">
        <f t="shared" si="314"/>
        <v/>
      </c>
      <c r="D3345" s="67" t="str">
        <f t="shared" si="317"/>
        <v/>
      </c>
      <c r="E3345" s="67" t="str">
        <f t="shared" si="315"/>
        <v/>
      </c>
      <c r="F3345" s="67" t="str">
        <f t="shared" si="316"/>
        <v/>
      </c>
      <c r="G3345" s="67" t="str">
        <f t="shared" si="312"/>
        <v/>
      </c>
      <c r="H3345" s="159" t="str">
        <f>IF(AND(M3345&gt;0,M3345&lt;=STATS!$C$22),1,"")</f>
        <v/>
      </c>
      <c r="J3345" s="29">
        <v>3344</v>
      </c>
      <c r="R3345" s="16"/>
      <c r="U3345" s="16"/>
      <c r="FD3345" s="156"/>
      <c r="FE3345" s="156"/>
      <c r="FF3345" s="156"/>
      <c r="FG3345" s="156"/>
      <c r="FH3345" s="156"/>
    </row>
    <row r="3346" spans="2:164" x14ac:dyDescent="0.25">
      <c r="B3346" s="67">
        <f t="shared" si="313"/>
        <v>0</v>
      </c>
      <c r="C3346" s="67" t="str">
        <f t="shared" si="314"/>
        <v/>
      </c>
      <c r="D3346" s="67" t="str">
        <f t="shared" si="317"/>
        <v/>
      </c>
      <c r="E3346" s="67" t="str">
        <f t="shared" si="315"/>
        <v/>
      </c>
      <c r="F3346" s="67" t="str">
        <f t="shared" si="316"/>
        <v/>
      </c>
      <c r="G3346" s="67" t="str">
        <f t="shared" si="312"/>
        <v/>
      </c>
      <c r="H3346" s="159" t="str">
        <f>IF(AND(M3346&gt;0,M3346&lt;=STATS!$C$22),1,"")</f>
        <v/>
      </c>
      <c r="J3346" s="29">
        <v>3345</v>
      </c>
      <c r="R3346" s="16"/>
      <c r="U3346" s="16"/>
      <c r="FD3346" s="156"/>
      <c r="FE3346" s="156"/>
      <c r="FF3346" s="156"/>
      <c r="FG3346" s="156"/>
      <c r="FH3346" s="156"/>
    </row>
    <row r="3347" spans="2:164" x14ac:dyDescent="0.25">
      <c r="B3347" s="67">
        <f t="shared" si="313"/>
        <v>0</v>
      </c>
      <c r="C3347" s="67" t="str">
        <f t="shared" si="314"/>
        <v/>
      </c>
      <c r="D3347" s="67" t="str">
        <f t="shared" si="317"/>
        <v/>
      </c>
      <c r="E3347" s="67" t="str">
        <f t="shared" si="315"/>
        <v/>
      </c>
      <c r="F3347" s="67" t="str">
        <f t="shared" si="316"/>
        <v/>
      </c>
      <c r="G3347" s="67" t="str">
        <f t="shared" si="312"/>
        <v/>
      </c>
      <c r="H3347" s="159" t="str">
        <f>IF(AND(M3347&gt;0,M3347&lt;=STATS!$C$22),1,"")</f>
        <v/>
      </c>
      <c r="J3347" s="29">
        <v>3346</v>
      </c>
      <c r="R3347" s="16"/>
      <c r="U3347" s="16"/>
      <c r="FD3347" s="156"/>
      <c r="FE3347" s="156"/>
      <c r="FF3347" s="156"/>
      <c r="FG3347" s="156"/>
      <c r="FH3347" s="156"/>
    </row>
    <row r="3348" spans="2:164" x14ac:dyDescent="0.25">
      <c r="B3348" s="67">
        <f t="shared" si="313"/>
        <v>0</v>
      </c>
      <c r="C3348" s="67" t="str">
        <f t="shared" si="314"/>
        <v/>
      </c>
      <c r="D3348" s="67" t="str">
        <f t="shared" si="317"/>
        <v/>
      </c>
      <c r="E3348" s="67" t="str">
        <f t="shared" si="315"/>
        <v/>
      </c>
      <c r="F3348" s="67" t="str">
        <f t="shared" si="316"/>
        <v/>
      </c>
      <c r="G3348" s="67" t="str">
        <f t="shared" si="312"/>
        <v/>
      </c>
      <c r="H3348" s="159" t="str">
        <f>IF(AND(M3348&gt;0,M3348&lt;=STATS!$C$22),1,"")</f>
        <v/>
      </c>
      <c r="J3348" s="29">
        <v>3347</v>
      </c>
      <c r="R3348" s="16"/>
      <c r="U3348" s="16"/>
      <c r="FD3348" s="156"/>
      <c r="FE3348" s="156"/>
      <c r="FF3348" s="156"/>
      <c r="FG3348" s="156"/>
      <c r="FH3348" s="156"/>
    </row>
    <row r="3349" spans="2:164" x14ac:dyDescent="0.25">
      <c r="B3349" s="67">
        <f t="shared" si="313"/>
        <v>0</v>
      </c>
      <c r="C3349" s="67" t="str">
        <f t="shared" si="314"/>
        <v/>
      </c>
      <c r="D3349" s="67" t="str">
        <f t="shared" si="317"/>
        <v/>
      </c>
      <c r="E3349" s="67" t="str">
        <f t="shared" si="315"/>
        <v/>
      </c>
      <c r="F3349" s="67" t="str">
        <f t="shared" si="316"/>
        <v/>
      </c>
      <c r="G3349" s="67" t="str">
        <f t="shared" si="312"/>
        <v/>
      </c>
      <c r="H3349" s="159" t="str">
        <f>IF(AND(M3349&gt;0,M3349&lt;=STATS!$C$22),1,"")</f>
        <v/>
      </c>
      <c r="J3349" s="29">
        <v>3348</v>
      </c>
      <c r="R3349" s="16"/>
      <c r="U3349" s="16"/>
      <c r="FD3349" s="156"/>
      <c r="FE3349" s="156"/>
      <c r="FF3349" s="156"/>
      <c r="FG3349" s="156"/>
      <c r="FH3349" s="156"/>
    </row>
    <row r="3350" spans="2:164" x14ac:dyDescent="0.25">
      <c r="B3350" s="67">
        <f t="shared" si="313"/>
        <v>0</v>
      </c>
      <c r="C3350" s="67" t="str">
        <f t="shared" si="314"/>
        <v/>
      </c>
      <c r="D3350" s="67" t="str">
        <f t="shared" si="317"/>
        <v/>
      </c>
      <c r="E3350" s="67" t="str">
        <f t="shared" si="315"/>
        <v/>
      </c>
      <c r="F3350" s="67" t="str">
        <f t="shared" si="316"/>
        <v/>
      </c>
      <c r="G3350" s="67" t="str">
        <f t="shared" si="312"/>
        <v/>
      </c>
      <c r="H3350" s="159" t="str">
        <f>IF(AND(M3350&gt;0,M3350&lt;=STATS!$C$22),1,"")</f>
        <v/>
      </c>
      <c r="J3350" s="29">
        <v>3349</v>
      </c>
      <c r="R3350" s="16"/>
      <c r="U3350" s="16"/>
      <c r="FD3350" s="156"/>
      <c r="FE3350" s="156"/>
      <c r="FF3350" s="156"/>
      <c r="FG3350" s="156"/>
      <c r="FH3350" s="156"/>
    </row>
    <row r="3351" spans="2:164" x14ac:dyDescent="0.25">
      <c r="B3351" s="67">
        <f t="shared" si="313"/>
        <v>0</v>
      </c>
      <c r="C3351" s="67" t="str">
        <f t="shared" si="314"/>
        <v/>
      </c>
      <c r="D3351" s="67" t="str">
        <f t="shared" si="317"/>
        <v/>
      </c>
      <c r="E3351" s="67" t="str">
        <f t="shared" si="315"/>
        <v/>
      </c>
      <c r="F3351" s="67" t="str">
        <f t="shared" si="316"/>
        <v/>
      </c>
      <c r="G3351" s="67" t="str">
        <f t="shared" si="312"/>
        <v/>
      </c>
      <c r="H3351" s="159" t="str">
        <f>IF(AND(M3351&gt;0,M3351&lt;=STATS!$C$22),1,"")</f>
        <v/>
      </c>
      <c r="J3351" s="29">
        <v>3350</v>
      </c>
      <c r="R3351" s="16"/>
      <c r="U3351" s="16"/>
      <c r="FD3351" s="156"/>
      <c r="FE3351" s="156"/>
      <c r="FF3351" s="156"/>
      <c r="FG3351" s="156"/>
      <c r="FH3351" s="156"/>
    </row>
    <row r="3352" spans="2:164" x14ac:dyDescent="0.25">
      <c r="B3352" s="67">
        <f t="shared" si="313"/>
        <v>0</v>
      </c>
      <c r="C3352" s="67" t="str">
        <f t="shared" si="314"/>
        <v/>
      </c>
      <c r="D3352" s="67" t="str">
        <f t="shared" si="317"/>
        <v/>
      </c>
      <c r="E3352" s="67" t="str">
        <f t="shared" si="315"/>
        <v/>
      </c>
      <c r="F3352" s="67" t="str">
        <f t="shared" si="316"/>
        <v/>
      </c>
      <c r="G3352" s="67" t="str">
        <f t="shared" si="312"/>
        <v/>
      </c>
      <c r="H3352" s="159" t="str">
        <f>IF(AND(M3352&gt;0,M3352&lt;=STATS!$C$22),1,"")</f>
        <v/>
      </c>
      <c r="J3352" s="29">
        <v>3351</v>
      </c>
      <c r="R3352" s="16"/>
      <c r="U3352" s="16"/>
      <c r="FD3352" s="156"/>
      <c r="FE3352" s="156"/>
      <c r="FF3352" s="156"/>
      <c r="FG3352" s="156"/>
      <c r="FH3352" s="156"/>
    </row>
    <row r="3353" spans="2:164" x14ac:dyDescent="0.25">
      <c r="B3353" s="67">
        <f t="shared" si="313"/>
        <v>0</v>
      </c>
      <c r="C3353" s="67" t="str">
        <f t="shared" si="314"/>
        <v/>
      </c>
      <c r="D3353" s="67" t="str">
        <f t="shared" si="317"/>
        <v/>
      </c>
      <c r="E3353" s="67" t="str">
        <f t="shared" si="315"/>
        <v/>
      </c>
      <c r="F3353" s="67" t="str">
        <f t="shared" si="316"/>
        <v/>
      </c>
      <c r="G3353" s="67" t="str">
        <f t="shared" si="312"/>
        <v/>
      </c>
      <c r="H3353" s="159" t="str">
        <f>IF(AND(M3353&gt;0,M3353&lt;=STATS!$C$22),1,"")</f>
        <v/>
      </c>
      <c r="J3353" s="29">
        <v>3352</v>
      </c>
      <c r="R3353" s="16"/>
      <c r="U3353" s="16"/>
      <c r="FD3353" s="156"/>
      <c r="FE3353" s="156"/>
      <c r="FF3353" s="156"/>
      <c r="FG3353" s="156"/>
      <c r="FH3353" s="156"/>
    </row>
    <row r="3354" spans="2:164" x14ac:dyDescent="0.25">
      <c r="B3354" s="67">
        <f t="shared" si="313"/>
        <v>0</v>
      </c>
      <c r="C3354" s="67" t="str">
        <f t="shared" si="314"/>
        <v/>
      </c>
      <c r="D3354" s="67" t="str">
        <f t="shared" si="317"/>
        <v/>
      </c>
      <c r="E3354" s="67" t="str">
        <f t="shared" si="315"/>
        <v/>
      </c>
      <c r="F3354" s="67" t="str">
        <f t="shared" si="316"/>
        <v/>
      </c>
      <c r="G3354" s="67" t="str">
        <f t="shared" ref="G3354:G3417" si="318">IF($B3354&gt;=1,$M3354,"")</f>
        <v/>
      </c>
      <c r="H3354" s="159" t="str">
        <f>IF(AND(M3354&gt;0,M3354&lt;=STATS!$C$22),1,"")</f>
        <v/>
      </c>
      <c r="J3354" s="29">
        <v>3353</v>
      </c>
      <c r="R3354" s="16"/>
      <c r="U3354" s="16"/>
      <c r="FD3354" s="156"/>
      <c r="FE3354" s="156"/>
      <c r="FF3354" s="156"/>
      <c r="FG3354" s="156"/>
      <c r="FH3354" s="156"/>
    </row>
    <row r="3355" spans="2:164" x14ac:dyDescent="0.25">
      <c r="B3355" s="67">
        <f t="shared" si="313"/>
        <v>0</v>
      </c>
      <c r="C3355" s="67" t="str">
        <f t="shared" si="314"/>
        <v/>
      </c>
      <c r="D3355" s="67" t="str">
        <f t="shared" si="317"/>
        <v/>
      </c>
      <c r="E3355" s="67" t="str">
        <f t="shared" si="315"/>
        <v/>
      </c>
      <c r="F3355" s="67" t="str">
        <f t="shared" si="316"/>
        <v/>
      </c>
      <c r="G3355" s="67" t="str">
        <f t="shared" si="318"/>
        <v/>
      </c>
      <c r="H3355" s="159" t="str">
        <f>IF(AND(M3355&gt;0,M3355&lt;=STATS!$C$22),1,"")</f>
        <v/>
      </c>
      <c r="J3355" s="29">
        <v>3354</v>
      </c>
      <c r="R3355" s="16"/>
      <c r="U3355" s="16"/>
      <c r="FD3355" s="156"/>
      <c r="FE3355" s="156"/>
      <c r="FF3355" s="156"/>
      <c r="FG3355" s="156"/>
      <c r="FH3355" s="156"/>
    </row>
    <row r="3356" spans="2:164" x14ac:dyDescent="0.25">
      <c r="B3356" s="67">
        <f t="shared" si="313"/>
        <v>0</v>
      </c>
      <c r="C3356" s="67" t="str">
        <f t="shared" si="314"/>
        <v/>
      </c>
      <c r="D3356" s="67" t="str">
        <f t="shared" si="317"/>
        <v/>
      </c>
      <c r="E3356" s="67" t="str">
        <f t="shared" si="315"/>
        <v/>
      </c>
      <c r="F3356" s="67" t="str">
        <f t="shared" si="316"/>
        <v/>
      </c>
      <c r="G3356" s="67" t="str">
        <f t="shared" si="318"/>
        <v/>
      </c>
      <c r="H3356" s="159" t="str">
        <f>IF(AND(M3356&gt;0,M3356&lt;=STATS!$C$22),1,"")</f>
        <v/>
      </c>
      <c r="J3356" s="29">
        <v>3355</v>
      </c>
      <c r="R3356" s="16"/>
      <c r="U3356" s="16"/>
      <c r="FD3356" s="156"/>
      <c r="FE3356" s="156"/>
      <c r="FF3356" s="156"/>
      <c r="FG3356" s="156"/>
      <c r="FH3356" s="156"/>
    </row>
    <row r="3357" spans="2:164" x14ac:dyDescent="0.25">
      <c r="B3357" s="67">
        <f t="shared" si="313"/>
        <v>0</v>
      </c>
      <c r="C3357" s="67" t="str">
        <f t="shared" si="314"/>
        <v/>
      </c>
      <c r="D3357" s="67" t="str">
        <f t="shared" si="317"/>
        <v/>
      </c>
      <c r="E3357" s="67" t="str">
        <f t="shared" si="315"/>
        <v/>
      </c>
      <c r="F3357" s="67" t="str">
        <f t="shared" si="316"/>
        <v/>
      </c>
      <c r="G3357" s="67" t="str">
        <f t="shared" si="318"/>
        <v/>
      </c>
      <c r="H3357" s="159" t="str">
        <f>IF(AND(M3357&gt;0,M3357&lt;=STATS!$C$22),1,"")</f>
        <v/>
      </c>
      <c r="J3357" s="29">
        <v>3356</v>
      </c>
      <c r="R3357" s="16"/>
      <c r="U3357" s="16"/>
      <c r="FD3357" s="156"/>
      <c r="FE3357" s="156"/>
      <c r="FF3357" s="156"/>
      <c r="FG3357" s="156"/>
      <c r="FH3357" s="156"/>
    </row>
    <row r="3358" spans="2:164" x14ac:dyDescent="0.25">
      <c r="B3358" s="67">
        <f t="shared" si="313"/>
        <v>0</v>
      </c>
      <c r="C3358" s="67" t="str">
        <f t="shared" si="314"/>
        <v/>
      </c>
      <c r="D3358" s="67" t="str">
        <f t="shared" si="317"/>
        <v/>
      </c>
      <c r="E3358" s="67" t="str">
        <f t="shared" si="315"/>
        <v/>
      </c>
      <c r="F3358" s="67" t="str">
        <f t="shared" si="316"/>
        <v/>
      </c>
      <c r="G3358" s="67" t="str">
        <f t="shared" si="318"/>
        <v/>
      </c>
      <c r="H3358" s="159" t="str">
        <f>IF(AND(M3358&gt;0,M3358&lt;=STATS!$C$22),1,"")</f>
        <v/>
      </c>
      <c r="J3358" s="29">
        <v>3357</v>
      </c>
      <c r="R3358" s="16"/>
      <c r="U3358" s="16"/>
      <c r="FD3358" s="156"/>
      <c r="FE3358" s="156"/>
      <c r="FF3358" s="156"/>
      <c r="FG3358" s="156"/>
      <c r="FH3358" s="156"/>
    </row>
    <row r="3359" spans="2:164" x14ac:dyDescent="0.25">
      <c r="B3359" s="67">
        <f t="shared" si="313"/>
        <v>0</v>
      </c>
      <c r="C3359" s="67" t="str">
        <f t="shared" si="314"/>
        <v/>
      </c>
      <c r="D3359" s="67" t="str">
        <f t="shared" si="317"/>
        <v/>
      </c>
      <c r="E3359" s="67" t="str">
        <f t="shared" si="315"/>
        <v/>
      </c>
      <c r="F3359" s="67" t="str">
        <f t="shared" si="316"/>
        <v/>
      </c>
      <c r="G3359" s="67" t="str">
        <f t="shared" si="318"/>
        <v/>
      </c>
      <c r="H3359" s="159" t="str">
        <f>IF(AND(M3359&gt;0,M3359&lt;=STATS!$C$22),1,"")</f>
        <v/>
      </c>
      <c r="J3359" s="29">
        <v>3358</v>
      </c>
      <c r="R3359" s="16"/>
      <c r="U3359" s="16"/>
      <c r="FD3359" s="156"/>
      <c r="FE3359" s="156"/>
      <c r="FF3359" s="156"/>
      <c r="FG3359" s="156"/>
      <c r="FH3359" s="156"/>
    </row>
    <row r="3360" spans="2:164" x14ac:dyDescent="0.25">
      <c r="B3360" s="67">
        <f t="shared" si="313"/>
        <v>0</v>
      </c>
      <c r="C3360" s="67" t="str">
        <f t="shared" si="314"/>
        <v/>
      </c>
      <c r="D3360" s="67" t="str">
        <f t="shared" si="317"/>
        <v/>
      </c>
      <c r="E3360" s="67" t="str">
        <f t="shared" si="315"/>
        <v/>
      </c>
      <c r="F3360" s="67" t="str">
        <f t="shared" si="316"/>
        <v/>
      </c>
      <c r="G3360" s="67" t="str">
        <f t="shared" si="318"/>
        <v/>
      </c>
      <c r="H3360" s="159" t="str">
        <f>IF(AND(M3360&gt;0,M3360&lt;=STATS!$C$22),1,"")</f>
        <v/>
      </c>
      <c r="J3360" s="29">
        <v>3359</v>
      </c>
      <c r="R3360" s="16"/>
      <c r="U3360" s="16"/>
      <c r="FD3360" s="156"/>
      <c r="FE3360" s="156"/>
      <c r="FF3360" s="156"/>
      <c r="FG3360" s="156"/>
      <c r="FH3360" s="156"/>
    </row>
    <row r="3361" spans="2:164" x14ac:dyDescent="0.25">
      <c r="B3361" s="67">
        <f t="shared" si="313"/>
        <v>0</v>
      </c>
      <c r="C3361" s="67" t="str">
        <f t="shared" si="314"/>
        <v/>
      </c>
      <c r="D3361" s="67" t="str">
        <f t="shared" si="317"/>
        <v/>
      </c>
      <c r="E3361" s="67" t="str">
        <f t="shared" si="315"/>
        <v/>
      </c>
      <c r="F3361" s="67" t="str">
        <f t="shared" si="316"/>
        <v/>
      </c>
      <c r="G3361" s="67" t="str">
        <f t="shared" si="318"/>
        <v/>
      </c>
      <c r="H3361" s="159" t="str">
        <f>IF(AND(M3361&gt;0,M3361&lt;=STATS!$C$22),1,"")</f>
        <v/>
      </c>
      <c r="J3361" s="29">
        <v>3360</v>
      </c>
      <c r="R3361" s="16"/>
      <c r="U3361" s="16"/>
      <c r="FD3361" s="156"/>
      <c r="FE3361" s="156"/>
      <c r="FF3361" s="156"/>
      <c r="FG3361" s="156"/>
      <c r="FH3361" s="156"/>
    </row>
    <row r="3362" spans="2:164" x14ac:dyDescent="0.25">
      <c r="B3362" s="67">
        <f t="shared" si="313"/>
        <v>0</v>
      </c>
      <c r="C3362" s="67" t="str">
        <f t="shared" si="314"/>
        <v/>
      </c>
      <c r="D3362" s="67" t="str">
        <f t="shared" si="317"/>
        <v/>
      </c>
      <c r="E3362" s="67" t="str">
        <f t="shared" si="315"/>
        <v/>
      </c>
      <c r="F3362" s="67" t="str">
        <f t="shared" si="316"/>
        <v/>
      </c>
      <c r="G3362" s="67" t="str">
        <f t="shared" si="318"/>
        <v/>
      </c>
      <c r="H3362" s="159" t="str">
        <f>IF(AND(M3362&gt;0,M3362&lt;=STATS!$C$22),1,"")</f>
        <v/>
      </c>
      <c r="J3362" s="29">
        <v>3361</v>
      </c>
      <c r="R3362" s="16"/>
      <c r="U3362" s="16"/>
      <c r="FD3362" s="156"/>
      <c r="FE3362" s="156"/>
      <c r="FF3362" s="156"/>
      <c r="FG3362" s="156"/>
      <c r="FH3362" s="156"/>
    </row>
    <row r="3363" spans="2:164" x14ac:dyDescent="0.25">
      <c r="B3363" s="67">
        <f t="shared" si="313"/>
        <v>0</v>
      </c>
      <c r="C3363" s="67" t="str">
        <f t="shared" si="314"/>
        <v/>
      </c>
      <c r="D3363" s="67" t="str">
        <f t="shared" si="317"/>
        <v/>
      </c>
      <c r="E3363" s="67" t="str">
        <f t="shared" si="315"/>
        <v/>
      </c>
      <c r="F3363" s="67" t="str">
        <f t="shared" si="316"/>
        <v/>
      </c>
      <c r="G3363" s="67" t="str">
        <f t="shared" si="318"/>
        <v/>
      </c>
      <c r="H3363" s="159" t="str">
        <f>IF(AND(M3363&gt;0,M3363&lt;=STATS!$C$22),1,"")</f>
        <v/>
      </c>
      <c r="J3363" s="29">
        <v>3362</v>
      </c>
      <c r="R3363" s="16"/>
      <c r="U3363" s="16"/>
      <c r="FD3363" s="156"/>
      <c r="FE3363" s="156"/>
      <c r="FF3363" s="156"/>
      <c r="FG3363" s="156"/>
      <c r="FH3363" s="156"/>
    </row>
    <row r="3364" spans="2:164" x14ac:dyDescent="0.25">
      <c r="B3364" s="67">
        <f t="shared" si="313"/>
        <v>0</v>
      </c>
      <c r="C3364" s="67" t="str">
        <f t="shared" si="314"/>
        <v/>
      </c>
      <c r="D3364" s="67" t="str">
        <f t="shared" si="317"/>
        <v/>
      </c>
      <c r="E3364" s="67" t="str">
        <f t="shared" si="315"/>
        <v/>
      </c>
      <c r="F3364" s="67" t="str">
        <f t="shared" si="316"/>
        <v/>
      </c>
      <c r="G3364" s="67" t="str">
        <f t="shared" si="318"/>
        <v/>
      </c>
      <c r="H3364" s="159" t="str">
        <f>IF(AND(M3364&gt;0,M3364&lt;=STATS!$C$22),1,"")</f>
        <v/>
      </c>
      <c r="J3364" s="29">
        <v>3363</v>
      </c>
      <c r="R3364" s="16"/>
      <c r="U3364" s="16"/>
      <c r="FD3364" s="156"/>
      <c r="FE3364" s="156"/>
      <c r="FF3364" s="156"/>
      <c r="FG3364" s="156"/>
      <c r="FH3364" s="156"/>
    </row>
    <row r="3365" spans="2:164" x14ac:dyDescent="0.25">
      <c r="B3365" s="67">
        <f t="shared" si="313"/>
        <v>0</v>
      </c>
      <c r="C3365" s="67" t="str">
        <f t="shared" si="314"/>
        <v/>
      </c>
      <c r="D3365" s="67" t="str">
        <f t="shared" si="317"/>
        <v/>
      </c>
      <c r="E3365" s="67" t="str">
        <f t="shared" si="315"/>
        <v/>
      </c>
      <c r="F3365" s="67" t="str">
        <f t="shared" si="316"/>
        <v/>
      </c>
      <c r="G3365" s="67" t="str">
        <f t="shared" si="318"/>
        <v/>
      </c>
      <c r="H3365" s="159" t="str">
        <f>IF(AND(M3365&gt;0,M3365&lt;=STATS!$C$22),1,"")</f>
        <v/>
      </c>
      <c r="J3365" s="29">
        <v>3364</v>
      </c>
      <c r="R3365" s="16"/>
      <c r="U3365" s="16"/>
      <c r="FD3365" s="156"/>
      <c r="FE3365" s="156"/>
      <c r="FF3365" s="156"/>
      <c r="FG3365" s="156"/>
      <c r="FH3365" s="156"/>
    </row>
    <row r="3366" spans="2:164" x14ac:dyDescent="0.25">
      <c r="B3366" s="67">
        <f t="shared" si="313"/>
        <v>0</v>
      </c>
      <c r="C3366" s="67" t="str">
        <f t="shared" si="314"/>
        <v/>
      </c>
      <c r="D3366" s="67" t="str">
        <f t="shared" si="317"/>
        <v/>
      </c>
      <c r="E3366" s="67" t="str">
        <f t="shared" si="315"/>
        <v/>
      </c>
      <c r="F3366" s="67" t="str">
        <f t="shared" si="316"/>
        <v/>
      </c>
      <c r="G3366" s="67" t="str">
        <f t="shared" si="318"/>
        <v/>
      </c>
      <c r="H3366" s="159" t="str">
        <f>IF(AND(M3366&gt;0,M3366&lt;=STATS!$C$22),1,"")</f>
        <v/>
      </c>
      <c r="J3366" s="29">
        <v>3365</v>
      </c>
      <c r="R3366" s="16"/>
      <c r="U3366" s="16"/>
      <c r="FD3366" s="156"/>
      <c r="FE3366" s="156"/>
      <c r="FF3366" s="156"/>
      <c r="FG3366" s="156"/>
      <c r="FH3366" s="156"/>
    </row>
    <row r="3367" spans="2:164" x14ac:dyDescent="0.25">
      <c r="B3367" s="67">
        <f t="shared" si="313"/>
        <v>0</v>
      </c>
      <c r="C3367" s="67" t="str">
        <f t="shared" si="314"/>
        <v/>
      </c>
      <c r="D3367" s="67" t="str">
        <f t="shared" si="317"/>
        <v/>
      </c>
      <c r="E3367" s="67" t="str">
        <f t="shared" si="315"/>
        <v/>
      </c>
      <c r="F3367" s="67" t="str">
        <f t="shared" si="316"/>
        <v/>
      </c>
      <c r="G3367" s="67" t="str">
        <f t="shared" si="318"/>
        <v/>
      </c>
      <c r="H3367" s="159" t="str">
        <f>IF(AND(M3367&gt;0,M3367&lt;=STATS!$C$22),1,"")</f>
        <v/>
      </c>
      <c r="J3367" s="29">
        <v>3366</v>
      </c>
      <c r="R3367" s="16"/>
      <c r="U3367" s="16"/>
      <c r="FD3367" s="156"/>
      <c r="FE3367" s="156"/>
      <c r="FF3367" s="156"/>
      <c r="FG3367" s="156"/>
      <c r="FH3367" s="156"/>
    </row>
    <row r="3368" spans="2:164" x14ac:dyDescent="0.25">
      <c r="B3368" s="67">
        <f t="shared" si="313"/>
        <v>0</v>
      </c>
      <c r="C3368" s="67" t="str">
        <f t="shared" si="314"/>
        <v/>
      </c>
      <c r="D3368" s="67" t="str">
        <f t="shared" si="317"/>
        <v/>
      </c>
      <c r="E3368" s="67" t="str">
        <f t="shared" si="315"/>
        <v/>
      </c>
      <c r="F3368" s="67" t="str">
        <f t="shared" si="316"/>
        <v/>
      </c>
      <c r="G3368" s="67" t="str">
        <f t="shared" si="318"/>
        <v/>
      </c>
      <c r="H3368" s="159" t="str">
        <f>IF(AND(M3368&gt;0,M3368&lt;=STATS!$C$22),1,"")</f>
        <v/>
      </c>
      <c r="J3368" s="29">
        <v>3367</v>
      </c>
      <c r="R3368" s="16"/>
      <c r="U3368" s="16"/>
      <c r="FD3368" s="156"/>
      <c r="FE3368" s="156"/>
      <c r="FF3368" s="156"/>
      <c r="FG3368" s="156"/>
      <c r="FH3368" s="156"/>
    </row>
    <row r="3369" spans="2:164" x14ac:dyDescent="0.25">
      <c r="B3369" s="67">
        <f t="shared" si="313"/>
        <v>0</v>
      </c>
      <c r="C3369" s="67" t="str">
        <f t="shared" si="314"/>
        <v/>
      </c>
      <c r="D3369" s="67" t="str">
        <f t="shared" si="317"/>
        <v/>
      </c>
      <c r="E3369" s="67" t="str">
        <f t="shared" si="315"/>
        <v/>
      </c>
      <c r="F3369" s="67" t="str">
        <f t="shared" si="316"/>
        <v/>
      </c>
      <c r="G3369" s="67" t="str">
        <f t="shared" si="318"/>
        <v/>
      </c>
      <c r="H3369" s="159" t="str">
        <f>IF(AND(M3369&gt;0,M3369&lt;=STATS!$C$22),1,"")</f>
        <v/>
      </c>
      <c r="J3369" s="29">
        <v>3368</v>
      </c>
      <c r="R3369" s="16"/>
      <c r="U3369" s="16"/>
      <c r="FD3369" s="156"/>
      <c r="FE3369" s="156"/>
      <c r="FF3369" s="156"/>
      <c r="FG3369" s="156"/>
      <c r="FH3369" s="156"/>
    </row>
    <row r="3370" spans="2:164" x14ac:dyDescent="0.25">
      <c r="B3370" s="67">
        <f t="shared" si="313"/>
        <v>0</v>
      </c>
      <c r="C3370" s="67" t="str">
        <f t="shared" si="314"/>
        <v/>
      </c>
      <c r="D3370" s="67" t="str">
        <f t="shared" si="317"/>
        <v/>
      </c>
      <c r="E3370" s="67" t="str">
        <f t="shared" si="315"/>
        <v/>
      </c>
      <c r="F3370" s="67" t="str">
        <f t="shared" si="316"/>
        <v/>
      </c>
      <c r="G3370" s="67" t="str">
        <f t="shared" si="318"/>
        <v/>
      </c>
      <c r="H3370" s="159" t="str">
        <f>IF(AND(M3370&gt;0,M3370&lt;=STATS!$C$22),1,"")</f>
        <v/>
      </c>
      <c r="J3370" s="29">
        <v>3369</v>
      </c>
      <c r="R3370" s="16"/>
      <c r="U3370" s="16"/>
      <c r="FD3370" s="156"/>
      <c r="FE3370" s="156"/>
      <c r="FF3370" s="156"/>
      <c r="FG3370" s="156"/>
      <c r="FH3370" s="156"/>
    </row>
    <row r="3371" spans="2:164" x14ac:dyDescent="0.25">
      <c r="B3371" s="67">
        <f t="shared" si="313"/>
        <v>0</v>
      </c>
      <c r="C3371" s="67" t="str">
        <f t="shared" si="314"/>
        <v/>
      </c>
      <c r="D3371" s="67" t="str">
        <f t="shared" si="317"/>
        <v/>
      </c>
      <c r="E3371" s="67" t="str">
        <f t="shared" si="315"/>
        <v/>
      </c>
      <c r="F3371" s="67" t="str">
        <f t="shared" si="316"/>
        <v/>
      </c>
      <c r="G3371" s="67" t="str">
        <f t="shared" si="318"/>
        <v/>
      </c>
      <c r="H3371" s="159" t="str">
        <f>IF(AND(M3371&gt;0,M3371&lt;=STATS!$C$22),1,"")</f>
        <v/>
      </c>
      <c r="J3371" s="29">
        <v>3370</v>
      </c>
      <c r="R3371" s="16"/>
      <c r="U3371" s="16"/>
      <c r="FD3371" s="156"/>
      <c r="FE3371" s="156"/>
      <c r="FF3371" s="156"/>
      <c r="FG3371" s="156"/>
      <c r="FH3371" s="156"/>
    </row>
    <row r="3372" spans="2:164" x14ac:dyDescent="0.25">
      <c r="B3372" s="67">
        <f t="shared" si="313"/>
        <v>0</v>
      </c>
      <c r="C3372" s="67" t="str">
        <f t="shared" si="314"/>
        <v/>
      </c>
      <c r="D3372" s="67" t="str">
        <f t="shared" si="317"/>
        <v/>
      </c>
      <c r="E3372" s="67" t="str">
        <f t="shared" si="315"/>
        <v/>
      </c>
      <c r="F3372" s="67" t="str">
        <f t="shared" si="316"/>
        <v/>
      </c>
      <c r="G3372" s="67" t="str">
        <f t="shared" si="318"/>
        <v/>
      </c>
      <c r="H3372" s="159" t="str">
        <f>IF(AND(M3372&gt;0,M3372&lt;=STATS!$C$22),1,"")</f>
        <v/>
      </c>
      <c r="J3372" s="29">
        <v>3371</v>
      </c>
      <c r="R3372" s="16"/>
      <c r="U3372" s="16"/>
      <c r="FD3372" s="156"/>
      <c r="FE3372" s="156"/>
      <c r="FF3372" s="156"/>
      <c r="FG3372" s="156"/>
      <c r="FH3372" s="156"/>
    </row>
    <row r="3373" spans="2:164" x14ac:dyDescent="0.25">
      <c r="B3373" s="67">
        <f t="shared" si="313"/>
        <v>0</v>
      </c>
      <c r="C3373" s="67" t="str">
        <f t="shared" si="314"/>
        <v/>
      </c>
      <c r="D3373" s="67" t="str">
        <f t="shared" si="317"/>
        <v/>
      </c>
      <c r="E3373" s="67" t="str">
        <f t="shared" si="315"/>
        <v/>
      </c>
      <c r="F3373" s="67" t="str">
        <f t="shared" si="316"/>
        <v/>
      </c>
      <c r="G3373" s="67" t="str">
        <f t="shared" si="318"/>
        <v/>
      </c>
      <c r="H3373" s="159" t="str">
        <f>IF(AND(M3373&gt;0,M3373&lt;=STATS!$C$22),1,"")</f>
        <v/>
      </c>
      <c r="J3373" s="29">
        <v>3372</v>
      </c>
      <c r="R3373" s="16"/>
      <c r="U3373" s="16"/>
      <c r="FD3373" s="156"/>
      <c r="FE3373" s="156"/>
      <c r="FF3373" s="156"/>
      <c r="FG3373" s="156"/>
      <c r="FH3373" s="156"/>
    </row>
    <row r="3374" spans="2:164" x14ac:dyDescent="0.25">
      <c r="B3374" s="67">
        <f t="shared" si="313"/>
        <v>0</v>
      </c>
      <c r="C3374" s="67" t="str">
        <f t="shared" si="314"/>
        <v/>
      </c>
      <c r="D3374" s="67" t="str">
        <f t="shared" si="317"/>
        <v/>
      </c>
      <c r="E3374" s="67" t="str">
        <f t="shared" si="315"/>
        <v/>
      </c>
      <c r="F3374" s="67" t="str">
        <f t="shared" si="316"/>
        <v/>
      </c>
      <c r="G3374" s="67" t="str">
        <f t="shared" si="318"/>
        <v/>
      </c>
      <c r="H3374" s="159" t="str">
        <f>IF(AND(M3374&gt;0,M3374&lt;=STATS!$C$22),1,"")</f>
        <v/>
      </c>
      <c r="J3374" s="29">
        <v>3373</v>
      </c>
      <c r="R3374" s="16"/>
      <c r="U3374" s="16"/>
      <c r="FD3374" s="156"/>
      <c r="FE3374" s="156"/>
      <c r="FF3374" s="156"/>
      <c r="FG3374" s="156"/>
      <c r="FH3374" s="156"/>
    </row>
    <row r="3375" spans="2:164" x14ac:dyDescent="0.25">
      <c r="B3375" s="67">
        <f t="shared" si="313"/>
        <v>0</v>
      </c>
      <c r="C3375" s="67" t="str">
        <f t="shared" si="314"/>
        <v/>
      </c>
      <c r="D3375" s="67" t="str">
        <f t="shared" si="317"/>
        <v/>
      </c>
      <c r="E3375" s="67" t="str">
        <f t="shared" si="315"/>
        <v/>
      </c>
      <c r="F3375" s="67" t="str">
        <f t="shared" si="316"/>
        <v/>
      </c>
      <c r="G3375" s="67" t="str">
        <f t="shared" si="318"/>
        <v/>
      </c>
      <c r="H3375" s="159" t="str">
        <f>IF(AND(M3375&gt;0,M3375&lt;=STATS!$C$22),1,"")</f>
        <v/>
      </c>
      <c r="J3375" s="29">
        <v>3374</v>
      </c>
      <c r="R3375" s="16"/>
      <c r="U3375" s="16"/>
      <c r="FD3375" s="156"/>
      <c r="FE3375" s="156"/>
      <c r="FF3375" s="156"/>
      <c r="FG3375" s="156"/>
      <c r="FH3375" s="156"/>
    </row>
    <row r="3376" spans="2:164" x14ac:dyDescent="0.25">
      <c r="B3376" s="67">
        <f t="shared" si="313"/>
        <v>0</v>
      </c>
      <c r="C3376" s="67" t="str">
        <f t="shared" si="314"/>
        <v/>
      </c>
      <c r="D3376" s="67" t="str">
        <f t="shared" si="317"/>
        <v/>
      </c>
      <c r="E3376" s="67" t="str">
        <f t="shared" si="315"/>
        <v/>
      </c>
      <c r="F3376" s="67" t="str">
        <f t="shared" si="316"/>
        <v/>
      </c>
      <c r="G3376" s="67" t="str">
        <f t="shared" si="318"/>
        <v/>
      </c>
      <c r="H3376" s="159" t="str">
        <f>IF(AND(M3376&gt;0,M3376&lt;=STATS!$C$22),1,"")</f>
        <v/>
      </c>
      <c r="J3376" s="29">
        <v>3375</v>
      </c>
      <c r="R3376" s="16"/>
      <c r="U3376" s="16"/>
      <c r="FD3376" s="156"/>
      <c r="FE3376" s="156"/>
      <c r="FF3376" s="156"/>
      <c r="FG3376" s="156"/>
      <c r="FH3376" s="156"/>
    </row>
    <row r="3377" spans="2:164" x14ac:dyDescent="0.25">
      <c r="B3377" s="67">
        <f t="shared" si="313"/>
        <v>0</v>
      </c>
      <c r="C3377" s="67" t="str">
        <f t="shared" si="314"/>
        <v/>
      </c>
      <c r="D3377" s="67" t="str">
        <f t="shared" si="317"/>
        <v/>
      </c>
      <c r="E3377" s="67" t="str">
        <f t="shared" si="315"/>
        <v/>
      </c>
      <c r="F3377" s="67" t="str">
        <f t="shared" si="316"/>
        <v/>
      </c>
      <c r="G3377" s="67" t="str">
        <f t="shared" si="318"/>
        <v/>
      </c>
      <c r="H3377" s="159" t="str">
        <f>IF(AND(M3377&gt;0,M3377&lt;=STATS!$C$22),1,"")</f>
        <v/>
      </c>
      <c r="J3377" s="29">
        <v>3376</v>
      </c>
      <c r="R3377" s="16"/>
      <c r="U3377" s="16"/>
      <c r="FD3377" s="156"/>
      <c r="FE3377" s="156"/>
      <c r="FF3377" s="156"/>
      <c r="FG3377" s="156"/>
      <c r="FH3377" s="156"/>
    </row>
    <row r="3378" spans="2:164" x14ac:dyDescent="0.25">
      <c r="B3378" s="67">
        <f t="shared" si="313"/>
        <v>0</v>
      </c>
      <c r="C3378" s="67" t="str">
        <f t="shared" si="314"/>
        <v/>
      </c>
      <c r="D3378" s="67" t="str">
        <f t="shared" si="317"/>
        <v/>
      </c>
      <c r="E3378" s="67" t="str">
        <f t="shared" si="315"/>
        <v/>
      </c>
      <c r="F3378" s="67" t="str">
        <f t="shared" si="316"/>
        <v/>
      </c>
      <c r="G3378" s="67" t="str">
        <f t="shared" si="318"/>
        <v/>
      </c>
      <c r="H3378" s="159" t="str">
        <f>IF(AND(M3378&gt;0,M3378&lt;=STATS!$C$22),1,"")</f>
        <v/>
      </c>
      <c r="J3378" s="29">
        <v>3377</v>
      </c>
      <c r="R3378" s="16"/>
      <c r="U3378" s="16"/>
      <c r="FD3378" s="156"/>
      <c r="FE3378" s="156"/>
      <c r="FF3378" s="156"/>
      <c r="FG3378" s="156"/>
      <c r="FH3378" s="156"/>
    </row>
    <row r="3379" spans="2:164" x14ac:dyDescent="0.25">
      <c r="B3379" s="67">
        <f t="shared" si="313"/>
        <v>0</v>
      </c>
      <c r="C3379" s="67" t="str">
        <f t="shared" si="314"/>
        <v/>
      </c>
      <c r="D3379" s="67" t="str">
        <f t="shared" si="317"/>
        <v/>
      </c>
      <c r="E3379" s="67" t="str">
        <f t="shared" si="315"/>
        <v/>
      </c>
      <c r="F3379" s="67" t="str">
        <f t="shared" si="316"/>
        <v/>
      </c>
      <c r="G3379" s="67" t="str">
        <f t="shared" si="318"/>
        <v/>
      </c>
      <c r="H3379" s="159" t="str">
        <f>IF(AND(M3379&gt;0,M3379&lt;=STATS!$C$22),1,"")</f>
        <v/>
      </c>
      <c r="J3379" s="29">
        <v>3378</v>
      </c>
      <c r="R3379" s="16"/>
      <c r="U3379" s="16"/>
      <c r="FD3379" s="156"/>
      <c r="FE3379" s="156"/>
      <c r="FF3379" s="156"/>
      <c r="FG3379" s="156"/>
      <c r="FH3379" s="156"/>
    </row>
    <row r="3380" spans="2:164" x14ac:dyDescent="0.25">
      <c r="B3380" s="67">
        <f t="shared" si="313"/>
        <v>0</v>
      </c>
      <c r="C3380" s="67" t="str">
        <f t="shared" si="314"/>
        <v/>
      </c>
      <c r="D3380" s="67" t="str">
        <f t="shared" si="317"/>
        <v/>
      </c>
      <c r="E3380" s="67" t="str">
        <f t="shared" si="315"/>
        <v/>
      </c>
      <c r="F3380" s="67" t="str">
        <f t="shared" si="316"/>
        <v/>
      </c>
      <c r="G3380" s="67" t="str">
        <f t="shared" si="318"/>
        <v/>
      </c>
      <c r="H3380" s="159" t="str">
        <f>IF(AND(M3380&gt;0,M3380&lt;=STATS!$C$22),1,"")</f>
        <v/>
      </c>
      <c r="J3380" s="29">
        <v>3379</v>
      </c>
      <c r="R3380" s="16"/>
      <c r="U3380" s="16"/>
      <c r="FD3380" s="156"/>
      <c r="FE3380" s="156"/>
      <c r="FF3380" s="156"/>
      <c r="FG3380" s="156"/>
      <c r="FH3380" s="156"/>
    </row>
    <row r="3381" spans="2:164" x14ac:dyDescent="0.25">
      <c r="B3381" s="67">
        <f t="shared" si="313"/>
        <v>0</v>
      </c>
      <c r="C3381" s="67" t="str">
        <f t="shared" si="314"/>
        <v/>
      </c>
      <c r="D3381" s="67" t="str">
        <f t="shared" si="317"/>
        <v/>
      </c>
      <c r="E3381" s="67" t="str">
        <f t="shared" si="315"/>
        <v/>
      </c>
      <c r="F3381" s="67" t="str">
        <f t="shared" si="316"/>
        <v/>
      </c>
      <c r="G3381" s="67" t="str">
        <f t="shared" si="318"/>
        <v/>
      </c>
      <c r="H3381" s="159" t="str">
        <f>IF(AND(M3381&gt;0,M3381&lt;=STATS!$C$22),1,"")</f>
        <v/>
      </c>
      <c r="J3381" s="29">
        <v>3380</v>
      </c>
      <c r="R3381" s="16"/>
      <c r="U3381" s="16"/>
      <c r="FD3381" s="156"/>
      <c r="FE3381" s="156"/>
      <c r="FF3381" s="156"/>
      <c r="FG3381" s="156"/>
      <c r="FH3381" s="156"/>
    </row>
    <row r="3382" spans="2:164" x14ac:dyDescent="0.25">
      <c r="B3382" s="67">
        <f t="shared" si="313"/>
        <v>0</v>
      </c>
      <c r="C3382" s="67" t="str">
        <f t="shared" si="314"/>
        <v/>
      </c>
      <c r="D3382" s="67" t="str">
        <f t="shared" si="317"/>
        <v/>
      </c>
      <c r="E3382" s="67" t="str">
        <f t="shared" si="315"/>
        <v/>
      </c>
      <c r="F3382" s="67" t="str">
        <f t="shared" si="316"/>
        <v/>
      </c>
      <c r="G3382" s="67" t="str">
        <f t="shared" si="318"/>
        <v/>
      </c>
      <c r="H3382" s="159" t="str">
        <f>IF(AND(M3382&gt;0,M3382&lt;=STATS!$C$22),1,"")</f>
        <v/>
      </c>
      <c r="J3382" s="29">
        <v>3381</v>
      </c>
      <c r="R3382" s="16"/>
      <c r="U3382" s="16"/>
      <c r="FD3382" s="156"/>
      <c r="FE3382" s="156"/>
      <c r="FF3382" s="156"/>
      <c r="FG3382" s="156"/>
      <c r="FH3382" s="156"/>
    </row>
    <row r="3383" spans="2:164" x14ac:dyDescent="0.25">
      <c r="B3383" s="67">
        <f t="shared" si="313"/>
        <v>0</v>
      </c>
      <c r="C3383" s="67" t="str">
        <f t="shared" si="314"/>
        <v/>
      </c>
      <c r="D3383" s="67" t="str">
        <f t="shared" si="317"/>
        <v/>
      </c>
      <c r="E3383" s="67" t="str">
        <f t="shared" si="315"/>
        <v/>
      </c>
      <c r="F3383" s="67" t="str">
        <f t="shared" si="316"/>
        <v/>
      </c>
      <c r="G3383" s="67" t="str">
        <f t="shared" si="318"/>
        <v/>
      </c>
      <c r="H3383" s="159" t="str">
        <f>IF(AND(M3383&gt;0,M3383&lt;=STATS!$C$22),1,"")</f>
        <v/>
      </c>
      <c r="J3383" s="29">
        <v>3382</v>
      </c>
      <c r="R3383" s="16"/>
      <c r="U3383" s="16"/>
      <c r="FD3383" s="156"/>
      <c r="FE3383" s="156"/>
      <c r="FF3383" s="156"/>
      <c r="FG3383" s="156"/>
      <c r="FH3383" s="156"/>
    </row>
    <row r="3384" spans="2:164" x14ac:dyDescent="0.25">
      <c r="B3384" s="67">
        <f t="shared" si="313"/>
        <v>0</v>
      </c>
      <c r="C3384" s="67" t="str">
        <f t="shared" si="314"/>
        <v/>
      </c>
      <c r="D3384" s="67" t="str">
        <f t="shared" si="317"/>
        <v/>
      </c>
      <c r="E3384" s="67" t="str">
        <f t="shared" si="315"/>
        <v/>
      </c>
      <c r="F3384" s="67" t="str">
        <f t="shared" si="316"/>
        <v/>
      </c>
      <c r="G3384" s="67" t="str">
        <f t="shared" si="318"/>
        <v/>
      </c>
      <c r="H3384" s="159" t="str">
        <f>IF(AND(M3384&gt;0,M3384&lt;=STATS!$C$22),1,"")</f>
        <v/>
      </c>
      <c r="J3384" s="29">
        <v>3383</v>
      </c>
      <c r="R3384" s="16"/>
      <c r="U3384" s="16"/>
      <c r="FD3384" s="156"/>
      <c r="FE3384" s="156"/>
      <c r="FF3384" s="156"/>
      <c r="FG3384" s="156"/>
      <c r="FH3384" s="156"/>
    </row>
    <row r="3385" spans="2:164" x14ac:dyDescent="0.25">
      <c r="B3385" s="67">
        <f t="shared" si="313"/>
        <v>0</v>
      </c>
      <c r="C3385" s="67" t="str">
        <f t="shared" si="314"/>
        <v/>
      </c>
      <c r="D3385" s="67" t="str">
        <f t="shared" si="317"/>
        <v/>
      </c>
      <c r="E3385" s="67" t="str">
        <f t="shared" si="315"/>
        <v/>
      </c>
      <c r="F3385" s="67" t="str">
        <f t="shared" si="316"/>
        <v/>
      </c>
      <c r="G3385" s="67" t="str">
        <f t="shared" si="318"/>
        <v/>
      </c>
      <c r="H3385" s="159" t="str">
        <f>IF(AND(M3385&gt;0,M3385&lt;=STATS!$C$22),1,"")</f>
        <v/>
      </c>
      <c r="J3385" s="29">
        <v>3384</v>
      </c>
      <c r="R3385" s="16"/>
      <c r="U3385" s="16"/>
      <c r="FD3385" s="156"/>
      <c r="FE3385" s="156"/>
      <c r="FF3385" s="156"/>
      <c r="FG3385" s="156"/>
      <c r="FH3385" s="156"/>
    </row>
    <row r="3386" spans="2:164" x14ac:dyDescent="0.25">
      <c r="B3386" s="67">
        <f t="shared" si="313"/>
        <v>0</v>
      </c>
      <c r="C3386" s="67" t="str">
        <f t="shared" si="314"/>
        <v/>
      </c>
      <c r="D3386" s="67" t="str">
        <f t="shared" si="317"/>
        <v/>
      </c>
      <c r="E3386" s="67" t="str">
        <f t="shared" si="315"/>
        <v/>
      </c>
      <c r="F3386" s="67" t="str">
        <f t="shared" si="316"/>
        <v/>
      </c>
      <c r="G3386" s="67" t="str">
        <f t="shared" si="318"/>
        <v/>
      </c>
      <c r="H3386" s="159" t="str">
        <f>IF(AND(M3386&gt;0,M3386&lt;=STATS!$C$22),1,"")</f>
        <v/>
      </c>
      <c r="J3386" s="29">
        <v>3385</v>
      </c>
      <c r="R3386" s="16"/>
      <c r="U3386" s="16"/>
      <c r="FD3386" s="156"/>
      <c r="FE3386" s="156"/>
      <c r="FF3386" s="156"/>
      <c r="FG3386" s="156"/>
      <c r="FH3386" s="156"/>
    </row>
    <row r="3387" spans="2:164" x14ac:dyDescent="0.25">
      <c r="B3387" s="67">
        <f t="shared" si="313"/>
        <v>0</v>
      </c>
      <c r="C3387" s="67" t="str">
        <f t="shared" si="314"/>
        <v/>
      </c>
      <c r="D3387" s="67" t="str">
        <f t="shared" si="317"/>
        <v/>
      </c>
      <c r="E3387" s="67" t="str">
        <f t="shared" si="315"/>
        <v/>
      </c>
      <c r="F3387" s="67" t="str">
        <f t="shared" si="316"/>
        <v/>
      </c>
      <c r="G3387" s="67" t="str">
        <f t="shared" si="318"/>
        <v/>
      </c>
      <c r="H3387" s="159" t="str">
        <f>IF(AND(M3387&gt;0,M3387&lt;=STATS!$C$22),1,"")</f>
        <v/>
      </c>
      <c r="J3387" s="29">
        <v>3386</v>
      </c>
      <c r="R3387" s="16"/>
      <c r="U3387" s="16"/>
      <c r="FD3387" s="156"/>
      <c r="FE3387" s="156"/>
      <c r="FF3387" s="156"/>
      <c r="FG3387" s="156"/>
      <c r="FH3387" s="156"/>
    </row>
    <row r="3388" spans="2:164" x14ac:dyDescent="0.25">
      <c r="B3388" s="67">
        <f t="shared" si="313"/>
        <v>0</v>
      </c>
      <c r="C3388" s="67" t="str">
        <f t="shared" si="314"/>
        <v/>
      </c>
      <c r="D3388" s="67" t="str">
        <f t="shared" si="317"/>
        <v/>
      </c>
      <c r="E3388" s="67" t="str">
        <f t="shared" si="315"/>
        <v/>
      </c>
      <c r="F3388" s="67" t="str">
        <f t="shared" si="316"/>
        <v/>
      </c>
      <c r="G3388" s="67" t="str">
        <f t="shared" si="318"/>
        <v/>
      </c>
      <c r="H3388" s="159" t="str">
        <f>IF(AND(M3388&gt;0,M3388&lt;=STATS!$C$22),1,"")</f>
        <v/>
      </c>
      <c r="J3388" s="29">
        <v>3387</v>
      </c>
      <c r="R3388" s="16"/>
      <c r="U3388" s="16"/>
      <c r="FD3388" s="156"/>
      <c r="FE3388" s="156"/>
      <c r="FF3388" s="156"/>
      <c r="FG3388" s="156"/>
      <c r="FH3388" s="156"/>
    </row>
    <row r="3389" spans="2:164" x14ac:dyDescent="0.25">
      <c r="B3389" s="67">
        <f t="shared" si="313"/>
        <v>0</v>
      </c>
      <c r="C3389" s="67" t="str">
        <f t="shared" si="314"/>
        <v/>
      </c>
      <c r="D3389" s="67" t="str">
        <f t="shared" si="317"/>
        <v/>
      </c>
      <c r="E3389" s="67" t="str">
        <f t="shared" si="315"/>
        <v/>
      </c>
      <c r="F3389" s="67" t="str">
        <f t="shared" si="316"/>
        <v/>
      </c>
      <c r="G3389" s="67" t="str">
        <f t="shared" si="318"/>
        <v/>
      </c>
      <c r="H3389" s="159" t="str">
        <f>IF(AND(M3389&gt;0,M3389&lt;=STATS!$C$22),1,"")</f>
        <v/>
      </c>
      <c r="J3389" s="29">
        <v>3388</v>
      </c>
      <c r="R3389" s="16"/>
      <c r="U3389" s="16"/>
      <c r="FD3389" s="156"/>
      <c r="FE3389" s="156"/>
      <c r="FF3389" s="156"/>
      <c r="FG3389" s="156"/>
      <c r="FH3389" s="156"/>
    </row>
    <row r="3390" spans="2:164" x14ac:dyDescent="0.25">
      <c r="B3390" s="67">
        <f t="shared" si="313"/>
        <v>0</v>
      </c>
      <c r="C3390" s="67" t="str">
        <f t="shared" si="314"/>
        <v/>
      </c>
      <c r="D3390" s="67" t="str">
        <f t="shared" si="317"/>
        <v/>
      </c>
      <c r="E3390" s="67" t="str">
        <f t="shared" si="315"/>
        <v/>
      </c>
      <c r="F3390" s="67" t="str">
        <f t="shared" si="316"/>
        <v/>
      </c>
      <c r="G3390" s="67" t="str">
        <f t="shared" si="318"/>
        <v/>
      </c>
      <c r="H3390" s="159" t="str">
        <f>IF(AND(M3390&gt;0,M3390&lt;=STATS!$C$22),1,"")</f>
        <v/>
      </c>
      <c r="J3390" s="29">
        <v>3389</v>
      </c>
      <c r="R3390" s="16"/>
      <c r="U3390" s="16"/>
      <c r="FD3390" s="156"/>
      <c r="FE3390" s="156"/>
      <c r="FF3390" s="156"/>
      <c r="FG3390" s="156"/>
      <c r="FH3390" s="156"/>
    </row>
    <row r="3391" spans="2:164" x14ac:dyDescent="0.25">
      <c r="B3391" s="67">
        <f t="shared" si="313"/>
        <v>0</v>
      </c>
      <c r="C3391" s="67" t="str">
        <f t="shared" si="314"/>
        <v/>
      </c>
      <c r="D3391" s="67" t="str">
        <f t="shared" si="317"/>
        <v/>
      </c>
      <c r="E3391" s="67" t="str">
        <f t="shared" si="315"/>
        <v/>
      </c>
      <c r="F3391" s="67" t="str">
        <f t="shared" si="316"/>
        <v/>
      </c>
      <c r="G3391" s="67" t="str">
        <f t="shared" si="318"/>
        <v/>
      </c>
      <c r="H3391" s="159" t="str">
        <f>IF(AND(M3391&gt;0,M3391&lt;=STATS!$C$22),1,"")</f>
        <v/>
      </c>
      <c r="J3391" s="29">
        <v>3390</v>
      </c>
      <c r="R3391" s="16"/>
      <c r="U3391" s="16"/>
      <c r="FD3391" s="156"/>
      <c r="FE3391" s="156"/>
      <c r="FF3391" s="156"/>
      <c r="FG3391" s="156"/>
      <c r="FH3391" s="156"/>
    </row>
    <row r="3392" spans="2:164" x14ac:dyDescent="0.25">
      <c r="B3392" s="67">
        <f t="shared" si="313"/>
        <v>0</v>
      </c>
      <c r="C3392" s="67" t="str">
        <f t="shared" si="314"/>
        <v/>
      </c>
      <c r="D3392" s="67" t="str">
        <f t="shared" si="317"/>
        <v/>
      </c>
      <c r="E3392" s="67" t="str">
        <f t="shared" si="315"/>
        <v/>
      </c>
      <c r="F3392" s="67" t="str">
        <f t="shared" si="316"/>
        <v/>
      </c>
      <c r="G3392" s="67" t="str">
        <f t="shared" si="318"/>
        <v/>
      </c>
      <c r="H3392" s="159" t="str">
        <f>IF(AND(M3392&gt;0,M3392&lt;=STATS!$C$22),1,"")</f>
        <v/>
      </c>
      <c r="J3392" s="29">
        <v>3391</v>
      </c>
      <c r="R3392" s="16"/>
      <c r="U3392" s="16"/>
      <c r="FD3392" s="156"/>
      <c r="FE3392" s="156"/>
      <c r="FF3392" s="156"/>
      <c r="FG3392" s="156"/>
      <c r="FH3392" s="156"/>
    </row>
    <row r="3393" spans="2:164" x14ac:dyDescent="0.25">
      <c r="B3393" s="67">
        <f t="shared" si="313"/>
        <v>0</v>
      </c>
      <c r="C3393" s="67" t="str">
        <f t="shared" si="314"/>
        <v/>
      </c>
      <c r="D3393" s="67" t="str">
        <f t="shared" si="317"/>
        <v/>
      </c>
      <c r="E3393" s="67" t="str">
        <f t="shared" si="315"/>
        <v/>
      </c>
      <c r="F3393" s="67" t="str">
        <f t="shared" si="316"/>
        <v/>
      </c>
      <c r="G3393" s="67" t="str">
        <f t="shared" si="318"/>
        <v/>
      </c>
      <c r="H3393" s="159" t="str">
        <f>IF(AND(M3393&gt;0,M3393&lt;=STATS!$C$22),1,"")</f>
        <v/>
      </c>
      <c r="J3393" s="29">
        <v>3392</v>
      </c>
      <c r="R3393" s="16"/>
      <c r="U3393" s="16"/>
      <c r="FD3393" s="156"/>
      <c r="FE3393" s="156"/>
      <c r="FF3393" s="156"/>
      <c r="FG3393" s="156"/>
      <c r="FH3393" s="156"/>
    </row>
    <row r="3394" spans="2:164" x14ac:dyDescent="0.25">
      <c r="B3394" s="67">
        <f t="shared" ref="B3394:B3457" si="319">COUNT(R3394:FC3394,FI3394:FQ3394)</f>
        <v>0</v>
      </c>
      <c r="C3394" s="67" t="str">
        <f t="shared" ref="C3394:C3457" si="320">IF(COUNT(R3394:FC3394,FI3394:FQ3394)&gt;0,COUNT(R3394:FC3394,FI3394:FQ3394),"")</f>
        <v/>
      </c>
      <c r="D3394" s="67" t="str">
        <f t="shared" si="317"/>
        <v/>
      </c>
      <c r="E3394" s="67" t="str">
        <f t="shared" ref="E3394:E3457" si="321">IF(H3394=1,COUNT(R3394:FC3394,FI3394:FQ3394),"")</f>
        <v/>
      </c>
      <c r="F3394" s="67" t="str">
        <f t="shared" ref="F3394:F3457" si="322">IF(H3394=1,COUNT(X3394:BN3394,BP3394:BX3394,BZ3394:CF3394,CH3394:FC3394,FI3394:FQ3394),"")</f>
        <v/>
      </c>
      <c r="G3394" s="67" t="str">
        <f t="shared" si="318"/>
        <v/>
      </c>
      <c r="H3394" s="159" t="str">
        <f>IF(AND(M3394&gt;0,M3394&lt;=STATS!$C$22),1,"")</f>
        <v/>
      </c>
      <c r="J3394" s="29">
        <v>3393</v>
      </c>
      <c r="R3394" s="16"/>
      <c r="U3394" s="16"/>
      <c r="FD3394" s="156"/>
      <c r="FE3394" s="156"/>
      <c r="FF3394" s="156"/>
      <c r="FG3394" s="156"/>
      <c r="FH3394" s="156"/>
    </row>
    <row r="3395" spans="2:164" x14ac:dyDescent="0.25">
      <c r="B3395" s="67">
        <f t="shared" si="319"/>
        <v>0</v>
      </c>
      <c r="C3395" s="67" t="str">
        <f t="shared" si="320"/>
        <v/>
      </c>
      <c r="D3395" s="67" t="str">
        <f t="shared" ref="D3395:D3458" si="323">IF(COUNT(R3395:FC3395,FI3395:FQ3395)&gt;0,COUNT(X3395:BN3395,BP3395:BX3395,BZ3395:CF3395,CH3395:FC3395,FI3395:FQ3395),"")</f>
        <v/>
      </c>
      <c r="E3395" s="67" t="str">
        <f t="shared" si="321"/>
        <v/>
      </c>
      <c r="F3395" s="67" t="str">
        <f t="shared" si="322"/>
        <v/>
      </c>
      <c r="G3395" s="67" t="str">
        <f t="shared" si="318"/>
        <v/>
      </c>
      <c r="H3395" s="159" t="str">
        <f>IF(AND(M3395&gt;0,M3395&lt;=STATS!$C$22),1,"")</f>
        <v/>
      </c>
      <c r="J3395" s="29">
        <v>3394</v>
      </c>
      <c r="R3395" s="16"/>
      <c r="U3395" s="16"/>
      <c r="FD3395" s="156"/>
      <c r="FE3395" s="156"/>
      <c r="FF3395" s="156"/>
      <c r="FG3395" s="156"/>
      <c r="FH3395" s="156"/>
    </row>
    <row r="3396" spans="2:164" x14ac:dyDescent="0.25">
      <c r="B3396" s="67">
        <f t="shared" si="319"/>
        <v>0</v>
      </c>
      <c r="C3396" s="67" t="str">
        <f t="shared" si="320"/>
        <v/>
      </c>
      <c r="D3396" s="67" t="str">
        <f t="shared" si="323"/>
        <v/>
      </c>
      <c r="E3396" s="67" t="str">
        <f t="shared" si="321"/>
        <v/>
      </c>
      <c r="F3396" s="67" t="str">
        <f t="shared" si="322"/>
        <v/>
      </c>
      <c r="G3396" s="67" t="str">
        <f t="shared" si="318"/>
        <v/>
      </c>
      <c r="H3396" s="159" t="str">
        <f>IF(AND(M3396&gt;0,M3396&lt;=STATS!$C$22),1,"")</f>
        <v/>
      </c>
      <c r="J3396" s="29">
        <v>3395</v>
      </c>
      <c r="R3396" s="16"/>
      <c r="U3396" s="16"/>
      <c r="FD3396" s="156"/>
      <c r="FE3396" s="156"/>
      <c r="FF3396" s="156"/>
      <c r="FG3396" s="156"/>
      <c r="FH3396" s="156"/>
    </row>
    <row r="3397" spans="2:164" x14ac:dyDescent="0.25">
      <c r="B3397" s="67">
        <f t="shared" si="319"/>
        <v>0</v>
      </c>
      <c r="C3397" s="67" t="str">
        <f t="shared" si="320"/>
        <v/>
      </c>
      <c r="D3397" s="67" t="str">
        <f t="shared" si="323"/>
        <v/>
      </c>
      <c r="E3397" s="67" t="str">
        <f t="shared" si="321"/>
        <v/>
      </c>
      <c r="F3397" s="67" t="str">
        <f t="shared" si="322"/>
        <v/>
      </c>
      <c r="G3397" s="67" t="str">
        <f t="shared" si="318"/>
        <v/>
      </c>
      <c r="H3397" s="159" t="str">
        <f>IF(AND(M3397&gt;0,M3397&lt;=STATS!$C$22),1,"")</f>
        <v/>
      </c>
      <c r="J3397" s="29">
        <v>3396</v>
      </c>
      <c r="R3397" s="16"/>
      <c r="U3397" s="16"/>
      <c r="FD3397" s="156"/>
      <c r="FE3397" s="156"/>
      <c r="FF3397" s="156"/>
      <c r="FG3397" s="156"/>
      <c r="FH3397" s="156"/>
    </row>
    <row r="3398" spans="2:164" x14ac:dyDescent="0.25">
      <c r="B3398" s="67">
        <f t="shared" si="319"/>
        <v>0</v>
      </c>
      <c r="C3398" s="67" t="str">
        <f t="shared" si="320"/>
        <v/>
      </c>
      <c r="D3398" s="67" t="str">
        <f t="shared" si="323"/>
        <v/>
      </c>
      <c r="E3398" s="67" t="str">
        <f t="shared" si="321"/>
        <v/>
      </c>
      <c r="F3398" s="67" t="str">
        <f t="shared" si="322"/>
        <v/>
      </c>
      <c r="G3398" s="67" t="str">
        <f t="shared" si="318"/>
        <v/>
      </c>
      <c r="H3398" s="159" t="str">
        <f>IF(AND(M3398&gt;0,M3398&lt;=STATS!$C$22),1,"")</f>
        <v/>
      </c>
      <c r="J3398" s="29">
        <v>3397</v>
      </c>
      <c r="R3398" s="16"/>
      <c r="U3398" s="16"/>
      <c r="FD3398" s="156"/>
      <c r="FE3398" s="156"/>
      <c r="FF3398" s="156"/>
      <c r="FG3398" s="156"/>
      <c r="FH3398" s="156"/>
    </row>
    <row r="3399" spans="2:164" x14ac:dyDescent="0.25">
      <c r="B3399" s="67">
        <f t="shared" si="319"/>
        <v>0</v>
      </c>
      <c r="C3399" s="67" t="str">
        <f t="shared" si="320"/>
        <v/>
      </c>
      <c r="D3399" s="67" t="str">
        <f t="shared" si="323"/>
        <v/>
      </c>
      <c r="E3399" s="67" t="str">
        <f t="shared" si="321"/>
        <v/>
      </c>
      <c r="F3399" s="67" t="str">
        <f t="shared" si="322"/>
        <v/>
      </c>
      <c r="G3399" s="67" t="str">
        <f t="shared" si="318"/>
        <v/>
      </c>
      <c r="H3399" s="159" t="str">
        <f>IF(AND(M3399&gt;0,M3399&lt;=STATS!$C$22),1,"")</f>
        <v/>
      </c>
      <c r="J3399" s="29">
        <v>3398</v>
      </c>
      <c r="R3399" s="16"/>
      <c r="U3399" s="16"/>
      <c r="FD3399" s="156"/>
      <c r="FE3399" s="156"/>
      <c r="FF3399" s="156"/>
      <c r="FG3399" s="156"/>
      <c r="FH3399" s="156"/>
    </row>
    <row r="3400" spans="2:164" x14ac:dyDescent="0.25">
      <c r="B3400" s="67">
        <f t="shared" si="319"/>
        <v>0</v>
      </c>
      <c r="C3400" s="67" t="str">
        <f t="shared" si="320"/>
        <v/>
      </c>
      <c r="D3400" s="67" t="str">
        <f t="shared" si="323"/>
        <v/>
      </c>
      <c r="E3400" s="67" t="str">
        <f t="shared" si="321"/>
        <v/>
      </c>
      <c r="F3400" s="67" t="str">
        <f t="shared" si="322"/>
        <v/>
      </c>
      <c r="G3400" s="67" t="str">
        <f t="shared" si="318"/>
        <v/>
      </c>
      <c r="H3400" s="159" t="str">
        <f>IF(AND(M3400&gt;0,M3400&lt;=STATS!$C$22),1,"")</f>
        <v/>
      </c>
      <c r="J3400" s="29">
        <v>3399</v>
      </c>
      <c r="R3400" s="16"/>
      <c r="U3400" s="16"/>
      <c r="FD3400" s="156"/>
      <c r="FE3400" s="156"/>
      <c r="FF3400" s="156"/>
      <c r="FG3400" s="156"/>
      <c r="FH3400" s="156"/>
    </row>
    <row r="3401" spans="2:164" x14ac:dyDescent="0.25">
      <c r="B3401" s="67">
        <f t="shared" si="319"/>
        <v>0</v>
      </c>
      <c r="C3401" s="67" t="str">
        <f t="shared" si="320"/>
        <v/>
      </c>
      <c r="D3401" s="67" t="str">
        <f t="shared" si="323"/>
        <v/>
      </c>
      <c r="E3401" s="67" t="str">
        <f t="shared" si="321"/>
        <v/>
      </c>
      <c r="F3401" s="67" t="str">
        <f t="shared" si="322"/>
        <v/>
      </c>
      <c r="G3401" s="67" t="str">
        <f t="shared" si="318"/>
        <v/>
      </c>
      <c r="H3401" s="159" t="str">
        <f>IF(AND(M3401&gt;0,M3401&lt;=STATS!$C$22),1,"")</f>
        <v/>
      </c>
      <c r="J3401" s="29">
        <v>3400</v>
      </c>
      <c r="R3401" s="16"/>
      <c r="U3401" s="16"/>
      <c r="FD3401" s="156"/>
      <c r="FE3401" s="156"/>
      <c r="FF3401" s="156"/>
      <c r="FG3401" s="156"/>
      <c r="FH3401" s="156"/>
    </row>
    <row r="3402" spans="2:164" x14ac:dyDescent="0.25">
      <c r="B3402" s="67">
        <f t="shared" si="319"/>
        <v>0</v>
      </c>
      <c r="C3402" s="67" t="str">
        <f t="shared" si="320"/>
        <v/>
      </c>
      <c r="D3402" s="67" t="str">
        <f t="shared" si="323"/>
        <v/>
      </c>
      <c r="E3402" s="67" t="str">
        <f t="shared" si="321"/>
        <v/>
      </c>
      <c r="F3402" s="67" t="str">
        <f t="shared" si="322"/>
        <v/>
      </c>
      <c r="G3402" s="67" t="str">
        <f t="shared" si="318"/>
        <v/>
      </c>
      <c r="H3402" s="159" t="str">
        <f>IF(AND(M3402&gt;0,M3402&lt;=STATS!$C$22),1,"")</f>
        <v/>
      </c>
      <c r="J3402" s="29">
        <v>3401</v>
      </c>
      <c r="R3402" s="16"/>
      <c r="U3402" s="16"/>
      <c r="FD3402" s="156"/>
      <c r="FE3402" s="156"/>
      <c r="FF3402" s="156"/>
      <c r="FG3402" s="156"/>
      <c r="FH3402" s="156"/>
    </row>
    <row r="3403" spans="2:164" x14ac:dyDescent="0.25">
      <c r="B3403" s="67">
        <f t="shared" si="319"/>
        <v>0</v>
      </c>
      <c r="C3403" s="67" t="str">
        <f t="shared" si="320"/>
        <v/>
      </c>
      <c r="D3403" s="67" t="str">
        <f t="shared" si="323"/>
        <v/>
      </c>
      <c r="E3403" s="67" t="str">
        <f t="shared" si="321"/>
        <v/>
      </c>
      <c r="F3403" s="67" t="str">
        <f t="shared" si="322"/>
        <v/>
      </c>
      <c r="G3403" s="67" t="str">
        <f t="shared" si="318"/>
        <v/>
      </c>
      <c r="H3403" s="159" t="str">
        <f>IF(AND(M3403&gt;0,M3403&lt;=STATS!$C$22),1,"")</f>
        <v/>
      </c>
      <c r="J3403" s="29">
        <v>3402</v>
      </c>
      <c r="R3403" s="16"/>
      <c r="U3403" s="16"/>
      <c r="FD3403" s="156"/>
      <c r="FE3403" s="156"/>
      <c r="FF3403" s="156"/>
      <c r="FG3403" s="156"/>
      <c r="FH3403" s="156"/>
    </row>
    <row r="3404" spans="2:164" x14ac:dyDescent="0.25">
      <c r="B3404" s="67">
        <f t="shared" si="319"/>
        <v>0</v>
      </c>
      <c r="C3404" s="67" t="str">
        <f t="shared" si="320"/>
        <v/>
      </c>
      <c r="D3404" s="67" t="str">
        <f t="shared" si="323"/>
        <v/>
      </c>
      <c r="E3404" s="67" t="str">
        <f t="shared" si="321"/>
        <v/>
      </c>
      <c r="F3404" s="67" t="str">
        <f t="shared" si="322"/>
        <v/>
      </c>
      <c r="G3404" s="67" t="str">
        <f t="shared" si="318"/>
        <v/>
      </c>
      <c r="H3404" s="159" t="str">
        <f>IF(AND(M3404&gt;0,M3404&lt;=STATS!$C$22),1,"")</f>
        <v/>
      </c>
      <c r="J3404" s="29">
        <v>3403</v>
      </c>
      <c r="R3404" s="16"/>
      <c r="U3404" s="16"/>
      <c r="FD3404" s="156"/>
      <c r="FE3404" s="156"/>
      <c r="FF3404" s="156"/>
      <c r="FG3404" s="156"/>
      <c r="FH3404" s="156"/>
    </row>
    <row r="3405" spans="2:164" x14ac:dyDescent="0.25">
      <c r="B3405" s="67">
        <f t="shared" si="319"/>
        <v>0</v>
      </c>
      <c r="C3405" s="67" t="str">
        <f t="shared" si="320"/>
        <v/>
      </c>
      <c r="D3405" s="67" t="str">
        <f t="shared" si="323"/>
        <v/>
      </c>
      <c r="E3405" s="67" t="str">
        <f t="shared" si="321"/>
        <v/>
      </c>
      <c r="F3405" s="67" t="str">
        <f t="shared" si="322"/>
        <v/>
      </c>
      <c r="G3405" s="67" t="str">
        <f t="shared" si="318"/>
        <v/>
      </c>
      <c r="H3405" s="159" t="str">
        <f>IF(AND(M3405&gt;0,M3405&lt;=STATS!$C$22),1,"")</f>
        <v/>
      </c>
      <c r="J3405" s="29">
        <v>3404</v>
      </c>
      <c r="R3405" s="16"/>
      <c r="U3405" s="16"/>
      <c r="FD3405" s="156"/>
      <c r="FE3405" s="156"/>
      <c r="FF3405" s="156"/>
      <c r="FG3405" s="156"/>
      <c r="FH3405" s="156"/>
    </row>
    <row r="3406" spans="2:164" x14ac:dyDescent="0.25">
      <c r="B3406" s="67">
        <f t="shared" si="319"/>
        <v>0</v>
      </c>
      <c r="C3406" s="67" t="str">
        <f t="shared" si="320"/>
        <v/>
      </c>
      <c r="D3406" s="67" t="str">
        <f t="shared" si="323"/>
        <v/>
      </c>
      <c r="E3406" s="67" t="str">
        <f t="shared" si="321"/>
        <v/>
      </c>
      <c r="F3406" s="67" t="str">
        <f t="shared" si="322"/>
        <v/>
      </c>
      <c r="G3406" s="67" t="str">
        <f t="shared" si="318"/>
        <v/>
      </c>
      <c r="H3406" s="159" t="str">
        <f>IF(AND(M3406&gt;0,M3406&lt;=STATS!$C$22),1,"")</f>
        <v/>
      </c>
      <c r="J3406" s="29">
        <v>3405</v>
      </c>
      <c r="R3406" s="16"/>
      <c r="U3406" s="16"/>
      <c r="FD3406" s="156"/>
      <c r="FE3406" s="156"/>
      <c r="FF3406" s="156"/>
      <c r="FG3406" s="156"/>
      <c r="FH3406" s="156"/>
    </row>
    <row r="3407" spans="2:164" x14ac:dyDescent="0.25">
      <c r="B3407" s="67">
        <f t="shared" si="319"/>
        <v>0</v>
      </c>
      <c r="C3407" s="67" t="str">
        <f t="shared" si="320"/>
        <v/>
      </c>
      <c r="D3407" s="67" t="str">
        <f t="shared" si="323"/>
        <v/>
      </c>
      <c r="E3407" s="67" t="str">
        <f t="shared" si="321"/>
        <v/>
      </c>
      <c r="F3407" s="67" t="str">
        <f t="shared" si="322"/>
        <v/>
      </c>
      <c r="G3407" s="67" t="str">
        <f t="shared" si="318"/>
        <v/>
      </c>
      <c r="H3407" s="159" t="str">
        <f>IF(AND(M3407&gt;0,M3407&lt;=STATS!$C$22),1,"")</f>
        <v/>
      </c>
      <c r="J3407" s="29">
        <v>3406</v>
      </c>
      <c r="R3407" s="16"/>
      <c r="U3407" s="16"/>
      <c r="FD3407" s="156"/>
      <c r="FE3407" s="156"/>
      <c r="FF3407" s="156"/>
      <c r="FG3407" s="156"/>
      <c r="FH3407" s="156"/>
    </row>
    <row r="3408" spans="2:164" x14ac:dyDescent="0.25">
      <c r="B3408" s="67">
        <f t="shared" si="319"/>
        <v>0</v>
      </c>
      <c r="C3408" s="67" t="str">
        <f t="shared" si="320"/>
        <v/>
      </c>
      <c r="D3408" s="67" t="str">
        <f t="shared" si="323"/>
        <v/>
      </c>
      <c r="E3408" s="67" t="str">
        <f t="shared" si="321"/>
        <v/>
      </c>
      <c r="F3408" s="67" t="str">
        <f t="shared" si="322"/>
        <v/>
      </c>
      <c r="G3408" s="67" t="str">
        <f t="shared" si="318"/>
        <v/>
      </c>
      <c r="H3408" s="159" t="str">
        <f>IF(AND(M3408&gt;0,M3408&lt;=STATS!$C$22),1,"")</f>
        <v/>
      </c>
      <c r="J3408" s="29">
        <v>3407</v>
      </c>
      <c r="R3408" s="16"/>
      <c r="U3408" s="16"/>
      <c r="FD3408" s="156"/>
      <c r="FE3408" s="156"/>
      <c r="FF3408" s="156"/>
      <c r="FG3408" s="156"/>
      <c r="FH3408" s="156"/>
    </row>
    <row r="3409" spans="2:164" x14ac:dyDescent="0.25">
      <c r="B3409" s="67">
        <f t="shared" si="319"/>
        <v>0</v>
      </c>
      <c r="C3409" s="67" t="str">
        <f t="shared" si="320"/>
        <v/>
      </c>
      <c r="D3409" s="67" t="str">
        <f t="shared" si="323"/>
        <v/>
      </c>
      <c r="E3409" s="67" t="str">
        <f t="shared" si="321"/>
        <v/>
      </c>
      <c r="F3409" s="67" t="str">
        <f t="shared" si="322"/>
        <v/>
      </c>
      <c r="G3409" s="67" t="str">
        <f t="shared" si="318"/>
        <v/>
      </c>
      <c r="H3409" s="159" t="str">
        <f>IF(AND(M3409&gt;0,M3409&lt;=STATS!$C$22),1,"")</f>
        <v/>
      </c>
      <c r="J3409" s="29">
        <v>3408</v>
      </c>
      <c r="R3409" s="16"/>
      <c r="U3409" s="16"/>
      <c r="FD3409" s="156"/>
      <c r="FE3409" s="156"/>
      <c r="FF3409" s="156"/>
      <c r="FG3409" s="156"/>
      <c r="FH3409" s="156"/>
    </row>
    <row r="3410" spans="2:164" x14ac:dyDescent="0.25">
      <c r="B3410" s="67">
        <f t="shared" si="319"/>
        <v>0</v>
      </c>
      <c r="C3410" s="67" t="str">
        <f t="shared" si="320"/>
        <v/>
      </c>
      <c r="D3410" s="67" t="str">
        <f t="shared" si="323"/>
        <v/>
      </c>
      <c r="E3410" s="67" t="str">
        <f t="shared" si="321"/>
        <v/>
      </c>
      <c r="F3410" s="67" t="str">
        <f t="shared" si="322"/>
        <v/>
      </c>
      <c r="G3410" s="67" t="str">
        <f t="shared" si="318"/>
        <v/>
      </c>
      <c r="H3410" s="159" t="str">
        <f>IF(AND(M3410&gt;0,M3410&lt;=STATS!$C$22),1,"")</f>
        <v/>
      </c>
      <c r="J3410" s="29">
        <v>3409</v>
      </c>
      <c r="R3410" s="16"/>
      <c r="U3410" s="16"/>
      <c r="FD3410" s="156"/>
      <c r="FE3410" s="156"/>
      <c r="FF3410" s="156"/>
      <c r="FG3410" s="156"/>
      <c r="FH3410" s="156"/>
    </row>
    <row r="3411" spans="2:164" x14ac:dyDescent="0.25">
      <c r="B3411" s="67">
        <f t="shared" si="319"/>
        <v>0</v>
      </c>
      <c r="C3411" s="67" t="str">
        <f t="shared" si="320"/>
        <v/>
      </c>
      <c r="D3411" s="67" t="str">
        <f t="shared" si="323"/>
        <v/>
      </c>
      <c r="E3411" s="67" t="str">
        <f t="shared" si="321"/>
        <v/>
      </c>
      <c r="F3411" s="67" t="str">
        <f t="shared" si="322"/>
        <v/>
      </c>
      <c r="G3411" s="67" t="str">
        <f t="shared" si="318"/>
        <v/>
      </c>
      <c r="H3411" s="159" t="str">
        <f>IF(AND(M3411&gt;0,M3411&lt;=STATS!$C$22),1,"")</f>
        <v/>
      </c>
      <c r="J3411" s="29">
        <v>3410</v>
      </c>
      <c r="R3411" s="16"/>
      <c r="U3411" s="16"/>
      <c r="FD3411" s="156"/>
      <c r="FE3411" s="156"/>
      <c r="FF3411" s="156"/>
      <c r="FG3411" s="156"/>
      <c r="FH3411" s="156"/>
    </row>
    <row r="3412" spans="2:164" x14ac:dyDescent="0.25">
      <c r="B3412" s="67">
        <f t="shared" si="319"/>
        <v>0</v>
      </c>
      <c r="C3412" s="67" t="str">
        <f t="shared" si="320"/>
        <v/>
      </c>
      <c r="D3412" s="67" t="str">
        <f t="shared" si="323"/>
        <v/>
      </c>
      <c r="E3412" s="67" t="str">
        <f t="shared" si="321"/>
        <v/>
      </c>
      <c r="F3412" s="67" t="str">
        <f t="shared" si="322"/>
        <v/>
      </c>
      <c r="G3412" s="67" t="str">
        <f t="shared" si="318"/>
        <v/>
      </c>
      <c r="H3412" s="159" t="str">
        <f>IF(AND(M3412&gt;0,M3412&lt;=STATS!$C$22),1,"")</f>
        <v/>
      </c>
      <c r="J3412" s="29">
        <v>3411</v>
      </c>
      <c r="R3412" s="16"/>
      <c r="U3412" s="16"/>
      <c r="FD3412" s="156"/>
      <c r="FE3412" s="156"/>
      <c r="FF3412" s="156"/>
      <c r="FG3412" s="156"/>
      <c r="FH3412" s="156"/>
    </row>
    <row r="3413" spans="2:164" x14ac:dyDescent="0.25">
      <c r="B3413" s="67">
        <f t="shared" si="319"/>
        <v>0</v>
      </c>
      <c r="C3413" s="67" t="str">
        <f t="shared" si="320"/>
        <v/>
      </c>
      <c r="D3413" s="67" t="str">
        <f t="shared" si="323"/>
        <v/>
      </c>
      <c r="E3413" s="67" t="str">
        <f t="shared" si="321"/>
        <v/>
      </c>
      <c r="F3413" s="67" t="str">
        <f t="shared" si="322"/>
        <v/>
      </c>
      <c r="G3413" s="67" t="str">
        <f t="shared" si="318"/>
        <v/>
      </c>
      <c r="H3413" s="159" t="str">
        <f>IF(AND(M3413&gt;0,M3413&lt;=STATS!$C$22),1,"")</f>
        <v/>
      </c>
      <c r="J3413" s="29">
        <v>3412</v>
      </c>
      <c r="R3413" s="16"/>
      <c r="U3413" s="16"/>
      <c r="FD3413" s="156"/>
      <c r="FE3413" s="156"/>
      <c r="FF3413" s="156"/>
      <c r="FG3413" s="156"/>
      <c r="FH3413" s="156"/>
    </row>
    <row r="3414" spans="2:164" x14ac:dyDescent="0.25">
      <c r="B3414" s="67">
        <f t="shared" si="319"/>
        <v>0</v>
      </c>
      <c r="C3414" s="67" t="str">
        <f t="shared" si="320"/>
        <v/>
      </c>
      <c r="D3414" s="67" t="str">
        <f t="shared" si="323"/>
        <v/>
      </c>
      <c r="E3414" s="67" t="str">
        <f t="shared" si="321"/>
        <v/>
      </c>
      <c r="F3414" s="67" t="str">
        <f t="shared" si="322"/>
        <v/>
      </c>
      <c r="G3414" s="67" t="str">
        <f t="shared" si="318"/>
        <v/>
      </c>
      <c r="H3414" s="159" t="str">
        <f>IF(AND(M3414&gt;0,M3414&lt;=STATS!$C$22),1,"")</f>
        <v/>
      </c>
      <c r="J3414" s="29">
        <v>3413</v>
      </c>
      <c r="R3414" s="16"/>
      <c r="U3414" s="16"/>
      <c r="FD3414" s="156"/>
      <c r="FE3414" s="156"/>
      <c r="FF3414" s="156"/>
      <c r="FG3414" s="156"/>
      <c r="FH3414" s="156"/>
    </row>
    <row r="3415" spans="2:164" x14ac:dyDescent="0.25">
      <c r="B3415" s="67">
        <f t="shared" si="319"/>
        <v>0</v>
      </c>
      <c r="C3415" s="67" t="str">
        <f t="shared" si="320"/>
        <v/>
      </c>
      <c r="D3415" s="67" t="str">
        <f t="shared" si="323"/>
        <v/>
      </c>
      <c r="E3415" s="67" t="str">
        <f t="shared" si="321"/>
        <v/>
      </c>
      <c r="F3415" s="67" t="str">
        <f t="shared" si="322"/>
        <v/>
      </c>
      <c r="G3415" s="67" t="str">
        <f t="shared" si="318"/>
        <v/>
      </c>
      <c r="H3415" s="159" t="str">
        <f>IF(AND(M3415&gt;0,M3415&lt;=STATS!$C$22),1,"")</f>
        <v/>
      </c>
      <c r="J3415" s="29">
        <v>3414</v>
      </c>
      <c r="R3415" s="16"/>
      <c r="U3415" s="16"/>
      <c r="FD3415" s="156"/>
      <c r="FE3415" s="156"/>
      <c r="FF3415" s="156"/>
      <c r="FG3415" s="156"/>
      <c r="FH3415" s="156"/>
    </row>
    <row r="3416" spans="2:164" x14ac:dyDescent="0.25">
      <c r="B3416" s="67">
        <f t="shared" si="319"/>
        <v>0</v>
      </c>
      <c r="C3416" s="67" t="str">
        <f t="shared" si="320"/>
        <v/>
      </c>
      <c r="D3416" s="67" t="str">
        <f t="shared" si="323"/>
        <v/>
      </c>
      <c r="E3416" s="67" t="str">
        <f t="shared" si="321"/>
        <v/>
      </c>
      <c r="F3416" s="67" t="str">
        <f t="shared" si="322"/>
        <v/>
      </c>
      <c r="G3416" s="67" t="str">
        <f t="shared" si="318"/>
        <v/>
      </c>
      <c r="H3416" s="159" t="str">
        <f>IF(AND(M3416&gt;0,M3416&lt;=STATS!$C$22),1,"")</f>
        <v/>
      </c>
      <c r="J3416" s="29">
        <v>3415</v>
      </c>
      <c r="R3416" s="16"/>
      <c r="U3416" s="16"/>
      <c r="FD3416" s="156"/>
      <c r="FE3416" s="156"/>
      <c r="FF3416" s="156"/>
      <c r="FG3416" s="156"/>
      <c r="FH3416" s="156"/>
    </row>
    <row r="3417" spans="2:164" x14ac:dyDescent="0.25">
      <c r="B3417" s="67">
        <f t="shared" si="319"/>
        <v>0</v>
      </c>
      <c r="C3417" s="67" t="str">
        <f t="shared" si="320"/>
        <v/>
      </c>
      <c r="D3417" s="67" t="str">
        <f t="shared" si="323"/>
        <v/>
      </c>
      <c r="E3417" s="67" t="str">
        <f t="shared" si="321"/>
        <v/>
      </c>
      <c r="F3417" s="67" t="str">
        <f t="shared" si="322"/>
        <v/>
      </c>
      <c r="G3417" s="67" t="str">
        <f t="shared" si="318"/>
        <v/>
      </c>
      <c r="H3417" s="159" t="str">
        <f>IF(AND(M3417&gt;0,M3417&lt;=STATS!$C$22),1,"")</f>
        <v/>
      </c>
      <c r="J3417" s="29">
        <v>3416</v>
      </c>
      <c r="R3417" s="16"/>
      <c r="U3417" s="16"/>
      <c r="FD3417" s="156"/>
      <c r="FE3417" s="156"/>
      <c r="FF3417" s="156"/>
      <c r="FG3417" s="156"/>
      <c r="FH3417" s="156"/>
    </row>
    <row r="3418" spans="2:164" x14ac:dyDescent="0.25">
      <c r="B3418" s="67">
        <f t="shared" si="319"/>
        <v>0</v>
      </c>
      <c r="C3418" s="67" t="str">
        <f t="shared" si="320"/>
        <v/>
      </c>
      <c r="D3418" s="67" t="str">
        <f t="shared" si="323"/>
        <v/>
      </c>
      <c r="E3418" s="67" t="str">
        <f t="shared" si="321"/>
        <v/>
      </c>
      <c r="F3418" s="67" t="str">
        <f t="shared" si="322"/>
        <v/>
      </c>
      <c r="G3418" s="67" t="str">
        <f t="shared" ref="G3418:G3481" si="324">IF($B3418&gt;=1,$M3418,"")</f>
        <v/>
      </c>
      <c r="H3418" s="159" t="str">
        <f>IF(AND(M3418&gt;0,M3418&lt;=STATS!$C$22),1,"")</f>
        <v/>
      </c>
      <c r="J3418" s="29">
        <v>3417</v>
      </c>
      <c r="R3418" s="16"/>
      <c r="U3418" s="16"/>
      <c r="FD3418" s="156"/>
      <c r="FE3418" s="156"/>
      <c r="FF3418" s="156"/>
      <c r="FG3418" s="156"/>
      <c r="FH3418" s="156"/>
    </row>
    <row r="3419" spans="2:164" x14ac:dyDescent="0.25">
      <c r="B3419" s="67">
        <f t="shared" si="319"/>
        <v>0</v>
      </c>
      <c r="C3419" s="67" t="str">
        <f t="shared" si="320"/>
        <v/>
      </c>
      <c r="D3419" s="67" t="str">
        <f t="shared" si="323"/>
        <v/>
      </c>
      <c r="E3419" s="67" t="str">
        <f t="shared" si="321"/>
        <v/>
      </c>
      <c r="F3419" s="67" t="str">
        <f t="shared" si="322"/>
        <v/>
      </c>
      <c r="G3419" s="67" t="str">
        <f t="shared" si="324"/>
        <v/>
      </c>
      <c r="H3419" s="159" t="str">
        <f>IF(AND(M3419&gt;0,M3419&lt;=STATS!$C$22),1,"")</f>
        <v/>
      </c>
      <c r="J3419" s="29">
        <v>3418</v>
      </c>
      <c r="R3419" s="16"/>
      <c r="U3419" s="16"/>
      <c r="FD3419" s="156"/>
      <c r="FE3419" s="156"/>
      <c r="FF3419" s="156"/>
      <c r="FG3419" s="156"/>
      <c r="FH3419" s="156"/>
    </row>
    <row r="3420" spans="2:164" x14ac:dyDescent="0.25">
      <c r="B3420" s="67">
        <f t="shared" si="319"/>
        <v>0</v>
      </c>
      <c r="C3420" s="67" t="str">
        <f t="shared" si="320"/>
        <v/>
      </c>
      <c r="D3420" s="67" t="str">
        <f t="shared" si="323"/>
        <v/>
      </c>
      <c r="E3420" s="67" t="str">
        <f t="shared" si="321"/>
        <v/>
      </c>
      <c r="F3420" s="67" t="str">
        <f t="shared" si="322"/>
        <v/>
      </c>
      <c r="G3420" s="67" t="str">
        <f t="shared" si="324"/>
        <v/>
      </c>
      <c r="H3420" s="159" t="str">
        <f>IF(AND(M3420&gt;0,M3420&lt;=STATS!$C$22),1,"")</f>
        <v/>
      </c>
      <c r="J3420" s="29">
        <v>3419</v>
      </c>
      <c r="R3420" s="16"/>
      <c r="U3420" s="16"/>
      <c r="FD3420" s="156"/>
      <c r="FE3420" s="156"/>
      <c r="FF3420" s="156"/>
      <c r="FG3420" s="156"/>
      <c r="FH3420" s="156"/>
    </row>
    <row r="3421" spans="2:164" x14ac:dyDescent="0.25">
      <c r="B3421" s="67">
        <f t="shared" si="319"/>
        <v>0</v>
      </c>
      <c r="C3421" s="67" t="str">
        <f t="shared" si="320"/>
        <v/>
      </c>
      <c r="D3421" s="67" t="str">
        <f t="shared" si="323"/>
        <v/>
      </c>
      <c r="E3421" s="67" t="str">
        <f t="shared" si="321"/>
        <v/>
      </c>
      <c r="F3421" s="67" t="str">
        <f t="shared" si="322"/>
        <v/>
      </c>
      <c r="G3421" s="67" t="str">
        <f t="shared" si="324"/>
        <v/>
      </c>
      <c r="H3421" s="159" t="str">
        <f>IF(AND(M3421&gt;0,M3421&lt;=STATS!$C$22),1,"")</f>
        <v/>
      </c>
      <c r="J3421" s="29">
        <v>3420</v>
      </c>
      <c r="R3421" s="16"/>
      <c r="U3421" s="16"/>
      <c r="FD3421" s="156"/>
      <c r="FE3421" s="156"/>
      <c r="FF3421" s="156"/>
      <c r="FG3421" s="156"/>
      <c r="FH3421" s="156"/>
    </row>
    <row r="3422" spans="2:164" x14ac:dyDescent="0.25">
      <c r="B3422" s="67">
        <f t="shared" si="319"/>
        <v>0</v>
      </c>
      <c r="C3422" s="67" t="str">
        <f t="shared" si="320"/>
        <v/>
      </c>
      <c r="D3422" s="67" t="str">
        <f t="shared" si="323"/>
        <v/>
      </c>
      <c r="E3422" s="67" t="str">
        <f t="shared" si="321"/>
        <v/>
      </c>
      <c r="F3422" s="67" t="str">
        <f t="shared" si="322"/>
        <v/>
      </c>
      <c r="G3422" s="67" t="str">
        <f t="shared" si="324"/>
        <v/>
      </c>
      <c r="H3422" s="159" t="str">
        <f>IF(AND(M3422&gt;0,M3422&lt;=STATS!$C$22),1,"")</f>
        <v/>
      </c>
      <c r="J3422" s="29">
        <v>3421</v>
      </c>
      <c r="R3422" s="16"/>
      <c r="U3422" s="16"/>
      <c r="FD3422" s="156"/>
      <c r="FE3422" s="156"/>
      <c r="FF3422" s="156"/>
      <c r="FG3422" s="156"/>
      <c r="FH3422" s="156"/>
    </row>
    <row r="3423" spans="2:164" x14ac:dyDescent="0.25">
      <c r="B3423" s="67">
        <f t="shared" si="319"/>
        <v>0</v>
      </c>
      <c r="C3423" s="67" t="str">
        <f t="shared" si="320"/>
        <v/>
      </c>
      <c r="D3423" s="67" t="str">
        <f t="shared" si="323"/>
        <v/>
      </c>
      <c r="E3423" s="67" t="str">
        <f t="shared" si="321"/>
        <v/>
      </c>
      <c r="F3423" s="67" t="str">
        <f t="shared" si="322"/>
        <v/>
      </c>
      <c r="G3423" s="67" t="str">
        <f t="shared" si="324"/>
        <v/>
      </c>
      <c r="H3423" s="159" t="str">
        <f>IF(AND(M3423&gt;0,M3423&lt;=STATS!$C$22),1,"")</f>
        <v/>
      </c>
      <c r="J3423" s="29">
        <v>3422</v>
      </c>
      <c r="R3423" s="16"/>
      <c r="U3423" s="16"/>
      <c r="FD3423" s="156"/>
      <c r="FE3423" s="156"/>
      <c r="FF3423" s="156"/>
      <c r="FG3423" s="156"/>
      <c r="FH3423" s="156"/>
    </row>
    <row r="3424" spans="2:164" x14ac:dyDescent="0.25">
      <c r="B3424" s="67">
        <f t="shared" si="319"/>
        <v>0</v>
      </c>
      <c r="C3424" s="67" t="str">
        <f t="shared" si="320"/>
        <v/>
      </c>
      <c r="D3424" s="67" t="str">
        <f t="shared" si="323"/>
        <v/>
      </c>
      <c r="E3424" s="67" t="str">
        <f t="shared" si="321"/>
        <v/>
      </c>
      <c r="F3424" s="67" t="str">
        <f t="shared" si="322"/>
        <v/>
      </c>
      <c r="G3424" s="67" t="str">
        <f t="shared" si="324"/>
        <v/>
      </c>
      <c r="H3424" s="159" t="str">
        <f>IF(AND(M3424&gt;0,M3424&lt;=STATS!$C$22),1,"")</f>
        <v/>
      </c>
      <c r="J3424" s="29">
        <v>3423</v>
      </c>
      <c r="R3424" s="16"/>
      <c r="U3424" s="16"/>
      <c r="FD3424" s="156"/>
      <c r="FE3424" s="156"/>
      <c r="FF3424" s="156"/>
      <c r="FG3424" s="156"/>
      <c r="FH3424" s="156"/>
    </row>
    <row r="3425" spans="2:164" x14ac:dyDescent="0.25">
      <c r="B3425" s="67">
        <f t="shared" si="319"/>
        <v>0</v>
      </c>
      <c r="C3425" s="67" t="str">
        <f t="shared" si="320"/>
        <v/>
      </c>
      <c r="D3425" s="67" t="str">
        <f t="shared" si="323"/>
        <v/>
      </c>
      <c r="E3425" s="67" t="str">
        <f t="shared" si="321"/>
        <v/>
      </c>
      <c r="F3425" s="67" t="str">
        <f t="shared" si="322"/>
        <v/>
      </c>
      <c r="G3425" s="67" t="str">
        <f t="shared" si="324"/>
        <v/>
      </c>
      <c r="H3425" s="159" t="str">
        <f>IF(AND(M3425&gt;0,M3425&lt;=STATS!$C$22),1,"")</f>
        <v/>
      </c>
      <c r="J3425" s="29">
        <v>3424</v>
      </c>
      <c r="R3425" s="16"/>
      <c r="U3425" s="16"/>
      <c r="FD3425" s="156"/>
      <c r="FE3425" s="156"/>
      <c r="FF3425" s="156"/>
      <c r="FG3425" s="156"/>
      <c r="FH3425" s="156"/>
    </row>
    <row r="3426" spans="2:164" x14ac:dyDescent="0.25">
      <c r="B3426" s="67">
        <f t="shared" si="319"/>
        <v>0</v>
      </c>
      <c r="C3426" s="67" t="str">
        <f t="shared" si="320"/>
        <v/>
      </c>
      <c r="D3426" s="67" t="str">
        <f t="shared" si="323"/>
        <v/>
      </c>
      <c r="E3426" s="67" t="str">
        <f t="shared" si="321"/>
        <v/>
      </c>
      <c r="F3426" s="67" t="str">
        <f t="shared" si="322"/>
        <v/>
      </c>
      <c r="G3426" s="67" t="str">
        <f t="shared" si="324"/>
        <v/>
      </c>
      <c r="H3426" s="159" t="str">
        <f>IF(AND(M3426&gt;0,M3426&lt;=STATS!$C$22),1,"")</f>
        <v/>
      </c>
      <c r="J3426" s="29">
        <v>3425</v>
      </c>
      <c r="R3426" s="16"/>
      <c r="U3426" s="16"/>
      <c r="FD3426" s="156"/>
      <c r="FE3426" s="156"/>
      <c r="FF3426" s="156"/>
      <c r="FG3426" s="156"/>
      <c r="FH3426" s="156"/>
    </row>
    <row r="3427" spans="2:164" x14ac:dyDescent="0.25">
      <c r="B3427" s="67">
        <f t="shared" si="319"/>
        <v>0</v>
      </c>
      <c r="C3427" s="67" t="str">
        <f t="shared" si="320"/>
        <v/>
      </c>
      <c r="D3427" s="67" t="str">
        <f t="shared" si="323"/>
        <v/>
      </c>
      <c r="E3427" s="67" t="str">
        <f t="shared" si="321"/>
        <v/>
      </c>
      <c r="F3427" s="67" t="str">
        <f t="shared" si="322"/>
        <v/>
      </c>
      <c r="G3427" s="67" t="str">
        <f t="shared" si="324"/>
        <v/>
      </c>
      <c r="H3427" s="159" t="str">
        <f>IF(AND(M3427&gt;0,M3427&lt;=STATS!$C$22),1,"")</f>
        <v/>
      </c>
      <c r="J3427" s="29">
        <v>3426</v>
      </c>
      <c r="R3427" s="16"/>
      <c r="U3427" s="16"/>
      <c r="FD3427" s="156"/>
      <c r="FE3427" s="156"/>
      <c r="FF3427" s="156"/>
      <c r="FG3427" s="156"/>
      <c r="FH3427" s="156"/>
    </row>
    <row r="3428" spans="2:164" x14ac:dyDescent="0.25">
      <c r="B3428" s="67">
        <f t="shared" si="319"/>
        <v>0</v>
      </c>
      <c r="C3428" s="67" t="str">
        <f t="shared" si="320"/>
        <v/>
      </c>
      <c r="D3428" s="67" t="str">
        <f t="shared" si="323"/>
        <v/>
      </c>
      <c r="E3428" s="67" t="str">
        <f t="shared" si="321"/>
        <v/>
      </c>
      <c r="F3428" s="67" t="str">
        <f t="shared" si="322"/>
        <v/>
      </c>
      <c r="G3428" s="67" t="str">
        <f t="shared" si="324"/>
        <v/>
      </c>
      <c r="H3428" s="159" t="str">
        <f>IF(AND(M3428&gt;0,M3428&lt;=STATS!$C$22),1,"")</f>
        <v/>
      </c>
      <c r="J3428" s="29">
        <v>3427</v>
      </c>
      <c r="R3428" s="16"/>
      <c r="U3428" s="16"/>
      <c r="FD3428" s="156"/>
      <c r="FE3428" s="156"/>
      <c r="FF3428" s="156"/>
      <c r="FG3428" s="156"/>
      <c r="FH3428" s="156"/>
    </row>
    <row r="3429" spans="2:164" x14ac:dyDescent="0.25">
      <c r="B3429" s="67">
        <f t="shared" si="319"/>
        <v>0</v>
      </c>
      <c r="C3429" s="67" t="str">
        <f t="shared" si="320"/>
        <v/>
      </c>
      <c r="D3429" s="67" t="str">
        <f t="shared" si="323"/>
        <v/>
      </c>
      <c r="E3429" s="67" t="str">
        <f t="shared" si="321"/>
        <v/>
      </c>
      <c r="F3429" s="67" t="str">
        <f t="shared" si="322"/>
        <v/>
      </c>
      <c r="G3429" s="67" t="str">
        <f t="shared" si="324"/>
        <v/>
      </c>
      <c r="H3429" s="159" t="str">
        <f>IF(AND(M3429&gt;0,M3429&lt;=STATS!$C$22),1,"")</f>
        <v/>
      </c>
      <c r="J3429" s="29">
        <v>3428</v>
      </c>
      <c r="R3429" s="16"/>
      <c r="U3429" s="16"/>
      <c r="FD3429" s="156"/>
      <c r="FE3429" s="156"/>
      <c r="FF3429" s="156"/>
      <c r="FG3429" s="156"/>
      <c r="FH3429" s="156"/>
    </row>
    <row r="3430" spans="2:164" x14ac:dyDescent="0.25">
      <c r="B3430" s="67">
        <f t="shared" si="319"/>
        <v>0</v>
      </c>
      <c r="C3430" s="67" t="str">
        <f t="shared" si="320"/>
        <v/>
      </c>
      <c r="D3430" s="67" t="str">
        <f t="shared" si="323"/>
        <v/>
      </c>
      <c r="E3430" s="67" t="str">
        <f t="shared" si="321"/>
        <v/>
      </c>
      <c r="F3430" s="67" t="str">
        <f t="shared" si="322"/>
        <v/>
      </c>
      <c r="G3430" s="67" t="str">
        <f t="shared" si="324"/>
        <v/>
      </c>
      <c r="H3430" s="159" t="str">
        <f>IF(AND(M3430&gt;0,M3430&lt;=STATS!$C$22),1,"")</f>
        <v/>
      </c>
      <c r="J3430" s="29">
        <v>3429</v>
      </c>
      <c r="R3430" s="16"/>
      <c r="U3430" s="16"/>
      <c r="FD3430" s="156"/>
      <c r="FE3430" s="156"/>
      <c r="FF3430" s="156"/>
      <c r="FG3430" s="156"/>
      <c r="FH3430" s="156"/>
    </row>
    <row r="3431" spans="2:164" x14ac:dyDescent="0.25">
      <c r="B3431" s="67">
        <f t="shared" si="319"/>
        <v>0</v>
      </c>
      <c r="C3431" s="67" t="str">
        <f t="shared" si="320"/>
        <v/>
      </c>
      <c r="D3431" s="67" t="str">
        <f t="shared" si="323"/>
        <v/>
      </c>
      <c r="E3431" s="67" t="str">
        <f t="shared" si="321"/>
        <v/>
      </c>
      <c r="F3431" s="67" t="str">
        <f t="shared" si="322"/>
        <v/>
      </c>
      <c r="G3431" s="67" t="str">
        <f t="shared" si="324"/>
        <v/>
      </c>
      <c r="H3431" s="159" t="str">
        <f>IF(AND(M3431&gt;0,M3431&lt;=STATS!$C$22),1,"")</f>
        <v/>
      </c>
      <c r="J3431" s="29">
        <v>3430</v>
      </c>
      <c r="R3431" s="16"/>
      <c r="U3431" s="16"/>
      <c r="FD3431" s="156"/>
      <c r="FE3431" s="156"/>
      <c r="FF3431" s="156"/>
      <c r="FG3431" s="156"/>
      <c r="FH3431" s="156"/>
    </row>
    <row r="3432" spans="2:164" x14ac:dyDescent="0.25">
      <c r="B3432" s="67">
        <f t="shared" si="319"/>
        <v>0</v>
      </c>
      <c r="C3432" s="67" t="str">
        <f t="shared" si="320"/>
        <v/>
      </c>
      <c r="D3432" s="67" t="str">
        <f t="shared" si="323"/>
        <v/>
      </c>
      <c r="E3432" s="67" t="str">
        <f t="shared" si="321"/>
        <v/>
      </c>
      <c r="F3432" s="67" t="str">
        <f t="shared" si="322"/>
        <v/>
      </c>
      <c r="G3432" s="67" t="str">
        <f t="shared" si="324"/>
        <v/>
      </c>
      <c r="H3432" s="159" t="str">
        <f>IF(AND(M3432&gt;0,M3432&lt;=STATS!$C$22),1,"")</f>
        <v/>
      </c>
      <c r="J3432" s="29">
        <v>3431</v>
      </c>
      <c r="R3432" s="16"/>
      <c r="U3432" s="16"/>
      <c r="FD3432" s="156"/>
      <c r="FE3432" s="156"/>
      <c r="FF3432" s="156"/>
      <c r="FG3432" s="156"/>
      <c r="FH3432" s="156"/>
    </row>
    <row r="3433" spans="2:164" x14ac:dyDescent="0.25">
      <c r="B3433" s="67">
        <f t="shared" si="319"/>
        <v>0</v>
      </c>
      <c r="C3433" s="67" t="str">
        <f t="shared" si="320"/>
        <v/>
      </c>
      <c r="D3433" s="67" t="str">
        <f t="shared" si="323"/>
        <v/>
      </c>
      <c r="E3433" s="67" t="str">
        <f t="shared" si="321"/>
        <v/>
      </c>
      <c r="F3433" s="67" t="str">
        <f t="shared" si="322"/>
        <v/>
      </c>
      <c r="G3433" s="67" t="str">
        <f t="shared" si="324"/>
        <v/>
      </c>
      <c r="H3433" s="159" t="str">
        <f>IF(AND(M3433&gt;0,M3433&lt;=STATS!$C$22),1,"")</f>
        <v/>
      </c>
      <c r="J3433" s="29">
        <v>3432</v>
      </c>
      <c r="R3433" s="16"/>
      <c r="U3433" s="16"/>
      <c r="FD3433" s="156"/>
      <c r="FE3433" s="156"/>
      <c r="FF3433" s="156"/>
      <c r="FG3433" s="156"/>
      <c r="FH3433" s="156"/>
    </row>
    <row r="3434" spans="2:164" x14ac:dyDescent="0.25">
      <c r="B3434" s="67">
        <f t="shared" si="319"/>
        <v>0</v>
      </c>
      <c r="C3434" s="67" t="str">
        <f t="shared" si="320"/>
        <v/>
      </c>
      <c r="D3434" s="67" t="str">
        <f t="shared" si="323"/>
        <v/>
      </c>
      <c r="E3434" s="67" t="str">
        <f t="shared" si="321"/>
        <v/>
      </c>
      <c r="F3434" s="67" t="str">
        <f t="shared" si="322"/>
        <v/>
      </c>
      <c r="G3434" s="67" t="str">
        <f t="shared" si="324"/>
        <v/>
      </c>
      <c r="H3434" s="159" t="str">
        <f>IF(AND(M3434&gt;0,M3434&lt;=STATS!$C$22),1,"")</f>
        <v/>
      </c>
      <c r="J3434" s="29">
        <v>3433</v>
      </c>
      <c r="R3434" s="16"/>
      <c r="U3434" s="16"/>
      <c r="FD3434" s="156"/>
      <c r="FE3434" s="156"/>
      <c r="FF3434" s="156"/>
      <c r="FG3434" s="156"/>
      <c r="FH3434" s="156"/>
    </row>
    <row r="3435" spans="2:164" x14ac:dyDescent="0.25">
      <c r="B3435" s="67">
        <f t="shared" si="319"/>
        <v>0</v>
      </c>
      <c r="C3435" s="67" t="str">
        <f t="shared" si="320"/>
        <v/>
      </c>
      <c r="D3435" s="67" t="str">
        <f t="shared" si="323"/>
        <v/>
      </c>
      <c r="E3435" s="67" t="str">
        <f t="shared" si="321"/>
        <v/>
      </c>
      <c r="F3435" s="67" t="str">
        <f t="shared" si="322"/>
        <v/>
      </c>
      <c r="G3435" s="67" t="str">
        <f t="shared" si="324"/>
        <v/>
      </c>
      <c r="H3435" s="159" t="str">
        <f>IF(AND(M3435&gt;0,M3435&lt;=STATS!$C$22),1,"")</f>
        <v/>
      </c>
      <c r="J3435" s="29">
        <v>3434</v>
      </c>
      <c r="R3435" s="16"/>
      <c r="U3435" s="16"/>
      <c r="FD3435" s="156"/>
      <c r="FE3435" s="156"/>
      <c r="FF3435" s="156"/>
      <c r="FG3435" s="156"/>
      <c r="FH3435" s="156"/>
    </row>
    <row r="3436" spans="2:164" x14ac:dyDescent="0.25">
      <c r="B3436" s="67">
        <f t="shared" si="319"/>
        <v>0</v>
      </c>
      <c r="C3436" s="67" t="str">
        <f t="shared" si="320"/>
        <v/>
      </c>
      <c r="D3436" s="67" t="str">
        <f t="shared" si="323"/>
        <v/>
      </c>
      <c r="E3436" s="67" t="str">
        <f t="shared" si="321"/>
        <v/>
      </c>
      <c r="F3436" s="67" t="str">
        <f t="shared" si="322"/>
        <v/>
      </c>
      <c r="G3436" s="67" t="str">
        <f t="shared" si="324"/>
        <v/>
      </c>
      <c r="H3436" s="159" t="str">
        <f>IF(AND(M3436&gt;0,M3436&lt;=STATS!$C$22),1,"")</f>
        <v/>
      </c>
      <c r="J3436" s="29">
        <v>3435</v>
      </c>
      <c r="R3436" s="16"/>
      <c r="U3436" s="16"/>
      <c r="FD3436" s="156"/>
      <c r="FE3436" s="156"/>
      <c r="FF3436" s="156"/>
      <c r="FG3436" s="156"/>
      <c r="FH3436" s="156"/>
    </row>
    <row r="3437" spans="2:164" x14ac:dyDescent="0.25">
      <c r="B3437" s="67">
        <f t="shared" si="319"/>
        <v>0</v>
      </c>
      <c r="C3437" s="67" t="str">
        <f t="shared" si="320"/>
        <v/>
      </c>
      <c r="D3437" s="67" t="str">
        <f t="shared" si="323"/>
        <v/>
      </c>
      <c r="E3437" s="67" t="str">
        <f t="shared" si="321"/>
        <v/>
      </c>
      <c r="F3437" s="67" t="str">
        <f t="shared" si="322"/>
        <v/>
      </c>
      <c r="G3437" s="67" t="str">
        <f t="shared" si="324"/>
        <v/>
      </c>
      <c r="H3437" s="159" t="str">
        <f>IF(AND(M3437&gt;0,M3437&lt;=STATS!$C$22),1,"")</f>
        <v/>
      </c>
      <c r="J3437" s="29">
        <v>3436</v>
      </c>
      <c r="R3437" s="16"/>
      <c r="U3437" s="16"/>
      <c r="FD3437" s="156"/>
      <c r="FE3437" s="156"/>
      <c r="FF3437" s="156"/>
      <c r="FG3437" s="156"/>
      <c r="FH3437" s="156"/>
    </row>
    <row r="3438" spans="2:164" x14ac:dyDescent="0.25">
      <c r="B3438" s="67">
        <f t="shared" si="319"/>
        <v>0</v>
      </c>
      <c r="C3438" s="67" t="str">
        <f t="shared" si="320"/>
        <v/>
      </c>
      <c r="D3438" s="67" t="str">
        <f t="shared" si="323"/>
        <v/>
      </c>
      <c r="E3438" s="67" t="str">
        <f t="shared" si="321"/>
        <v/>
      </c>
      <c r="F3438" s="67" t="str">
        <f t="shared" si="322"/>
        <v/>
      </c>
      <c r="G3438" s="67" t="str">
        <f t="shared" si="324"/>
        <v/>
      </c>
      <c r="H3438" s="159" t="str">
        <f>IF(AND(M3438&gt;0,M3438&lt;=STATS!$C$22),1,"")</f>
        <v/>
      </c>
      <c r="J3438" s="29">
        <v>3437</v>
      </c>
      <c r="R3438" s="16"/>
      <c r="U3438" s="16"/>
      <c r="FD3438" s="156"/>
      <c r="FE3438" s="156"/>
      <c r="FF3438" s="156"/>
      <c r="FG3438" s="156"/>
      <c r="FH3438" s="156"/>
    </row>
    <row r="3439" spans="2:164" x14ac:dyDescent="0.25">
      <c r="B3439" s="67">
        <f t="shared" si="319"/>
        <v>0</v>
      </c>
      <c r="C3439" s="67" t="str">
        <f t="shared" si="320"/>
        <v/>
      </c>
      <c r="D3439" s="67" t="str">
        <f t="shared" si="323"/>
        <v/>
      </c>
      <c r="E3439" s="67" t="str">
        <f t="shared" si="321"/>
        <v/>
      </c>
      <c r="F3439" s="67" t="str">
        <f t="shared" si="322"/>
        <v/>
      </c>
      <c r="G3439" s="67" t="str">
        <f t="shared" si="324"/>
        <v/>
      </c>
      <c r="H3439" s="159" t="str">
        <f>IF(AND(M3439&gt;0,M3439&lt;=STATS!$C$22),1,"")</f>
        <v/>
      </c>
      <c r="J3439" s="29">
        <v>3438</v>
      </c>
      <c r="R3439" s="16"/>
      <c r="U3439" s="16"/>
      <c r="FD3439" s="156"/>
      <c r="FE3439" s="156"/>
      <c r="FF3439" s="156"/>
      <c r="FG3439" s="156"/>
      <c r="FH3439" s="156"/>
    </row>
    <row r="3440" spans="2:164" x14ac:dyDescent="0.25">
      <c r="B3440" s="67">
        <f t="shared" si="319"/>
        <v>0</v>
      </c>
      <c r="C3440" s="67" t="str">
        <f t="shared" si="320"/>
        <v/>
      </c>
      <c r="D3440" s="67" t="str">
        <f t="shared" si="323"/>
        <v/>
      </c>
      <c r="E3440" s="67" t="str">
        <f t="shared" si="321"/>
        <v/>
      </c>
      <c r="F3440" s="67" t="str">
        <f t="shared" si="322"/>
        <v/>
      </c>
      <c r="G3440" s="67" t="str">
        <f t="shared" si="324"/>
        <v/>
      </c>
      <c r="H3440" s="159" t="str">
        <f>IF(AND(M3440&gt;0,M3440&lt;=STATS!$C$22),1,"")</f>
        <v/>
      </c>
      <c r="J3440" s="29">
        <v>3439</v>
      </c>
      <c r="R3440" s="16"/>
      <c r="U3440" s="16"/>
      <c r="FD3440" s="156"/>
      <c r="FE3440" s="156"/>
      <c r="FF3440" s="156"/>
      <c r="FG3440" s="156"/>
      <c r="FH3440" s="156"/>
    </row>
    <row r="3441" spans="2:164" x14ac:dyDescent="0.25">
      <c r="B3441" s="67">
        <f t="shared" si="319"/>
        <v>0</v>
      </c>
      <c r="C3441" s="67" t="str">
        <f t="shared" si="320"/>
        <v/>
      </c>
      <c r="D3441" s="67" t="str">
        <f t="shared" si="323"/>
        <v/>
      </c>
      <c r="E3441" s="67" t="str">
        <f t="shared" si="321"/>
        <v/>
      </c>
      <c r="F3441" s="67" t="str">
        <f t="shared" si="322"/>
        <v/>
      </c>
      <c r="G3441" s="67" t="str">
        <f t="shared" si="324"/>
        <v/>
      </c>
      <c r="H3441" s="159" t="str">
        <f>IF(AND(M3441&gt;0,M3441&lt;=STATS!$C$22),1,"")</f>
        <v/>
      </c>
      <c r="J3441" s="29">
        <v>3440</v>
      </c>
      <c r="R3441" s="16"/>
      <c r="U3441" s="16"/>
      <c r="FD3441" s="156"/>
      <c r="FE3441" s="156"/>
      <c r="FF3441" s="156"/>
      <c r="FG3441" s="156"/>
      <c r="FH3441" s="156"/>
    </row>
    <row r="3442" spans="2:164" x14ac:dyDescent="0.25">
      <c r="B3442" s="67">
        <f t="shared" si="319"/>
        <v>0</v>
      </c>
      <c r="C3442" s="67" t="str">
        <f t="shared" si="320"/>
        <v/>
      </c>
      <c r="D3442" s="67" t="str">
        <f t="shared" si="323"/>
        <v/>
      </c>
      <c r="E3442" s="67" t="str">
        <f t="shared" si="321"/>
        <v/>
      </c>
      <c r="F3442" s="67" t="str">
        <f t="shared" si="322"/>
        <v/>
      </c>
      <c r="G3442" s="67" t="str">
        <f t="shared" si="324"/>
        <v/>
      </c>
      <c r="H3442" s="159" t="str">
        <f>IF(AND(M3442&gt;0,M3442&lt;=STATS!$C$22),1,"")</f>
        <v/>
      </c>
      <c r="J3442" s="29">
        <v>3441</v>
      </c>
      <c r="R3442" s="16"/>
      <c r="U3442" s="16"/>
      <c r="FD3442" s="156"/>
      <c r="FE3442" s="156"/>
      <c r="FF3442" s="156"/>
      <c r="FG3442" s="156"/>
      <c r="FH3442" s="156"/>
    </row>
    <row r="3443" spans="2:164" x14ac:dyDescent="0.25">
      <c r="B3443" s="67">
        <f t="shared" si="319"/>
        <v>0</v>
      </c>
      <c r="C3443" s="67" t="str">
        <f t="shared" si="320"/>
        <v/>
      </c>
      <c r="D3443" s="67" t="str">
        <f t="shared" si="323"/>
        <v/>
      </c>
      <c r="E3443" s="67" t="str">
        <f t="shared" si="321"/>
        <v/>
      </c>
      <c r="F3443" s="67" t="str">
        <f t="shared" si="322"/>
        <v/>
      </c>
      <c r="G3443" s="67" t="str">
        <f t="shared" si="324"/>
        <v/>
      </c>
      <c r="H3443" s="159" t="str">
        <f>IF(AND(M3443&gt;0,M3443&lt;=STATS!$C$22),1,"")</f>
        <v/>
      </c>
      <c r="J3443" s="29">
        <v>3442</v>
      </c>
      <c r="R3443" s="16"/>
      <c r="U3443" s="16"/>
      <c r="FD3443" s="156"/>
      <c r="FE3443" s="156"/>
      <c r="FF3443" s="156"/>
      <c r="FG3443" s="156"/>
      <c r="FH3443" s="156"/>
    </row>
    <row r="3444" spans="2:164" x14ac:dyDescent="0.25">
      <c r="B3444" s="67">
        <f t="shared" si="319"/>
        <v>0</v>
      </c>
      <c r="C3444" s="67" t="str">
        <f t="shared" si="320"/>
        <v/>
      </c>
      <c r="D3444" s="67" t="str">
        <f t="shared" si="323"/>
        <v/>
      </c>
      <c r="E3444" s="67" t="str">
        <f t="shared" si="321"/>
        <v/>
      </c>
      <c r="F3444" s="67" t="str">
        <f t="shared" si="322"/>
        <v/>
      </c>
      <c r="G3444" s="67" t="str">
        <f t="shared" si="324"/>
        <v/>
      </c>
      <c r="H3444" s="159" t="str">
        <f>IF(AND(M3444&gt;0,M3444&lt;=STATS!$C$22),1,"")</f>
        <v/>
      </c>
      <c r="J3444" s="29">
        <v>3443</v>
      </c>
      <c r="R3444" s="16"/>
      <c r="U3444" s="16"/>
      <c r="FD3444" s="156"/>
      <c r="FE3444" s="156"/>
      <c r="FF3444" s="156"/>
      <c r="FG3444" s="156"/>
      <c r="FH3444" s="156"/>
    </row>
    <row r="3445" spans="2:164" x14ac:dyDescent="0.25">
      <c r="B3445" s="67">
        <f t="shared" si="319"/>
        <v>0</v>
      </c>
      <c r="C3445" s="67" t="str">
        <f t="shared" si="320"/>
        <v/>
      </c>
      <c r="D3445" s="67" t="str">
        <f t="shared" si="323"/>
        <v/>
      </c>
      <c r="E3445" s="67" t="str">
        <f t="shared" si="321"/>
        <v/>
      </c>
      <c r="F3445" s="67" t="str">
        <f t="shared" si="322"/>
        <v/>
      </c>
      <c r="G3445" s="67" t="str">
        <f t="shared" si="324"/>
        <v/>
      </c>
      <c r="H3445" s="159" t="str">
        <f>IF(AND(M3445&gt;0,M3445&lt;=STATS!$C$22),1,"")</f>
        <v/>
      </c>
      <c r="J3445" s="29">
        <v>3444</v>
      </c>
      <c r="R3445" s="16"/>
      <c r="U3445" s="16"/>
      <c r="FD3445" s="156"/>
      <c r="FE3445" s="156"/>
      <c r="FF3445" s="156"/>
      <c r="FG3445" s="156"/>
      <c r="FH3445" s="156"/>
    </row>
    <row r="3446" spans="2:164" x14ac:dyDescent="0.25">
      <c r="B3446" s="67">
        <f t="shared" si="319"/>
        <v>0</v>
      </c>
      <c r="C3446" s="67" t="str">
        <f t="shared" si="320"/>
        <v/>
      </c>
      <c r="D3446" s="67" t="str">
        <f t="shared" si="323"/>
        <v/>
      </c>
      <c r="E3446" s="67" t="str">
        <f t="shared" si="321"/>
        <v/>
      </c>
      <c r="F3446" s="67" t="str">
        <f t="shared" si="322"/>
        <v/>
      </c>
      <c r="G3446" s="67" t="str">
        <f t="shared" si="324"/>
        <v/>
      </c>
      <c r="H3446" s="159" t="str">
        <f>IF(AND(M3446&gt;0,M3446&lt;=STATS!$C$22),1,"")</f>
        <v/>
      </c>
      <c r="J3446" s="29">
        <v>3445</v>
      </c>
      <c r="R3446" s="16"/>
      <c r="U3446" s="16"/>
      <c r="FD3446" s="156"/>
      <c r="FE3446" s="156"/>
      <c r="FF3446" s="156"/>
      <c r="FG3446" s="156"/>
      <c r="FH3446" s="156"/>
    </row>
    <row r="3447" spans="2:164" x14ac:dyDescent="0.25">
      <c r="B3447" s="67">
        <f t="shared" si="319"/>
        <v>0</v>
      </c>
      <c r="C3447" s="67" t="str">
        <f t="shared" si="320"/>
        <v/>
      </c>
      <c r="D3447" s="67" t="str">
        <f t="shared" si="323"/>
        <v/>
      </c>
      <c r="E3447" s="67" t="str">
        <f t="shared" si="321"/>
        <v/>
      </c>
      <c r="F3447" s="67" t="str">
        <f t="shared" si="322"/>
        <v/>
      </c>
      <c r="G3447" s="67" t="str">
        <f t="shared" si="324"/>
        <v/>
      </c>
      <c r="H3447" s="159" t="str">
        <f>IF(AND(M3447&gt;0,M3447&lt;=STATS!$C$22),1,"")</f>
        <v/>
      </c>
      <c r="J3447" s="29">
        <v>3446</v>
      </c>
      <c r="R3447" s="16"/>
      <c r="U3447" s="16"/>
      <c r="FD3447" s="156"/>
      <c r="FE3447" s="156"/>
      <c r="FF3447" s="156"/>
      <c r="FG3447" s="156"/>
      <c r="FH3447" s="156"/>
    </row>
    <row r="3448" spans="2:164" x14ac:dyDescent="0.25">
      <c r="B3448" s="67">
        <f t="shared" si="319"/>
        <v>0</v>
      </c>
      <c r="C3448" s="67" t="str">
        <f t="shared" si="320"/>
        <v/>
      </c>
      <c r="D3448" s="67" t="str">
        <f t="shared" si="323"/>
        <v/>
      </c>
      <c r="E3448" s="67" t="str">
        <f t="shared" si="321"/>
        <v/>
      </c>
      <c r="F3448" s="67" t="str">
        <f t="shared" si="322"/>
        <v/>
      </c>
      <c r="G3448" s="67" t="str">
        <f t="shared" si="324"/>
        <v/>
      </c>
      <c r="H3448" s="159" t="str">
        <f>IF(AND(M3448&gt;0,M3448&lt;=STATS!$C$22),1,"")</f>
        <v/>
      </c>
      <c r="J3448" s="29">
        <v>3447</v>
      </c>
      <c r="R3448" s="16"/>
      <c r="U3448" s="16"/>
      <c r="FD3448" s="156"/>
      <c r="FE3448" s="156"/>
      <c r="FF3448" s="156"/>
      <c r="FG3448" s="156"/>
      <c r="FH3448" s="156"/>
    </row>
    <row r="3449" spans="2:164" x14ac:dyDescent="0.25">
      <c r="B3449" s="67">
        <f t="shared" si="319"/>
        <v>0</v>
      </c>
      <c r="C3449" s="67" t="str">
        <f t="shared" si="320"/>
        <v/>
      </c>
      <c r="D3449" s="67" t="str">
        <f t="shared" si="323"/>
        <v/>
      </c>
      <c r="E3449" s="67" t="str">
        <f t="shared" si="321"/>
        <v/>
      </c>
      <c r="F3449" s="67" t="str">
        <f t="shared" si="322"/>
        <v/>
      </c>
      <c r="G3449" s="67" t="str">
        <f t="shared" si="324"/>
        <v/>
      </c>
      <c r="H3449" s="159" t="str">
        <f>IF(AND(M3449&gt;0,M3449&lt;=STATS!$C$22),1,"")</f>
        <v/>
      </c>
      <c r="J3449" s="29">
        <v>3448</v>
      </c>
      <c r="R3449" s="16"/>
      <c r="U3449" s="16"/>
      <c r="FD3449" s="156"/>
      <c r="FE3449" s="156"/>
      <c r="FF3449" s="156"/>
      <c r="FG3449" s="156"/>
      <c r="FH3449" s="156"/>
    </row>
    <row r="3450" spans="2:164" x14ac:dyDescent="0.25">
      <c r="B3450" s="67">
        <f t="shared" si="319"/>
        <v>0</v>
      </c>
      <c r="C3450" s="67" t="str">
        <f t="shared" si="320"/>
        <v/>
      </c>
      <c r="D3450" s="67" t="str">
        <f t="shared" si="323"/>
        <v/>
      </c>
      <c r="E3450" s="67" t="str">
        <f t="shared" si="321"/>
        <v/>
      </c>
      <c r="F3450" s="67" t="str">
        <f t="shared" si="322"/>
        <v/>
      </c>
      <c r="G3450" s="67" t="str">
        <f t="shared" si="324"/>
        <v/>
      </c>
      <c r="H3450" s="159" t="str">
        <f>IF(AND(M3450&gt;0,M3450&lt;=STATS!$C$22),1,"")</f>
        <v/>
      </c>
      <c r="J3450" s="29">
        <v>3449</v>
      </c>
      <c r="R3450" s="16"/>
      <c r="U3450" s="16"/>
      <c r="FD3450" s="156"/>
      <c r="FE3450" s="156"/>
      <c r="FF3450" s="156"/>
      <c r="FG3450" s="156"/>
      <c r="FH3450" s="156"/>
    </row>
    <row r="3451" spans="2:164" x14ac:dyDescent="0.25">
      <c r="B3451" s="67">
        <f t="shared" si="319"/>
        <v>0</v>
      </c>
      <c r="C3451" s="67" t="str">
        <f t="shared" si="320"/>
        <v/>
      </c>
      <c r="D3451" s="67" t="str">
        <f t="shared" si="323"/>
        <v/>
      </c>
      <c r="E3451" s="67" t="str">
        <f t="shared" si="321"/>
        <v/>
      </c>
      <c r="F3451" s="67" t="str">
        <f t="shared" si="322"/>
        <v/>
      </c>
      <c r="G3451" s="67" t="str">
        <f t="shared" si="324"/>
        <v/>
      </c>
      <c r="H3451" s="159" t="str">
        <f>IF(AND(M3451&gt;0,M3451&lt;=STATS!$C$22),1,"")</f>
        <v/>
      </c>
      <c r="J3451" s="29">
        <v>3450</v>
      </c>
      <c r="R3451" s="16"/>
      <c r="U3451" s="16"/>
      <c r="FD3451" s="156"/>
      <c r="FE3451" s="156"/>
      <c r="FF3451" s="156"/>
      <c r="FG3451" s="156"/>
      <c r="FH3451" s="156"/>
    </row>
    <row r="3452" spans="2:164" x14ac:dyDescent="0.25">
      <c r="B3452" s="67">
        <f t="shared" si="319"/>
        <v>0</v>
      </c>
      <c r="C3452" s="67" t="str">
        <f t="shared" si="320"/>
        <v/>
      </c>
      <c r="D3452" s="67" t="str">
        <f t="shared" si="323"/>
        <v/>
      </c>
      <c r="E3452" s="67" t="str">
        <f t="shared" si="321"/>
        <v/>
      </c>
      <c r="F3452" s="67" t="str">
        <f t="shared" si="322"/>
        <v/>
      </c>
      <c r="G3452" s="67" t="str">
        <f t="shared" si="324"/>
        <v/>
      </c>
      <c r="H3452" s="159" t="str">
        <f>IF(AND(M3452&gt;0,M3452&lt;=STATS!$C$22),1,"")</f>
        <v/>
      </c>
      <c r="J3452" s="29">
        <v>3451</v>
      </c>
      <c r="R3452" s="16"/>
      <c r="U3452" s="16"/>
      <c r="FD3452" s="156"/>
      <c r="FE3452" s="156"/>
      <c r="FF3452" s="156"/>
      <c r="FG3452" s="156"/>
      <c r="FH3452" s="156"/>
    </row>
    <row r="3453" spans="2:164" x14ac:dyDescent="0.25">
      <c r="B3453" s="67">
        <f t="shared" si="319"/>
        <v>0</v>
      </c>
      <c r="C3453" s="67" t="str">
        <f t="shared" si="320"/>
        <v/>
      </c>
      <c r="D3453" s="67" t="str">
        <f t="shared" si="323"/>
        <v/>
      </c>
      <c r="E3453" s="67" t="str">
        <f t="shared" si="321"/>
        <v/>
      </c>
      <c r="F3453" s="67" t="str">
        <f t="shared" si="322"/>
        <v/>
      </c>
      <c r="G3453" s="67" t="str">
        <f t="shared" si="324"/>
        <v/>
      </c>
      <c r="H3453" s="159" t="str">
        <f>IF(AND(M3453&gt;0,M3453&lt;=STATS!$C$22),1,"")</f>
        <v/>
      </c>
      <c r="J3453" s="29">
        <v>3452</v>
      </c>
      <c r="R3453" s="16"/>
      <c r="U3453" s="16"/>
      <c r="FD3453" s="156"/>
      <c r="FE3453" s="156"/>
      <c r="FF3453" s="156"/>
      <c r="FG3453" s="156"/>
      <c r="FH3453" s="156"/>
    </row>
    <row r="3454" spans="2:164" x14ac:dyDescent="0.25">
      <c r="B3454" s="67">
        <f t="shared" si="319"/>
        <v>0</v>
      </c>
      <c r="C3454" s="67" t="str">
        <f t="shared" si="320"/>
        <v/>
      </c>
      <c r="D3454" s="67" t="str">
        <f t="shared" si="323"/>
        <v/>
      </c>
      <c r="E3454" s="67" t="str">
        <f t="shared" si="321"/>
        <v/>
      </c>
      <c r="F3454" s="67" t="str">
        <f t="shared" si="322"/>
        <v/>
      </c>
      <c r="G3454" s="67" t="str">
        <f t="shared" si="324"/>
        <v/>
      </c>
      <c r="H3454" s="159" t="str">
        <f>IF(AND(M3454&gt;0,M3454&lt;=STATS!$C$22),1,"")</f>
        <v/>
      </c>
      <c r="J3454" s="29">
        <v>3453</v>
      </c>
      <c r="R3454" s="16"/>
      <c r="U3454" s="16"/>
      <c r="FD3454" s="156"/>
      <c r="FE3454" s="156"/>
      <c r="FF3454" s="156"/>
      <c r="FG3454" s="156"/>
      <c r="FH3454" s="156"/>
    </row>
    <row r="3455" spans="2:164" x14ac:dyDescent="0.25">
      <c r="B3455" s="67">
        <f t="shared" si="319"/>
        <v>0</v>
      </c>
      <c r="C3455" s="67" t="str">
        <f t="shared" si="320"/>
        <v/>
      </c>
      <c r="D3455" s="67" t="str">
        <f t="shared" si="323"/>
        <v/>
      </c>
      <c r="E3455" s="67" t="str">
        <f t="shared" si="321"/>
        <v/>
      </c>
      <c r="F3455" s="67" t="str">
        <f t="shared" si="322"/>
        <v/>
      </c>
      <c r="G3455" s="67" t="str">
        <f t="shared" si="324"/>
        <v/>
      </c>
      <c r="H3455" s="159" t="str">
        <f>IF(AND(M3455&gt;0,M3455&lt;=STATS!$C$22),1,"")</f>
        <v/>
      </c>
      <c r="J3455" s="29">
        <v>3454</v>
      </c>
      <c r="R3455" s="16"/>
      <c r="U3455" s="16"/>
      <c r="FD3455" s="156"/>
      <c r="FE3455" s="156"/>
      <c r="FF3455" s="156"/>
      <c r="FG3455" s="156"/>
      <c r="FH3455" s="156"/>
    </row>
    <row r="3456" spans="2:164" x14ac:dyDescent="0.25">
      <c r="B3456" s="67">
        <f t="shared" si="319"/>
        <v>0</v>
      </c>
      <c r="C3456" s="67" t="str">
        <f t="shared" si="320"/>
        <v/>
      </c>
      <c r="D3456" s="67" t="str">
        <f t="shared" si="323"/>
        <v/>
      </c>
      <c r="E3456" s="67" t="str">
        <f t="shared" si="321"/>
        <v/>
      </c>
      <c r="F3456" s="67" t="str">
        <f t="shared" si="322"/>
        <v/>
      </c>
      <c r="G3456" s="67" t="str">
        <f t="shared" si="324"/>
        <v/>
      </c>
      <c r="H3456" s="159" t="str">
        <f>IF(AND(M3456&gt;0,M3456&lt;=STATS!$C$22),1,"")</f>
        <v/>
      </c>
      <c r="J3456" s="29">
        <v>3455</v>
      </c>
      <c r="R3456" s="16"/>
      <c r="U3456" s="16"/>
      <c r="FD3456" s="156"/>
      <c r="FE3456" s="156"/>
      <c r="FF3456" s="156"/>
      <c r="FG3456" s="156"/>
      <c r="FH3456" s="156"/>
    </row>
    <row r="3457" spans="2:164" x14ac:dyDescent="0.25">
      <c r="B3457" s="67">
        <f t="shared" si="319"/>
        <v>0</v>
      </c>
      <c r="C3457" s="67" t="str">
        <f t="shared" si="320"/>
        <v/>
      </c>
      <c r="D3457" s="67" t="str">
        <f t="shared" si="323"/>
        <v/>
      </c>
      <c r="E3457" s="67" t="str">
        <f t="shared" si="321"/>
        <v/>
      </c>
      <c r="F3457" s="67" t="str">
        <f t="shared" si="322"/>
        <v/>
      </c>
      <c r="G3457" s="67" t="str">
        <f t="shared" si="324"/>
        <v/>
      </c>
      <c r="H3457" s="159" t="str">
        <f>IF(AND(M3457&gt;0,M3457&lt;=STATS!$C$22),1,"")</f>
        <v/>
      </c>
      <c r="J3457" s="29">
        <v>3456</v>
      </c>
      <c r="R3457" s="16"/>
      <c r="U3457" s="16"/>
      <c r="FD3457" s="156"/>
      <c r="FE3457" s="156"/>
      <c r="FF3457" s="156"/>
      <c r="FG3457" s="156"/>
      <c r="FH3457" s="156"/>
    </row>
    <row r="3458" spans="2:164" x14ac:dyDescent="0.25">
      <c r="B3458" s="67">
        <f t="shared" ref="B3458:B3521" si="325">COUNT(R3458:FC3458,FI3458:FQ3458)</f>
        <v>0</v>
      </c>
      <c r="C3458" s="67" t="str">
        <f t="shared" ref="C3458:C3521" si="326">IF(COUNT(R3458:FC3458,FI3458:FQ3458)&gt;0,COUNT(R3458:FC3458,FI3458:FQ3458),"")</f>
        <v/>
      </c>
      <c r="D3458" s="67" t="str">
        <f t="shared" si="323"/>
        <v/>
      </c>
      <c r="E3458" s="67" t="str">
        <f t="shared" ref="E3458:E3521" si="327">IF(H3458=1,COUNT(R3458:FC3458,FI3458:FQ3458),"")</f>
        <v/>
      </c>
      <c r="F3458" s="67" t="str">
        <f t="shared" ref="F3458:F3521" si="328">IF(H3458=1,COUNT(X3458:BN3458,BP3458:BX3458,BZ3458:CF3458,CH3458:FC3458,FI3458:FQ3458),"")</f>
        <v/>
      </c>
      <c r="G3458" s="67" t="str">
        <f t="shared" si="324"/>
        <v/>
      </c>
      <c r="H3458" s="159" t="str">
        <f>IF(AND(M3458&gt;0,M3458&lt;=STATS!$C$22),1,"")</f>
        <v/>
      </c>
      <c r="J3458" s="29">
        <v>3457</v>
      </c>
      <c r="R3458" s="16"/>
      <c r="U3458" s="16"/>
      <c r="FD3458" s="156"/>
      <c r="FE3458" s="156"/>
      <c r="FF3458" s="156"/>
      <c r="FG3458" s="156"/>
      <c r="FH3458" s="156"/>
    </row>
    <row r="3459" spans="2:164" x14ac:dyDescent="0.25">
      <c r="B3459" s="67">
        <f t="shared" si="325"/>
        <v>0</v>
      </c>
      <c r="C3459" s="67" t="str">
        <f t="shared" si="326"/>
        <v/>
      </c>
      <c r="D3459" s="67" t="str">
        <f t="shared" ref="D3459:D3522" si="329">IF(COUNT(R3459:FC3459,FI3459:FQ3459)&gt;0,COUNT(X3459:BN3459,BP3459:BX3459,BZ3459:CF3459,CH3459:FC3459,FI3459:FQ3459),"")</f>
        <v/>
      </c>
      <c r="E3459" s="67" t="str">
        <f t="shared" si="327"/>
        <v/>
      </c>
      <c r="F3459" s="67" t="str">
        <f t="shared" si="328"/>
        <v/>
      </c>
      <c r="G3459" s="67" t="str">
        <f t="shared" si="324"/>
        <v/>
      </c>
      <c r="H3459" s="159" t="str">
        <f>IF(AND(M3459&gt;0,M3459&lt;=STATS!$C$22),1,"")</f>
        <v/>
      </c>
      <c r="J3459" s="29">
        <v>3458</v>
      </c>
      <c r="R3459" s="16"/>
      <c r="U3459" s="16"/>
      <c r="FD3459" s="156"/>
      <c r="FE3459" s="156"/>
      <c r="FF3459" s="156"/>
      <c r="FG3459" s="156"/>
      <c r="FH3459" s="156"/>
    </row>
    <row r="3460" spans="2:164" x14ac:dyDescent="0.25">
      <c r="B3460" s="67">
        <f t="shared" si="325"/>
        <v>0</v>
      </c>
      <c r="C3460" s="67" t="str">
        <f t="shared" si="326"/>
        <v/>
      </c>
      <c r="D3460" s="67" t="str">
        <f t="shared" si="329"/>
        <v/>
      </c>
      <c r="E3460" s="67" t="str">
        <f t="shared" si="327"/>
        <v/>
      </c>
      <c r="F3460" s="67" t="str">
        <f t="shared" si="328"/>
        <v/>
      </c>
      <c r="G3460" s="67" t="str">
        <f t="shared" si="324"/>
        <v/>
      </c>
      <c r="H3460" s="159" t="str">
        <f>IF(AND(M3460&gt;0,M3460&lt;=STATS!$C$22),1,"")</f>
        <v/>
      </c>
      <c r="J3460" s="29">
        <v>3459</v>
      </c>
      <c r="R3460" s="16"/>
      <c r="U3460" s="16"/>
      <c r="FD3460" s="156"/>
      <c r="FE3460" s="156"/>
      <c r="FF3460" s="156"/>
      <c r="FG3460" s="156"/>
      <c r="FH3460" s="156"/>
    </row>
    <row r="3461" spans="2:164" x14ac:dyDescent="0.25">
      <c r="B3461" s="67">
        <f t="shared" si="325"/>
        <v>0</v>
      </c>
      <c r="C3461" s="67" t="str">
        <f t="shared" si="326"/>
        <v/>
      </c>
      <c r="D3461" s="67" t="str">
        <f t="shared" si="329"/>
        <v/>
      </c>
      <c r="E3461" s="67" t="str">
        <f t="shared" si="327"/>
        <v/>
      </c>
      <c r="F3461" s="67" t="str">
        <f t="shared" si="328"/>
        <v/>
      </c>
      <c r="G3461" s="67" t="str">
        <f t="shared" si="324"/>
        <v/>
      </c>
      <c r="H3461" s="159" t="str">
        <f>IF(AND(M3461&gt;0,M3461&lt;=STATS!$C$22),1,"")</f>
        <v/>
      </c>
      <c r="J3461" s="29">
        <v>3460</v>
      </c>
      <c r="R3461" s="16"/>
      <c r="U3461" s="16"/>
      <c r="FD3461" s="156"/>
      <c r="FE3461" s="156"/>
      <c r="FF3461" s="156"/>
      <c r="FG3461" s="156"/>
      <c r="FH3461" s="156"/>
    </row>
    <row r="3462" spans="2:164" x14ac:dyDescent="0.25">
      <c r="B3462" s="67">
        <f t="shared" si="325"/>
        <v>0</v>
      </c>
      <c r="C3462" s="67" t="str">
        <f t="shared" si="326"/>
        <v/>
      </c>
      <c r="D3462" s="67" t="str">
        <f t="shared" si="329"/>
        <v/>
      </c>
      <c r="E3462" s="67" t="str">
        <f t="shared" si="327"/>
        <v/>
      </c>
      <c r="F3462" s="67" t="str">
        <f t="shared" si="328"/>
        <v/>
      </c>
      <c r="G3462" s="67" t="str">
        <f t="shared" si="324"/>
        <v/>
      </c>
      <c r="H3462" s="159" t="str">
        <f>IF(AND(M3462&gt;0,M3462&lt;=STATS!$C$22),1,"")</f>
        <v/>
      </c>
      <c r="J3462" s="29">
        <v>3461</v>
      </c>
      <c r="R3462" s="16"/>
      <c r="U3462" s="16"/>
      <c r="FD3462" s="156"/>
      <c r="FE3462" s="156"/>
      <c r="FF3462" s="156"/>
      <c r="FG3462" s="156"/>
      <c r="FH3462" s="156"/>
    </row>
    <row r="3463" spans="2:164" x14ac:dyDescent="0.25">
      <c r="B3463" s="67">
        <f t="shared" si="325"/>
        <v>0</v>
      </c>
      <c r="C3463" s="67" t="str">
        <f t="shared" si="326"/>
        <v/>
      </c>
      <c r="D3463" s="67" t="str">
        <f t="shared" si="329"/>
        <v/>
      </c>
      <c r="E3463" s="67" t="str">
        <f t="shared" si="327"/>
        <v/>
      </c>
      <c r="F3463" s="67" t="str">
        <f t="shared" si="328"/>
        <v/>
      </c>
      <c r="G3463" s="67" t="str">
        <f t="shared" si="324"/>
        <v/>
      </c>
      <c r="H3463" s="159" t="str">
        <f>IF(AND(M3463&gt;0,M3463&lt;=STATS!$C$22),1,"")</f>
        <v/>
      </c>
      <c r="J3463" s="29">
        <v>3462</v>
      </c>
      <c r="R3463" s="16"/>
      <c r="U3463" s="16"/>
      <c r="FD3463" s="156"/>
      <c r="FE3463" s="156"/>
      <c r="FF3463" s="156"/>
      <c r="FG3463" s="156"/>
      <c r="FH3463" s="156"/>
    </row>
    <row r="3464" spans="2:164" x14ac:dyDescent="0.25">
      <c r="B3464" s="67">
        <f t="shared" si="325"/>
        <v>0</v>
      </c>
      <c r="C3464" s="67" t="str">
        <f t="shared" si="326"/>
        <v/>
      </c>
      <c r="D3464" s="67" t="str">
        <f t="shared" si="329"/>
        <v/>
      </c>
      <c r="E3464" s="67" t="str">
        <f t="shared" si="327"/>
        <v/>
      </c>
      <c r="F3464" s="67" t="str">
        <f t="shared" si="328"/>
        <v/>
      </c>
      <c r="G3464" s="67" t="str">
        <f t="shared" si="324"/>
        <v/>
      </c>
      <c r="H3464" s="159" t="str">
        <f>IF(AND(M3464&gt;0,M3464&lt;=STATS!$C$22),1,"")</f>
        <v/>
      </c>
      <c r="J3464" s="29">
        <v>3463</v>
      </c>
      <c r="R3464" s="16"/>
      <c r="U3464" s="16"/>
      <c r="FD3464" s="156"/>
      <c r="FE3464" s="156"/>
      <c r="FF3464" s="156"/>
      <c r="FG3464" s="156"/>
      <c r="FH3464" s="156"/>
    </row>
    <row r="3465" spans="2:164" x14ac:dyDescent="0.25">
      <c r="B3465" s="67">
        <f t="shared" si="325"/>
        <v>0</v>
      </c>
      <c r="C3465" s="67" t="str">
        <f t="shared" si="326"/>
        <v/>
      </c>
      <c r="D3465" s="67" t="str">
        <f t="shared" si="329"/>
        <v/>
      </c>
      <c r="E3465" s="67" t="str">
        <f t="shared" si="327"/>
        <v/>
      </c>
      <c r="F3465" s="67" t="str">
        <f t="shared" si="328"/>
        <v/>
      </c>
      <c r="G3465" s="67" t="str">
        <f t="shared" si="324"/>
        <v/>
      </c>
      <c r="H3465" s="159" t="str">
        <f>IF(AND(M3465&gt;0,M3465&lt;=STATS!$C$22),1,"")</f>
        <v/>
      </c>
      <c r="J3465" s="29">
        <v>3464</v>
      </c>
      <c r="R3465" s="16"/>
      <c r="U3465" s="16"/>
      <c r="FD3465" s="156"/>
      <c r="FE3465" s="156"/>
      <c r="FF3465" s="156"/>
      <c r="FG3465" s="156"/>
      <c r="FH3465" s="156"/>
    </row>
    <row r="3466" spans="2:164" x14ac:dyDescent="0.25">
      <c r="B3466" s="67">
        <f t="shared" si="325"/>
        <v>0</v>
      </c>
      <c r="C3466" s="67" t="str">
        <f t="shared" si="326"/>
        <v/>
      </c>
      <c r="D3466" s="67" t="str">
        <f t="shared" si="329"/>
        <v/>
      </c>
      <c r="E3466" s="67" t="str">
        <f t="shared" si="327"/>
        <v/>
      </c>
      <c r="F3466" s="67" t="str">
        <f t="shared" si="328"/>
        <v/>
      </c>
      <c r="G3466" s="67" t="str">
        <f t="shared" si="324"/>
        <v/>
      </c>
      <c r="H3466" s="159" t="str">
        <f>IF(AND(M3466&gt;0,M3466&lt;=STATS!$C$22),1,"")</f>
        <v/>
      </c>
      <c r="J3466" s="29">
        <v>3465</v>
      </c>
      <c r="R3466" s="16"/>
      <c r="U3466" s="16"/>
      <c r="FD3466" s="156"/>
      <c r="FE3466" s="156"/>
      <c r="FF3466" s="156"/>
      <c r="FG3466" s="156"/>
      <c r="FH3466" s="156"/>
    </row>
    <row r="3467" spans="2:164" x14ac:dyDescent="0.25">
      <c r="B3467" s="67">
        <f t="shared" si="325"/>
        <v>0</v>
      </c>
      <c r="C3467" s="67" t="str">
        <f t="shared" si="326"/>
        <v/>
      </c>
      <c r="D3467" s="67" t="str">
        <f t="shared" si="329"/>
        <v/>
      </c>
      <c r="E3467" s="67" t="str">
        <f t="shared" si="327"/>
        <v/>
      </c>
      <c r="F3467" s="67" t="str">
        <f t="shared" si="328"/>
        <v/>
      </c>
      <c r="G3467" s="67" t="str">
        <f t="shared" si="324"/>
        <v/>
      </c>
      <c r="H3467" s="159" t="str">
        <f>IF(AND(M3467&gt;0,M3467&lt;=STATS!$C$22),1,"")</f>
        <v/>
      </c>
      <c r="J3467" s="29">
        <v>3466</v>
      </c>
      <c r="R3467" s="16"/>
      <c r="U3467" s="16"/>
      <c r="FD3467" s="156"/>
      <c r="FE3467" s="156"/>
      <c r="FF3467" s="156"/>
      <c r="FG3467" s="156"/>
      <c r="FH3467" s="156"/>
    </row>
    <row r="3468" spans="2:164" x14ac:dyDescent="0.25">
      <c r="B3468" s="67">
        <f t="shared" si="325"/>
        <v>0</v>
      </c>
      <c r="C3468" s="67" t="str">
        <f t="shared" si="326"/>
        <v/>
      </c>
      <c r="D3468" s="67" t="str">
        <f t="shared" si="329"/>
        <v/>
      </c>
      <c r="E3468" s="67" t="str">
        <f t="shared" si="327"/>
        <v/>
      </c>
      <c r="F3468" s="67" t="str">
        <f t="shared" si="328"/>
        <v/>
      </c>
      <c r="G3468" s="67" t="str">
        <f t="shared" si="324"/>
        <v/>
      </c>
      <c r="H3468" s="159" t="str">
        <f>IF(AND(M3468&gt;0,M3468&lt;=STATS!$C$22),1,"")</f>
        <v/>
      </c>
      <c r="J3468" s="29">
        <v>3467</v>
      </c>
      <c r="R3468" s="16"/>
      <c r="U3468" s="16"/>
      <c r="FD3468" s="156"/>
      <c r="FE3468" s="156"/>
      <c r="FF3468" s="156"/>
      <c r="FG3468" s="156"/>
      <c r="FH3468" s="156"/>
    </row>
    <row r="3469" spans="2:164" x14ac:dyDescent="0.25">
      <c r="B3469" s="67">
        <f t="shared" si="325"/>
        <v>0</v>
      </c>
      <c r="C3469" s="67" t="str">
        <f t="shared" si="326"/>
        <v/>
      </c>
      <c r="D3469" s="67" t="str">
        <f t="shared" si="329"/>
        <v/>
      </c>
      <c r="E3469" s="67" t="str">
        <f t="shared" si="327"/>
        <v/>
      </c>
      <c r="F3469" s="67" t="str">
        <f t="shared" si="328"/>
        <v/>
      </c>
      <c r="G3469" s="67" t="str">
        <f t="shared" si="324"/>
        <v/>
      </c>
      <c r="H3469" s="159" t="str">
        <f>IF(AND(M3469&gt;0,M3469&lt;=STATS!$C$22),1,"")</f>
        <v/>
      </c>
      <c r="J3469" s="29">
        <v>3468</v>
      </c>
      <c r="R3469" s="16"/>
      <c r="U3469" s="16"/>
      <c r="FD3469" s="156"/>
      <c r="FE3469" s="156"/>
      <c r="FF3469" s="156"/>
      <c r="FG3469" s="156"/>
      <c r="FH3469" s="156"/>
    </row>
    <row r="3470" spans="2:164" x14ac:dyDescent="0.25">
      <c r="B3470" s="67">
        <f t="shared" si="325"/>
        <v>0</v>
      </c>
      <c r="C3470" s="67" t="str">
        <f t="shared" si="326"/>
        <v/>
      </c>
      <c r="D3470" s="67" t="str">
        <f t="shared" si="329"/>
        <v/>
      </c>
      <c r="E3470" s="67" t="str">
        <f t="shared" si="327"/>
        <v/>
      </c>
      <c r="F3470" s="67" t="str">
        <f t="shared" si="328"/>
        <v/>
      </c>
      <c r="G3470" s="67" t="str">
        <f t="shared" si="324"/>
        <v/>
      </c>
      <c r="H3470" s="159" t="str">
        <f>IF(AND(M3470&gt;0,M3470&lt;=STATS!$C$22),1,"")</f>
        <v/>
      </c>
      <c r="J3470" s="29">
        <v>3469</v>
      </c>
      <c r="R3470" s="16"/>
      <c r="U3470" s="16"/>
      <c r="FD3470" s="156"/>
      <c r="FE3470" s="156"/>
      <c r="FF3470" s="156"/>
      <c r="FG3470" s="156"/>
      <c r="FH3470" s="156"/>
    </row>
    <row r="3471" spans="2:164" x14ac:dyDescent="0.25">
      <c r="B3471" s="67">
        <f t="shared" si="325"/>
        <v>0</v>
      </c>
      <c r="C3471" s="67" t="str">
        <f t="shared" si="326"/>
        <v/>
      </c>
      <c r="D3471" s="67" t="str">
        <f t="shared" si="329"/>
        <v/>
      </c>
      <c r="E3471" s="67" t="str">
        <f t="shared" si="327"/>
        <v/>
      </c>
      <c r="F3471" s="67" t="str">
        <f t="shared" si="328"/>
        <v/>
      </c>
      <c r="G3471" s="67" t="str">
        <f t="shared" si="324"/>
        <v/>
      </c>
      <c r="H3471" s="159" t="str">
        <f>IF(AND(M3471&gt;0,M3471&lt;=STATS!$C$22),1,"")</f>
        <v/>
      </c>
      <c r="J3471" s="29">
        <v>3470</v>
      </c>
      <c r="R3471" s="16"/>
      <c r="U3471" s="16"/>
      <c r="FD3471" s="156"/>
      <c r="FE3471" s="156"/>
      <c r="FF3471" s="156"/>
      <c r="FG3471" s="156"/>
      <c r="FH3471" s="156"/>
    </row>
    <row r="3472" spans="2:164" x14ac:dyDescent="0.25">
      <c r="B3472" s="67">
        <f t="shared" si="325"/>
        <v>0</v>
      </c>
      <c r="C3472" s="67" t="str">
        <f t="shared" si="326"/>
        <v/>
      </c>
      <c r="D3472" s="67" t="str">
        <f t="shared" si="329"/>
        <v/>
      </c>
      <c r="E3472" s="67" t="str">
        <f t="shared" si="327"/>
        <v/>
      </c>
      <c r="F3472" s="67" t="str">
        <f t="shared" si="328"/>
        <v/>
      </c>
      <c r="G3472" s="67" t="str">
        <f t="shared" si="324"/>
        <v/>
      </c>
      <c r="H3472" s="159" t="str">
        <f>IF(AND(M3472&gt;0,M3472&lt;=STATS!$C$22),1,"")</f>
        <v/>
      </c>
      <c r="J3472" s="29">
        <v>3471</v>
      </c>
      <c r="R3472" s="16"/>
      <c r="U3472" s="16"/>
      <c r="FD3472" s="156"/>
      <c r="FE3472" s="156"/>
      <c r="FF3472" s="156"/>
      <c r="FG3472" s="156"/>
      <c r="FH3472" s="156"/>
    </row>
    <row r="3473" spans="2:164" x14ac:dyDescent="0.25">
      <c r="B3473" s="67">
        <f t="shared" si="325"/>
        <v>0</v>
      </c>
      <c r="C3473" s="67" t="str">
        <f t="shared" si="326"/>
        <v/>
      </c>
      <c r="D3473" s="67" t="str">
        <f t="shared" si="329"/>
        <v/>
      </c>
      <c r="E3473" s="67" t="str">
        <f t="shared" si="327"/>
        <v/>
      </c>
      <c r="F3473" s="67" t="str">
        <f t="shared" si="328"/>
        <v/>
      </c>
      <c r="G3473" s="67" t="str">
        <f t="shared" si="324"/>
        <v/>
      </c>
      <c r="H3473" s="159" t="str">
        <f>IF(AND(M3473&gt;0,M3473&lt;=STATS!$C$22),1,"")</f>
        <v/>
      </c>
      <c r="J3473" s="29">
        <v>3472</v>
      </c>
      <c r="R3473" s="16"/>
      <c r="U3473" s="16"/>
      <c r="FD3473" s="156"/>
      <c r="FE3473" s="156"/>
      <c r="FF3473" s="156"/>
      <c r="FG3473" s="156"/>
      <c r="FH3473" s="156"/>
    </row>
    <row r="3474" spans="2:164" x14ac:dyDescent="0.25">
      <c r="B3474" s="67">
        <f t="shared" si="325"/>
        <v>0</v>
      </c>
      <c r="C3474" s="67" t="str">
        <f t="shared" si="326"/>
        <v/>
      </c>
      <c r="D3474" s="67" t="str">
        <f t="shared" si="329"/>
        <v/>
      </c>
      <c r="E3474" s="67" t="str">
        <f t="shared" si="327"/>
        <v/>
      </c>
      <c r="F3474" s="67" t="str">
        <f t="shared" si="328"/>
        <v/>
      </c>
      <c r="G3474" s="67" t="str">
        <f t="shared" si="324"/>
        <v/>
      </c>
      <c r="H3474" s="159" t="str">
        <f>IF(AND(M3474&gt;0,M3474&lt;=STATS!$C$22),1,"")</f>
        <v/>
      </c>
      <c r="J3474" s="29">
        <v>3473</v>
      </c>
      <c r="R3474" s="16"/>
      <c r="U3474" s="16"/>
      <c r="FD3474" s="156"/>
      <c r="FE3474" s="156"/>
      <c r="FF3474" s="156"/>
      <c r="FG3474" s="156"/>
      <c r="FH3474" s="156"/>
    </row>
    <row r="3475" spans="2:164" x14ac:dyDescent="0.25">
      <c r="B3475" s="67">
        <f t="shared" si="325"/>
        <v>0</v>
      </c>
      <c r="C3475" s="67" t="str">
        <f t="shared" si="326"/>
        <v/>
      </c>
      <c r="D3475" s="67" t="str">
        <f t="shared" si="329"/>
        <v/>
      </c>
      <c r="E3475" s="67" t="str">
        <f t="shared" si="327"/>
        <v/>
      </c>
      <c r="F3475" s="67" t="str">
        <f t="shared" si="328"/>
        <v/>
      </c>
      <c r="G3475" s="67" t="str">
        <f t="shared" si="324"/>
        <v/>
      </c>
      <c r="H3475" s="159" t="str">
        <f>IF(AND(M3475&gt;0,M3475&lt;=STATS!$C$22),1,"")</f>
        <v/>
      </c>
      <c r="J3475" s="29">
        <v>3474</v>
      </c>
      <c r="R3475" s="16"/>
      <c r="U3475" s="16"/>
      <c r="FD3475" s="156"/>
      <c r="FE3475" s="156"/>
      <c r="FF3475" s="156"/>
      <c r="FG3475" s="156"/>
      <c r="FH3475" s="156"/>
    </row>
    <row r="3476" spans="2:164" x14ac:dyDescent="0.25">
      <c r="B3476" s="67">
        <f t="shared" si="325"/>
        <v>0</v>
      </c>
      <c r="C3476" s="67" t="str">
        <f t="shared" si="326"/>
        <v/>
      </c>
      <c r="D3476" s="67" t="str">
        <f t="shared" si="329"/>
        <v/>
      </c>
      <c r="E3476" s="67" t="str">
        <f t="shared" si="327"/>
        <v/>
      </c>
      <c r="F3476" s="67" t="str">
        <f t="shared" si="328"/>
        <v/>
      </c>
      <c r="G3476" s="67" t="str">
        <f t="shared" si="324"/>
        <v/>
      </c>
      <c r="H3476" s="159" t="str">
        <f>IF(AND(M3476&gt;0,M3476&lt;=STATS!$C$22),1,"")</f>
        <v/>
      </c>
      <c r="J3476" s="29">
        <v>3475</v>
      </c>
      <c r="R3476" s="16"/>
      <c r="U3476" s="16"/>
      <c r="FD3476" s="156"/>
      <c r="FE3476" s="156"/>
      <c r="FF3476" s="156"/>
      <c r="FG3476" s="156"/>
      <c r="FH3476" s="156"/>
    </row>
    <row r="3477" spans="2:164" x14ac:dyDescent="0.25">
      <c r="B3477" s="67">
        <f t="shared" si="325"/>
        <v>0</v>
      </c>
      <c r="C3477" s="67" t="str">
        <f t="shared" si="326"/>
        <v/>
      </c>
      <c r="D3477" s="67" t="str">
        <f t="shared" si="329"/>
        <v/>
      </c>
      <c r="E3477" s="67" t="str">
        <f t="shared" si="327"/>
        <v/>
      </c>
      <c r="F3477" s="67" t="str">
        <f t="shared" si="328"/>
        <v/>
      </c>
      <c r="G3477" s="67" t="str">
        <f t="shared" si="324"/>
        <v/>
      </c>
      <c r="H3477" s="159" t="str">
        <f>IF(AND(M3477&gt;0,M3477&lt;=STATS!$C$22),1,"")</f>
        <v/>
      </c>
      <c r="J3477" s="29">
        <v>3476</v>
      </c>
      <c r="R3477" s="16"/>
      <c r="U3477" s="16"/>
      <c r="FD3477" s="156"/>
      <c r="FE3477" s="156"/>
      <c r="FF3477" s="156"/>
      <c r="FG3477" s="156"/>
      <c r="FH3477" s="156"/>
    </row>
    <row r="3478" spans="2:164" x14ac:dyDescent="0.25">
      <c r="B3478" s="67">
        <f t="shared" si="325"/>
        <v>0</v>
      </c>
      <c r="C3478" s="67" t="str">
        <f t="shared" si="326"/>
        <v/>
      </c>
      <c r="D3478" s="67" t="str">
        <f t="shared" si="329"/>
        <v/>
      </c>
      <c r="E3478" s="67" t="str">
        <f t="shared" si="327"/>
        <v/>
      </c>
      <c r="F3478" s="67" t="str">
        <f t="shared" si="328"/>
        <v/>
      </c>
      <c r="G3478" s="67" t="str">
        <f t="shared" si="324"/>
        <v/>
      </c>
      <c r="H3478" s="159" t="str">
        <f>IF(AND(M3478&gt;0,M3478&lt;=STATS!$C$22),1,"")</f>
        <v/>
      </c>
      <c r="J3478" s="29">
        <v>3477</v>
      </c>
      <c r="R3478" s="16"/>
      <c r="U3478" s="16"/>
      <c r="FD3478" s="156"/>
      <c r="FE3478" s="156"/>
      <c r="FF3478" s="156"/>
      <c r="FG3478" s="156"/>
      <c r="FH3478" s="156"/>
    </row>
    <row r="3479" spans="2:164" x14ac:dyDescent="0.25">
      <c r="B3479" s="67">
        <f t="shared" si="325"/>
        <v>0</v>
      </c>
      <c r="C3479" s="67" t="str">
        <f t="shared" si="326"/>
        <v/>
      </c>
      <c r="D3479" s="67" t="str">
        <f t="shared" si="329"/>
        <v/>
      </c>
      <c r="E3479" s="67" t="str">
        <f t="shared" si="327"/>
        <v/>
      </c>
      <c r="F3479" s="67" t="str">
        <f t="shared" si="328"/>
        <v/>
      </c>
      <c r="G3479" s="67" t="str">
        <f t="shared" si="324"/>
        <v/>
      </c>
      <c r="H3479" s="159" t="str">
        <f>IF(AND(M3479&gt;0,M3479&lt;=STATS!$C$22),1,"")</f>
        <v/>
      </c>
      <c r="J3479" s="29">
        <v>3478</v>
      </c>
      <c r="R3479" s="16"/>
      <c r="U3479" s="16"/>
      <c r="FD3479" s="156"/>
      <c r="FE3479" s="156"/>
      <c r="FF3479" s="156"/>
      <c r="FG3479" s="156"/>
      <c r="FH3479" s="156"/>
    </row>
    <row r="3480" spans="2:164" x14ac:dyDescent="0.25">
      <c r="B3480" s="67">
        <f t="shared" si="325"/>
        <v>0</v>
      </c>
      <c r="C3480" s="67" t="str">
        <f t="shared" si="326"/>
        <v/>
      </c>
      <c r="D3480" s="67" t="str">
        <f t="shared" si="329"/>
        <v/>
      </c>
      <c r="E3480" s="67" t="str">
        <f t="shared" si="327"/>
        <v/>
      </c>
      <c r="F3480" s="67" t="str">
        <f t="shared" si="328"/>
        <v/>
      </c>
      <c r="G3480" s="67" t="str">
        <f t="shared" si="324"/>
        <v/>
      </c>
      <c r="H3480" s="159" t="str">
        <f>IF(AND(M3480&gt;0,M3480&lt;=STATS!$C$22),1,"")</f>
        <v/>
      </c>
      <c r="J3480" s="29">
        <v>3479</v>
      </c>
      <c r="R3480" s="16"/>
      <c r="U3480" s="16"/>
      <c r="FD3480" s="156"/>
      <c r="FE3480" s="156"/>
      <c r="FF3480" s="156"/>
      <c r="FG3480" s="156"/>
      <c r="FH3480" s="156"/>
    </row>
    <row r="3481" spans="2:164" x14ac:dyDescent="0.25">
      <c r="B3481" s="67">
        <f t="shared" si="325"/>
        <v>0</v>
      </c>
      <c r="C3481" s="67" t="str">
        <f t="shared" si="326"/>
        <v/>
      </c>
      <c r="D3481" s="67" t="str">
        <f t="shared" si="329"/>
        <v/>
      </c>
      <c r="E3481" s="67" t="str">
        <f t="shared" si="327"/>
        <v/>
      </c>
      <c r="F3481" s="67" t="str">
        <f t="shared" si="328"/>
        <v/>
      </c>
      <c r="G3481" s="67" t="str">
        <f t="shared" si="324"/>
        <v/>
      </c>
      <c r="H3481" s="159" t="str">
        <f>IF(AND(M3481&gt;0,M3481&lt;=STATS!$C$22),1,"")</f>
        <v/>
      </c>
      <c r="J3481" s="29">
        <v>3480</v>
      </c>
      <c r="R3481" s="16"/>
      <c r="U3481" s="16"/>
      <c r="FD3481" s="156"/>
      <c r="FE3481" s="156"/>
      <c r="FF3481" s="156"/>
      <c r="FG3481" s="156"/>
      <c r="FH3481" s="156"/>
    </row>
    <row r="3482" spans="2:164" x14ac:dyDescent="0.25">
      <c r="B3482" s="67">
        <f t="shared" si="325"/>
        <v>0</v>
      </c>
      <c r="C3482" s="67" t="str">
        <f t="shared" si="326"/>
        <v/>
      </c>
      <c r="D3482" s="67" t="str">
        <f t="shared" si="329"/>
        <v/>
      </c>
      <c r="E3482" s="67" t="str">
        <f t="shared" si="327"/>
        <v/>
      </c>
      <c r="F3482" s="67" t="str">
        <f t="shared" si="328"/>
        <v/>
      </c>
      <c r="G3482" s="67" t="str">
        <f t="shared" ref="G3482:G3545" si="330">IF($B3482&gt;=1,$M3482,"")</f>
        <v/>
      </c>
      <c r="H3482" s="159" t="str">
        <f>IF(AND(M3482&gt;0,M3482&lt;=STATS!$C$22),1,"")</f>
        <v/>
      </c>
      <c r="J3482" s="29">
        <v>3481</v>
      </c>
      <c r="R3482" s="16"/>
      <c r="U3482" s="16"/>
      <c r="FD3482" s="156"/>
      <c r="FE3482" s="156"/>
      <c r="FF3482" s="156"/>
      <c r="FG3482" s="156"/>
      <c r="FH3482" s="156"/>
    </row>
    <row r="3483" spans="2:164" x14ac:dyDescent="0.25">
      <c r="B3483" s="67">
        <f t="shared" si="325"/>
        <v>0</v>
      </c>
      <c r="C3483" s="67" t="str">
        <f t="shared" si="326"/>
        <v/>
      </c>
      <c r="D3483" s="67" t="str">
        <f t="shared" si="329"/>
        <v/>
      </c>
      <c r="E3483" s="67" t="str">
        <f t="shared" si="327"/>
        <v/>
      </c>
      <c r="F3483" s="67" t="str">
        <f t="shared" si="328"/>
        <v/>
      </c>
      <c r="G3483" s="67" t="str">
        <f t="shared" si="330"/>
        <v/>
      </c>
      <c r="H3483" s="159" t="str">
        <f>IF(AND(M3483&gt;0,M3483&lt;=STATS!$C$22),1,"")</f>
        <v/>
      </c>
      <c r="J3483" s="29">
        <v>3482</v>
      </c>
      <c r="R3483" s="16"/>
      <c r="U3483" s="16"/>
      <c r="FD3483" s="156"/>
      <c r="FE3483" s="156"/>
      <c r="FF3483" s="156"/>
      <c r="FG3483" s="156"/>
      <c r="FH3483" s="156"/>
    </row>
    <row r="3484" spans="2:164" x14ac:dyDescent="0.25">
      <c r="B3484" s="67">
        <f t="shared" si="325"/>
        <v>0</v>
      </c>
      <c r="C3484" s="67" t="str">
        <f t="shared" si="326"/>
        <v/>
      </c>
      <c r="D3484" s="67" t="str">
        <f t="shared" si="329"/>
        <v/>
      </c>
      <c r="E3484" s="67" t="str">
        <f t="shared" si="327"/>
        <v/>
      </c>
      <c r="F3484" s="67" t="str">
        <f t="shared" si="328"/>
        <v/>
      </c>
      <c r="G3484" s="67" t="str">
        <f t="shared" si="330"/>
        <v/>
      </c>
      <c r="H3484" s="159" t="str">
        <f>IF(AND(M3484&gt;0,M3484&lt;=STATS!$C$22),1,"")</f>
        <v/>
      </c>
      <c r="J3484" s="29">
        <v>3483</v>
      </c>
      <c r="R3484" s="16"/>
      <c r="U3484" s="16"/>
      <c r="FD3484" s="156"/>
      <c r="FE3484" s="156"/>
      <c r="FF3484" s="156"/>
      <c r="FG3484" s="156"/>
      <c r="FH3484" s="156"/>
    </row>
    <row r="3485" spans="2:164" x14ac:dyDescent="0.25">
      <c r="B3485" s="67">
        <f t="shared" si="325"/>
        <v>0</v>
      </c>
      <c r="C3485" s="67" t="str">
        <f t="shared" si="326"/>
        <v/>
      </c>
      <c r="D3485" s="67" t="str">
        <f t="shared" si="329"/>
        <v/>
      </c>
      <c r="E3485" s="67" t="str">
        <f t="shared" si="327"/>
        <v/>
      </c>
      <c r="F3485" s="67" t="str">
        <f t="shared" si="328"/>
        <v/>
      </c>
      <c r="G3485" s="67" t="str">
        <f t="shared" si="330"/>
        <v/>
      </c>
      <c r="H3485" s="159" t="str">
        <f>IF(AND(M3485&gt;0,M3485&lt;=STATS!$C$22),1,"")</f>
        <v/>
      </c>
      <c r="J3485" s="29">
        <v>3484</v>
      </c>
      <c r="R3485" s="16"/>
      <c r="U3485" s="16"/>
      <c r="FD3485" s="156"/>
      <c r="FE3485" s="156"/>
      <c r="FF3485" s="156"/>
      <c r="FG3485" s="156"/>
      <c r="FH3485" s="156"/>
    </row>
    <row r="3486" spans="2:164" x14ac:dyDescent="0.25">
      <c r="B3486" s="67">
        <f t="shared" si="325"/>
        <v>0</v>
      </c>
      <c r="C3486" s="67" t="str">
        <f t="shared" si="326"/>
        <v/>
      </c>
      <c r="D3486" s="67" t="str">
        <f t="shared" si="329"/>
        <v/>
      </c>
      <c r="E3486" s="67" t="str">
        <f t="shared" si="327"/>
        <v/>
      </c>
      <c r="F3486" s="67" t="str">
        <f t="shared" si="328"/>
        <v/>
      </c>
      <c r="G3486" s="67" t="str">
        <f t="shared" si="330"/>
        <v/>
      </c>
      <c r="H3486" s="159" t="str">
        <f>IF(AND(M3486&gt;0,M3486&lt;=STATS!$C$22),1,"")</f>
        <v/>
      </c>
      <c r="J3486" s="29">
        <v>3485</v>
      </c>
      <c r="R3486" s="16"/>
      <c r="U3486" s="16"/>
      <c r="FD3486" s="156"/>
      <c r="FE3486" s="156"/>
      <c r="FF3486" s="156"/>
      <c r="FG3486" s="156"/>
      <c r="FH3486" s="156"/>
    </row>
    <row r="3487" spans="2:164" x14ac:dyDescent="0.25">
      <c r="B3487" s="67">
        <f t="shared" si="325"/>
        <v>0</v>
      </c>
      <c r="C3487" s="67" t="str">
        <f t="shared" si="326"/>
        <v/>
      </c>
      <c r="D3487" s="67" t="str">
        <f t="shared" si="329"/>
        <v/>
      </c>
      <c r="E3487" s="67" t="str">
        <f t="shared" si="327"/>
        <v/>
      </c>
      <c r="F3487" s="67" t="str">
        <f t="shared" si="328"/>
        <v/>
      </c>
      <c r="G3487" s="67" t="str">
        <f t="shared" si="330"/>
        <v/>
      </c>
      <c r="H3487" s="159" t="str">
        <f>IF(AND(M3487&gt;0,M3487&lt;=STATS!$C$22),1,"")</f>
        <v/>
      </c>
      <c r="J3487" s="29">
        <v>3486</v>
      </c>
      <c r="R3487" s="16"/>
      <c r="U3487" s="16"/>
      <c r="FD3487" s="156"/>
      <c r="FE3487" s="156"/>
      <c r="FF3487" s="156"/>
      <c r="FG3487" s="156"/>
      <c r="FH3487" s="156"/>
    </row>
    <row r="3488" spans="2:164" x14ac:dyDescent="0.25">
      <c r="B3488" s="67">
        <f t="shared" si="325"/>
        <v>0</v>
      </c>
      <c r="C3488" s="67" t="str">
        <f t="shared" si="326"/>
        <v/>
      </c>
      <c r="D3488" s="67" t="str">
        <f t="shared" si="329"/>
        <v/>
      </c>
      <c r="E3488" s="67" t="str">
        <f t="shared" si="327"/>
        <v/>
      </c>
      <c r="F3488" s="67" t="str">
        <f t="shared" si="328"/>
        <v/>
      </c>
      <c r="G3488" s="67" t="str">
        <f t="shared" si="330"/>
        <v/>
      </c>
      <c r="H3488" s="159" t="str">
        <f>IF(AND(M3488&gt;0,M3488&lt;=STATS!$C$22),1,"")</f>
        <v/>
      </c>
      <c r="J3488" s="29">
        <v>3487</v>
      </c>
      <c r="R3488" s="16"/>
      <c r="U3488" s="16"/>
      <c r="FD3488" s="156"/>
      <c r="FE3488" s="156"/>
      <c r="FF3488" s="156"/>
      <c r="FG3488" s="156"/>
      <c r="FH3488" s="156"/>
    </row>
    <row r="3489" spans="2:164" x14ac:dyDescent="0.25">
      <c r="B3489" s="67">
        <f t="shared" si="325"/>
        <v>0</v>
      </c>
      <c r="C3489" s="67" t="str">
        <f t="shared" si="326"/>
        <v/>
      </c>
      <c r="D3489" s="67" t="str">
        <f t="shared" si="329"/>
        <v/>
      </c>
      <c r="E3489" s="67" t="str">
        <f t="shared" si="327"/>
        <v/>
      </c>
      <c r="F3489" s="67" t="str">
        <f t="shared" si="328"/>
        <v/>
      </c>
      <c r="G3489" s="67" t="str">
        <f t="shared" si="330"/>
        <v/>
      </c>
      <c r="H3489" s="159" t="str">
        <f>IF(AND(M3489&gt;0,M3489&lt;=STATS!$C$22),1,"")</f>
        <v/>
      </c>
      <c r="J3489" s="29">
        <v>3488</v>
      </c>
      <c r="R3489" s="16"/>
      <c r="U3489" s="16"/>
      <c r="FD3489" s="156"/>
      <c r="FE3489" s="156"/>
      <c r="FF3489" s="156"/>
      <c r="FG3489" s="156"/>
      <c r="FH3489" s="156"/>
    </row>
    <row r="3490" spans="2:164" x14ac:dyDescent="0.25">
      <c r="B3490" s="67">
        <f t="shared" si="325"/>
        <v>0</v>
      </c>
      <c r="C3490" s="67" t="str">
        <f t="shared" si="326"/>
        <v/>
      </c>
      <c r="D3490" s="67" t="str">
        <f t="shared" si="329"/>
        <v/>
      </c>
      <c r="E3490" s="67" t="str">
        <f t="shared" si="327"/>
        <v/>
      </c>
      <c r="F3490" s="67" t="str">
        <f t="shared" si="328"/>
        <v/>
      </c>
      <c r="G3490" s="67" t="str">
        <f t="shared" si="330"/>
        <v/>
      </c>
      <c r="H3490" s="159" t="str">
        <f>IF(AND(M3490&gt;0,M3490&lt;=STATS!$C$22),1,"")</f>
        <v/>
      </c>
      <c r="J3490" s="29">
        <v>3489</v>
      </c>
      <c r="R3490" s="16"/>
      <c r="U3490" s="16"/>
      <c r="FD3490" s="156"/>
      <c r="FE3490" s="156"/>
      <c r="FF3490" s="156"/>
      <c r="FG3490" s="156"/>
      <c r="FH3490" s="156"/>
    </row>
    <row r="3491" spans="2:164" x14ac:dyDescent="0.25">
      <c r="B3491" s="67">
        <f t="shared" si="325"/>
        <v>0</v>
      </c>
      <c r="C3491" s="67" t="str">
        <f t="shared" si="326"/>
        <v/>
      </c>
      <c r="D3491" s="67" t="str">
        <f t="shared" si="329"/>
        <v/>
      </c>
      <c r="E3491" s="67" t="str">
        <f t="shared" si="327"/>
        <v/>
      </c>
      <c r="F3491" s="67" t="str">
        <f t="shared" si="328"/>
        <v/>
      </c>
      <c r="G3491" s="67" t="str">
        <f t="shared" si="330"/>
        <v/>
      </c>
      <c r="H3491" s="159" t="str">
        <f>IF(AND(M3491&gt;0,M3491&lt;=STATS!$C$22),1,"")</f>
        <v/>
      </c>
      <c r="J3491" s="29">
        <v>3490</v>
      </c>
      <c r="R3491" s="16"/>
      <c r="U3491" s="16"/>
      <c r="FD3491" s="156"/>
      <c r="FE3491" s="156"/>
      <c r="FF3491" s="156"/>
      <c r="FG3491" s="156"/>
      <c r="FH3491" s="156"/>
    </row>
    <row r="3492" spans="2:164" x14ac:dyDescent="0.25">
      <c r="B3492" s="67">
        <f t="shared" si="325"/>
        <v>0</v>
      </c>
      <c r="C3492" s="67" t="str">
        <f t="shared" si="326"/>
        <v/>
      </c>
      <c r="D3492" s="67" t="str">
        <f t="shared" si="329"/>
        <v/>
      </c>
      <c r="E3492" s="67" t="str">
        <f t="shared" si="327"/>
        <v/>
      </c>
      <c r="F3492" s="67" t="str">
        <f t="shared" si="328"/>
        <v/>
      </c>
      <c r="G3492" s="67" t="str">
        <f t="shared" si="330"/>
        <v/>
      </c>
      <c r="H3492" s="159" t="str">
        <f>IF(AND(M3492&gt;0,M3492&lt;=STATS!$C$22),1,"")</f>
        <v/>
      </c>
      <c r="J3492" s="29">
        <v>3491</v>
      </c>
      <c r="R3492" s="16"/>
      <c r="U3492" s="16"/>
      <c r="FD3492" s="156"/>
      <c r="FE3492" s="156"/>
      <c r="FF3492" s="156"/>
      <c r="FG3492" s="156"/>
      <c r="FH3492" s="156"/>
    </row>
    <row r="3493" spans="2:164" x14ac:dyDescent="0.25">
      <c r="B3493" s="67">
        <f t="shared" si="325"/>
        <v>0</v>
      </c>
      <c r="C3493" s="67" t="str">
        <f t="shared" si="326"/>
        <v/>
      </c>
      <c r="D3493" s="67" t="str">
        <f t="shared" si="329"/>
        <v/>
      </c>
      <c r="E3493" s="67" t="str">
        <f t="shared" si="327"/>
        <v/>
      </c>
      <c r="F3493" s="67" t="str">
        <f t="shared" si="328"/>
        <v/>
      </c>
      <c r="G3493" s="67" t="str">
        <f t="shared" si="330"/>
        <v/>
      </c>
      <c r="H3493" s="159" t="str">
        <f>IF(AND(M3493&gt;0,M3493&lt;=STATS!$C$22),1,"")</f>
        <v/>
      </c>
      <c r="J3493" s="29">
        <v>3492</v>
      </c>
      <c r="R3493" s="16"/>
      <c r="U3493" s="16"/>
      <c r="FD3493" s="156"/>
      <c r="FE3493" s="156"/>
      <c r="FF3493" s="156"/>
      <c r="FG3493" s="156"/>
      <c r="FH3493" s="156"/>
    </row>
    <row r="3494" spans="2:164" x14ac:dyDescent="0.25">
      <c r="B3494" s="67">
        <f t="shared" si="325"/>
        <v>0</v>
      </c>
      <c r="C3494" s="67" t="str">
        <f t="shared" si="326"/>
        <v/>
      </c>
      <c r="D3494" s="67" t="str">
        <f t="shared" si="329"/>
        <v/>
      </c>
      <c r="E3494" s="67" t="str">
        <f t="shared" si="327"/>
        <v/>
      </c>
      <c r="F3494" s="67" t="str">
        <f t="shared" si="328"/>
        <v/>
      </c>
      <c r="G3494" s="67" t="str">
        <f t="shared" si="330"/>
        <v/>
      </c>
      <c r="H3494" s="159" t="str">
        <f>IF(AND(M3494&gt;0,M3494&lt;=STATS!$C$22),1,"")</f>
        <v/>
      </c>
      <c r="J3494" s="29">
        <v>3493</v>
      </c>
      <c r="R3494" s="16"/>
      <c r="U3494" s="16"/>
      <c r="FD3494" s="156"/>
      <c r="FE3494" s="156"/>
      <c r="FF3494" s="156"/>
      <c r="FG3494" s="156"/>
      <c r="FH3494" s="156"/>
    </row>
    <row r="3495" spans="2:164" x14ac:dyDescent="0.25">
      <c r="B3495" s="67">
        <f t="shared" si="325"/>
        <v>0</v>
      </c>
      <c r="C3495" s="67" t="str">
        <f t="shared" si="326"/>
        <v/>
      </c>
      <c r="D3495" s="67" t="str">
        <f t="shared" si="329"/>
        <v/>
      </c>
      <c r="E3495" s="67" t="str">
        <f t="shared" si="327"/>
        <v/>
      </c>
      <c r="F3495" s="67" t="str">
        <f t="shared" si="328"/>
        <v/>
      </c>
      <c r="G3495" s="67" t="str">
        <f t="shared" si="330"/>
        <v/>
      </c>
      <c r="H3495" s="159" t="str">
        <f>IF(AND(M3495&gt;0,M3495&lt;=STATS!$C$22),1,"")</f>
        <v/>
      </c>
      <c r="J3495" s="29">
        <v>3494</v>
      </c>
      <c r="R3495" s="16"/>
      <c r="U3495" s="16"/>
      <c r="FD3495" s="156"/>
      <c r="FE3495" s="156"/>
      <c r="FF3495" s="156"/>
      <c r="FG3495" s="156"/>
      <c r="FH3495" s="156"/>
    </row>
    <row r="3496" spans="2:164" x14ac:dyDescent="0.25">
      <c r="B3496" s="67">
        <f t="shared" si="325"/>
        <v>0</v>
      </c>
      <c r="C3496" s="67" t="str">
        <f t="shared" si="326"/>
        <v/>
      </c>
      <c r="D3496" s="67" t="str">
        <f t="shared" si="329"/>
        <v/>
      </c>
      <c r="E3496" s="67" t="str">
        <f t="shared" si="327"/>
        <v/>
      </c>
      <c r="F3496" s="67" t="str">
        <f t="shared" si="328"/>
        <v/>
      </c>
      <c r="G3496" s="67" t="str">
        <f t="shared" si="330"/>
        <v/>
      </c>
      <c r="H3496" s="159" t="str">
        <f>IF(AND(M3496&gt;0,M3496&lt;=STATS!$C$22),1,"")</f>
        <v/>
      </c>
      <c r="J3496" s="29">
        <v>3495</v>
      </c>
      <c r="R3496" s="16"/>
      <c r="U3496" s="16"/>
      <c r="FD3496" s="156"/>
      <c r="FE3496" s="156"/>
      <c r="FF3496" s="156"/>
      <c r="FG3496" s="156"/>
      <c r="FH3496" s="156"/>
    </row>
    <row r="3497" spans="2:164" x14ac:dyDescent="0.25">
      <c r="B3497" s="67">
        <f t="shared" si="325"/>
        <v>0</v>
      </c>
      <c r="C3497" s="67" t="str">
        <f t="shared" si="326"/>
        <v/>
      </c>
      <c r="D3497" s="67" t="str">
        <f t="shared" si="329"/>
        <v/>
      </c>
      <c r="E3497" s="67" t="str">
        <f t="shared" si="327"/>
        <v/>
      </c>
      <c r="F3497" s="67" t="str">
        <f t="shared" si="328"/>
        <v/>
      </c>
      <c r="G3497" s="67" t="str">
        <f t="shared" si="330"/>
        <v/>
      </c>
      <c r="H3497" s="159" t="str">
        <f>IF(AND(M3497&gt;0,M3497&lt;=STATS!$C$22),1,"")</f>
        <v/>
      </c>
      <c r="J3497" s="29">
        <v>3496</v>
      </c>
      <c r="R3497" s="16"/>
      <c r="U3497" s="16"/>
      <c r="FD3497" s="156"/>
      <c r="FE3497" s="156"/>
      <c r="FF3497" s="156"/>
      <c r="FG3497" s="156"/>
      <c r="FH3497" s="156"/>
    </row>
    <row r="3498" spans="2:164" x14ac:dyDescent="0.25">
      <c r="B3498" s="67">
        <f t="shared" si="325"/>
        <v>0</v>
      </c>
      <c r="C3498" s="67" t="str">
        <f t="shared" si="326"/>
        <v/>
      </c>
      <c r="D3498" s="67" t="str">
        <f t="shared" si="329"/>
        <v/>
      </c>
      <c r="E3498" s="67" t="str">
        <f t="shared" si="327"/>
        <v/>
      </c>
      <c r="F3498" s="67" t="str">
        <f t="shared" si="328"/>
        <v/>
      </c>
      <c r="G3498" s="67" t="str">
        <f t="shared" si="330"/>
        <v/>
      </c>
      <c r="H3498" s="159" t="str">
        <f>IF(AND(M3498&gt;0,M3498&lt;=STATS!$C$22),1,"")</f>
        <v/>
      </c>
      <c r="J3498" s="29">
        <v>3497</v>
      </c>
      <c r="R3498" s="16"/>
      <c r="U3498" s="16"/>
      <c r="FD3498" s="156"/>
      <c r="FE3498" s="156"/>
      <c r="FF3498" s="156"/>
      <c r="FG3498" s="156"/>
      <c r="FH3498" s="156"/>
    </row>
    <row r="3499" spans="2:164" x14ac:dyDescent="0.25">
      <c r="B3499" s="67">
        <f t="shared" si="325"/>
        <v>0</v>
      </c>
      <c r="C3499" s="67" t="str">
        <f t="shared" si="326"/>
        <v/>
      </c>
      <c r="D3499" s="67" t="str">
        <f t="shared" si="329"/>
        <v/>
      </c>
      <c r="E3499" s="67" t="str">
        <f t="shared" si="327"/>
        <v/>
      </c>
      <c r="F3499" s="67" t="str">
        <f t="shared" si="328"/>
        <v/>
      </c>
      <c r="G3499" s="67" t="str">
        <f t="shared" si="330"/>
        <v/>
      </c>
      <c r="H3499" s="159" t="str">
        <f>IF(AND(M3499&gt;0,M3499&lt;=STATS!$C$22),1,"")</f>
        <v/>
      </c>
      <c r="J3499" s="29">
        <v>3498</v>
      </c>
      <c r="R3499" s="16"/>
      <c r="U3499" s="16"/>
      <c r="FD3499" s="156"/>
      <c r="FE3499" s="156"/>
      <c r="FF3499" s="156"/>
      <c r="FG3499" s="156"/>
      <c r="FH3499" s="156"/>
    </row>
    <row r="3500" spans="2:164" x14ac:dyDescent="0.25">
      <c r="B3500" s="67">
        <f t="shared" si="325"/>
        <v>0</v>
      </c>
      <c r="C3500" s="67" t="str">
        <f t="shared" si="326"/>
        <v/>
      </c>
      <c r="D3500" s="67" t="str">
        <f t="shared" si="329"/>
        <v/>
      </c>
      <c r="E3500" s="67" t="str">
        <f t="shared" si="327"/>
        <v/>
      </c>
      <c r="F3500" s="67" t="str">
        <f t="shared" si="328"/>
        <v/>
      </c>
      <c r="G3500" s="67" t="str">
        <f t="shared" si="330"/>
        <v/>
      </c>
      <c r="H3500" s="159" t="str">
        <f>IF(AND(M3500&gt;0,M3500&lt;=STATS!$C$22),1,"")</f>
        <v/>
      </c>
      <c r="J3500" s="29">
        <v>3499</v>
      </c>
      <c r="R3500" s="16"/>
      <c r="U3500" s="16"/>
      <c r="FD3500" s="156"/>
      <c r="FE3500" s="156"/>
      <c r="FF3500" s="156"/>
      <c r="FG3500" s="156"/>
      <c r="FH3500" s="156"/>
    </row>
    <row r="3501" spans="2:164" x14ac:dyDescent="0.25">
      <c r="B3501" s="67">
        <f t="shared" si="325"/>
        <v>0</v>
      </c>
      <c r="C3501" s="67" t="str">
        <f t="shared" si="326"/>
        <v/>
      </c>
      <c r="D3501" s="67" t="str">
        <f t="shared" si="329"/>
        <v/>
      </c>
      <c r="E3501" s="67" t="str">
        <f t="shared" si="327"/>
        <v/>
      </c>
      <c r="F3501" s="67" t="str">
        <f t="shared" si="328"/>
        <v/>
      </c>
      <c r="G3501" s="67" t="str">
        <f t="shared" si="330"/>
        <v/>
      </c>
      <c r="H3501" s="159" t="str">
        <f>IF(AND(M3501&gt;0,M3501&lt;=STATS!$C$22),1,"")</f>
        <v/>
      </c>
      <c r="J3501" s="29">
        <v>3500</v>
      </c>
      <c r="R3501" s="16"/>
      <c r="U3501" s="16"/>
      <c r="FD3501" s="156"/>
      <c r="FE3501" s="156"/>
      <c r="FF3501" s="156"/>
      <c r="FG3501" s="156"/>
      <c r="FH3501" s="156"/>
    </row>
    <row r="3502" spans="2:164" x14ac:dyDescent="0.25">
      <c r="B3502" s="67">
        <f t="shared" si="325"/>
        <v>0</v>
      </c>
      <c r="C3502" s="67" t="str">
        <f t="shared" si="326"/>
        <v/>
      </c>
      <c r="D3502" s="67" t="str">
        <f t="shared" si="329"/>
        <v/>
      </c>
      <c r="E3502" s="67" t="str">
        <f t="shared" si="327"/>
        <v/>
      </c>
      <c r="F3502" s="67" t="str">
        <f t="shared" si="328"/>
        <v/>
      </c>
      <c r="G3502" s="67" t="str">
        <f t="shared" si="330"/>
        <v/>
      </c>
      <c r="H3502" s="159" t="str">
        <f>IF(AND(M3502&gt;0,M3502&lt;=STATS!$C$22),1,"")</f>
        <v/>
      </c>
      <c r="J3502" s="29">
        <v>3501</v>
      </c>
      <c r="R3502" s="16"/>
      <c r="U3502" s="16"/>
      <c r="FD3502" s="156"/>
      <c r="FE3502" s="156"/>
      <c r="FF3502" s="156"/>
      <c r="FG3502" s="156"/>
      <c r="FH3502" s="156"/>
    </row>
    <row r="3503" spans="2:164" x14ac:dyDescent="0.25">
      <c r="B3503" s="67">
        <f t="shared" si="325"/>
        <v>0</v>
      </c>
      <c r="C3503" s="67" t="str">
        <f t="shared" si="326"/>
        <v/>
      </c>
      <c r="D3503" s="67" t="str">
        <f t="shared" si="329"/>
        <v/>
      </c>
      <c r="E3503" s="67" t="str">
        <f t="shared" si="327"/>
        <v/>
      </c>
      <c r="F3503" s="67" t="str">
        <f t="shared" si="328"/>
        <v/>
      </c>
      <c r="G3503" s="67" t="str">
        <f t="shared" si="330"/>
        <v/>
      </c>
      <c r="H3503" s="159" t="str">
        <f>IF(AND(M3503&gt;0,M3503&lt;=STATS!$C$22),1,"")</f>
        <v/>
      </c>
      <c r="J3503" s="29">
        <v>3502</v>
      </c>
      <c r="R3503" s="16"/>
      <c r="U3503" s="16"/>
      <c r="FD3503" s="156"/>
      <c r="FE3503" s="156"/>
      <c r="FF3503" s="156"/>
      <c r="FG3503" s="156"/>
      <c r="FH3503" s="156"/>
    </row>
    <row r="3504" spans="2:164" x14ac:dyDescent="0.25">
      <c r="B3504" s="67">
        <f t="shared" si="325"/>
        <v>0</v>
      </c>
      <c r="C3504" s="67" t="str">
        <f t="shared" si="326"/>
        <v/>
      </c>
      <c r="D3504" s="67" t="str">
        <f t="shared" si="329"/>
        <v/>
      </c>
      <c r="E3504" s="67" t="str">
        <f t="shared" si="327"/>
        <v/>
      </c>
      <c r="F3504" s="67" t="str">
        <f t="shared" si="328"/>
        <v/>
      </c>
      <c r="G3504" s="67" t="str">
        <f t="shared" si="330"/>
        <v/>
      </c>
      <c r="H3504" s="159" t="str">
        <f>IF(AND(M3504&gt;0,M3504&lt;=STATS!$C$22),1,"")</f>
        <v/>
      </c>
      <c r="J3504" s="29">
        <v>3503</v>
      </c>
      <c r="R3504" s="16"/>
      <c r="U3504" s="16"/>
      <c r="FD3504" s="156"/>
      <c r="FE3504" s="156"/>
      <c r="FF3504" s="156"/>
      <c r="FG3504" s="156"/>
      <c r="FH3504" s="156"/>
    </row>
    <row r="3505" spans="2:164" x14ac:dyDescent="0.25">
      <c r="B3505" s="67">
        <f t="shared" si="325"/>
        <v>0</v>
      </c>
      <c r="C3505" s="67" t="str">
        <f t="shared" si="326"/>
        <v/>
      </c>
      <c r="D3505" s="67" t="str">
        <f t="shared" si="329"/>
        <v/>
      </c>
      <c r="E3505" s="67" t="str">
        <f t="shared" si="327"/>
        <v/>
      </c>
      <c r="F3505" s="67" t="str">
        <f t="shared" si="328"/>
        <v/>
      </c>
      <c r="G3505" s="67" t="str">
        <f t="shared" si="330"/>
        <v/>
      </c>
      <c r="H3505" s="159" t="str">
        <f>IF(AND(M3505&gt;0,M3505&lt;=STATS!$C$22),1,"")</f>
        <v/>
      </c>
      <c r="J3505" s="29">
        <v>3504</v>
      </c>
      <c r="R3505" s="16"/>
      <c r="U3505" s="16"/>
      <c r="FD3505" s="156"/>
      <c r="FE3505" s="156"/>
      <c r="FF3505" s="156"/>
      <c r="FG3505" s="156"/>
      <c r="FH3505" s="156"/>
    </row>
    <row r="3506" spans="2:164" x14ac:dyDescent="0.25">
      <c r="B3506" s="67">
        <f t="shared" si="325"/>
        <v>0</v>
      </c>
      <c r="C3506" s="67" t="str">
        <f t="shared" si="326"/>
        <v/>
      </c>
      <c r="D3506" s="67" t="str">
        <f t="shared" si="329"/>
        <v/>
      </c>
      <c r="E3506" s="67" t="str">
        <f t="shared" si="327"/>
        <v/>
      </c>
      <c r="F3506" s="67" t="str">
        <f t="shared" si="328"/>
        <v/>
      </c>
      <c r="G3506" s="67" t="str">
        <f t="shared" si="330"/>
        <v/>
      </c>
      <c r="H3506" s="159" t="str">
        <f>IF(AND(M3506&gt;0,M3506&lt;=STATS!$C$22),1,"")</f>
        <v/>
      </c>
      <c r="J3506" s="29">
        <v>3505</v>
      </c>
      <c r="R3506" s="16"/>
      <c r="U3506" s="16"/>
      <c r="FD3506" s="156"/>
      <c r="FE3506" s="156"/>
      <c r="FF3506" s="156"/>
      <c r="FG3506" s="156"/>
      <c r="FH3506" s="156"/>
    </row>
    <row r="3507" spans="2:164" x14ac:dyDescent="0.25">
      <c r="B3507" s="67">
        <f t="shared" si="325"/>
        <v>0</v>
      </c>
      <c r="C3507" s="67" t="str">
        <f t="shared" si="326"/>
        <v/>
      </c>
      <c r="D3507" s="67" t="str">
        <f t="shared" si="329"/>
        <v/>
      </c>
      <c r="E3507" s="67" t="str">
        <f t="shared" si="327"/>
        <v/>
      </c>
      <c r="F3507" s="67" t="str">
        <f t="shared" si="328"/>
        <v/>
      </c>
      <c r="G3507" s="67" t="str">
        <f t="shared" si="330"/>
        <v/>
      </c>
      <c r="H3507" s="159" t="str">
        <f>IF(AND(M3507&gt;0,M3507&lt;=STATS!$C$22),1,"")</f>
        <v/>
      </c>
      <c r="J3507" s="29">
        <v>3506</v>
      </c>
      <c r="R3507" s="16"/>
      <c r="U3507" s="16"/>
      <c r="FD3507" s="156"/>
      <c r="FE3507" s="156"/>
      <c r="FF3507" s="156"/>
      <c r="FG3507" s="156"/>
      <c r="FH3507" s="156"/>
    </row>
    <row r="3508" spans="2:164" x14ac:dyDescent="0.25">
      <c r="B3508" s="67">
        <f t="shared" si="325"/>
        <v>0</v>
      </c>
      <c r="C3508" s="67" t="str">
        <f t="shared" si="326"/>
        <v/>
      </c>
      <c r="D3508" s="67" t="str">
        <f t="shared" si="329"/>
        <v/>
      </c>
      <c r="E3508" s="67" t="str">
        <f t="shared" si="327"/>
        <v/>
      </c>
      <c r="F3508" s="67" t="str">
        <f t="shared" si="328"/>
        <v/>
      </c>
      <c r="G3508" s="67" t="str">
        <f t="shared" si="330"/>
        <v/>
      </c>
      <c r="H3508" s="159" t="str">
        <f>IF(AND(M3508&gt;0,M3508&lt;=STATS!$C$22),1,"")</f>
        <v/>
      </c>
      <c r="J3508" s="29">
        <v>3507</v>
      </c>
      <c r="R3508" s="16"/>
      <c r="U3508" s="16"/>
      <c r="FD3508" s="156"/>
      <c r="FE3508" s="156"/>
      <c r="FF3508" s="156"/>
      <c r="FG3508" s="156"/>
      <c r="FH3508" s="156"/>
    </row>
    <row r="3509" spans="2:164" x14ac:dyDescent="0.25">
      <c r="B3509" s="67">
        <f t="shared" si="325"/>
        <v>0</v>
      </c>
      <c r="C3509" s="67" t="str">
        <f t="shared" si="326"/>
        <v/>
      </c>
      <c r="D3509" s="67" t="str">
        <f t="shared" si="329"/>
        <v/>
      </c>
      <c r="E3509" s="67" t="str">
        <f t="shared" si="327"/>
        <v/>
      </c>
      <c r="F3509" s="67" t="str">
        <f t="shared" si="328"/>
        <v/>
      </c>
      <c r="G3509" s="67" t="str">
        <f t="shared" si="330"/>
        <v/>
      </c>
      <c r="H3509" s="159" t="str">
        <f>IF(AND(M3509&gt;0,M3509&lt;=STATS!$C$22),1,"")</f>
        <v/>
      </c>
      <c r="J3509" s="29">
        <v>3508</v>
      </c>
      <c r="R3509" s="16"/>
      <c r="U3509" s="16"/>
      <c r="FD3509" s="156"/>
      <c r="FE3509" s="156"/>
      <c r="FF3509" s="156"/>
      <c r="FG3509" s="156"/>
      <c r="FH3509" s="156"/>
    </row>
    <row r="3510" spans="2:164" x14ac:dyDescent="0.25">
      <c r="B3510" s="67">
        <f t="shared" si="325"/>
        <v>0</v>
      </c>
      <c r="C3510" s="67" t="str">
        <f t="shared" si="326"/>
        <v/>
      </c>
      <c r="D3510" s="67" t="str">
        <f t="shared" si="329"/>
        <v/>
      </c>
      <c r="E3510" s="67" t="str">
        <f t="shared" si="327"/>
        <v/>
      </c>
      <c r="F3510" s="67" t="str">
        <f t="shared" si="328"/>
        <v/>
      </c>
      <c r="G3510" s="67" t="str">
        <f t="shared" si="330"/>
        <v/>
      </c>
      <c r="H3510" s="159" t="str">
        <f>IF(AND(M3510&gt;0,M3510&lt;=STATS!$C$22),1,"")</f>
        <v/>
      </c>
      <c r="J3510" s="29">
        <v>3509</v>
      </c>
      <c r="R3510" s="16"/>
      <c r="U3510" s="16"/>
      <c r="FD3510" s="156"/>
      <c r="FE3510" s="156"/>
      <c r="FF3510" s="156"/>
      <c r="FG3510" s="156"/>
      <c r="FH3510" s="156"/>
    </row>
    <row r="3511" spans="2:164" x14ac:dyDescent="0.25">
      <c r="B3511" s="67">
        <f t="shared" si="325"/>
        <v>0</v>
      </c>
      <c r="C3511" s="67" t="str">
        <f t="shared" si="326"/>
        <v/>
      </c>
      <c r="D3511" s="67" t="str">
        <f t="shared" si="329"/>
        <v/>
      </c>
      <c r="E3511" s="67" t="str">
        <f t="shared" si="327"/>
        <v/>
      </c>
      <c r="F3511" s="67" t="str">
        <f t="shared" si="328"/>
        <v/>
      </c>
      <c r="G3511" s="67" t="str">
        <f t="shared" si="330"/>
        <v/>
      </c>
      <c r="H3511" s="159" t="str">
        <f>IF(AND(M3511&gt;0,M3511&lt;=STATS!$C$22),1,"")</f>
        <v/>
      </c>
      <c r="J3511" s="29">
        <v>3510</v>
      </c>
      <c r="R3511" s="16"/>
      <c r="U3511" s="16"/>
      <c r="FD3511" s="156"/>
      <c r="FE3511" s="156"/>
      <c r="FF3511" s="156"/>
      <c r="FG3511" s="156"/>
      <c r="FH3511" s="156"/>
    </row>
    <row r="3512" spans="2:164" x14ac:dyDescent="0.25">
      <c r="B3512" s="67">
        <f t="shared" si="325"/>
        <v>0</v>
      </c>
      <c r="C3512" s="67" t="str">
        <f t="shared" si="326"/>
        <v/>
      </c>
      <c r="D3512" s="67" t="str">
        <f t="shared" si="329"/>
        <v/>
      </c>
      <c r="E3512" s="67" t="str">
        <f t="shared" si="327"/>
        <v/>
      </c>
      <c r="F3512" s="67" t="str">
        <f t="shared" si="328"/>
        <v/>
      </c>
      <c r="G3512" s="67" t="str">
        <f t="shared" si="330"/>
        <v/>
      </c>
      <c r="H3512" s="159" t="str">
        <f>IF(AND(M3512&gt;0,M3512&lt;=STATS!$C$22),1,"")</f>
        <v/>
      </c>
      <c r="J3512" s="29">
        <v>3511</v>
      </c>
      <c r="R3512" s="16"/>
      <c r="U3512" s="16"/>
      <c r="FD3512" s="156"/>
      <c r="FE3512" s="156"/>
      <c r="FF3512" s="156"/>
      <c r="FG3512" s="156"/>
      <c r="FH3512" s="156"/>
    </row>
    <row r="3513" spans="2:164" x14ac:dyDescent="0.25">
      <c r="B3513" s="67">
        <f t="shared" si="325"/>
        <v>0</v>
      </c>
      <c r="C3513" s="67" t="str">
        <f t="shared" si="326"/>
        <v/>
      </c>
      <c r="D3513" s="67" t="str">
        <f t="shared" si="329"/>
        <v/>
      </c>
      <c r="E3513" s="67" t="str">
        <f t="shared" si="327"/>
        <v/>
      </c>
      <c r="F3513" s="67" t="str">
        <f t="shared" si="328"/>
        <v/>
      </c>
      <c r="G3513" s="67" t="str">
        <f t="shared" si="330"/>
        <v/>
      </c>
      <c r="H3513" s="159" t="str">
        <f>IF(AND(M3513&gt;0,M3513&lt;=STATS!$C$22),1,"")</f>
        <v/>
      </c>
      <c r="J3513" s="29">
        <v>3512</v>
      </c>
      <c r="R3513" s="16"/>
      <c r="U3513" s="16"/>
      <c r="FD3513" s="156"/>
      <c r="FE3513" s="156"/>
      <c r="FF3513" s="156"/>
      <c r="FG3513" s="156"/>
      <c r="FH3513" s="156"/>
    </row>
    <row r="3514" spans="2:164" x14ac:dyDescent="0.25">
      <c r="B3514" s="67">
        <f t="shared" si="325"/>
        <v>0</v>
      </c>
      <c r="C3514" s="67" t="str">
        <f t="shared" si="326"/>
        <v/>
      </c>
      <c r="D3514" s="67" t="str">
        <f t="shared" si="329"/>
        <v/>
      </c>
      <c r="E3514" s="67" t="str">
        <f t="shared" si="327"/>
        <v/>
      </c>
      <c r="F3514" s="67" t="str">
        <f t="shared" si="328"/>
        <v/>
      </c>
      <c r="G3514" s="67" t="str">
        <f t="shared" si="330"/>
        <v/>
      </c>
      <c r="H3514" s="159" t="str">
        <f>IF(AND(M3514&gt;0,M3514&lt;=STATS!$C$22),1,"")</f>
        <v/>
      </c>
      <c r="J3514" s="29">
        <v>3513</v>
      </c>
      <c r="R3514" s="16"/>
      <c r="U3514" s="16"/>
      <c r="FD3514" s="156"/>
      <c r="FE3514" s="156"/>
      <c r="FF3514" s="156"/>
      <c r="FG3514" s="156"/>
      <c r="FH3514" s="156"/>
    </row>
    <row r="3515" spans="2:164" x14ac:dyDescent="0.25">
      <c r="B3515" s="67">
        <f t="shared" si="325"/>
        <v>0</v>
      </c>
      <c r="C3515" s="67" t="str">
        <f t="shared" si="326"/>
        <v/>
      </c>
      <c r="D3515" s="67" t="str">
        <f t="shared" si="329"/>
        <v/>
      </c>
      <c r="E3515" s="67" t="str">
        <f t="shared" si="327"/>
        <v/>
      </c>
      <c r="F3515" s="67" t="str">
        <f t="shared" si="328"/>
        <v/>
      </c>
      <c r="G3515" s="67" t="str">
        <f t="shared" si="330"/>
        <v/>
      </c>
      <c r="H3515" s="159" t="str">
        <f>IF(AND(M3515&gt;0,M3515&lt;=STATS!$C$22),1,"")</f>
        <v/>
      </c>
      <c r="J3515" s="29">
        <v>3514</v>
      </c>
      <c r="R3515" s="16"/>
      <c r="U3515" s="16"/>
      <c r="FD3515" s="156"/>
      <c r="FE3515" s="156"/>
      <c r="FF3515" s="156"/>
      <c r="FG3515" s="156"/>
      <c r="FH3515" s="156"/>
    </row>
    <row r="3516" spans="2:164" x14ac:dyDescent="0.25">
      <c r="B3516" s="67">
        <f t="shared" si="325"/>
        <v>0</v>
      </c>
      <c r="C3516" s="67" t="str">
        <f t="shared" si="326"/>
        <v/>
      </c>
      <c r="D3516" s="67" t="str">
        <f t="shared" si="329"/>
        <v/>
      </c>
      <c r="E3516" s="67" t="str">
        <f t="shared" si="327"/>
        <v/>
      </c>
      <c r="F3516" s="67" t="str">
        <f t="shared" si="328"/>
        <v/>
      </c>
      <c r="G3516" s="67" t="str">
        <f t="shared" si="330"/>
        <v/>
      </c>
      <c r="H3516" s="159" t="str">
        <f>IF(AND(M3516&gt;0,M3516&lt;=STATS!$C$22),1,"")</f>
        <v/>
      </c>
      <c r="J3516" s="29">
        <v>3515</v>
      </c>
      <c r="R3516" s="16"/>
      <c r="U3516" s="16"/>
      <c r="FD3516" s="156"/>
      <c r="FE3516" s="156"/>
      <c r="FF3516" s="156"/>
      <c r="FG3516" s="156"/>
      <c r="FH3516" s="156"/>
    </row>
    <row r="3517" spans="2:164" x14ac:dyDescent="0.25">
      <c r="B3517" s="67">
        <f t="shared" si="325"/>
        <v>0</v>
      </c>
      <c r="C3517" s="67" t="str">
        <f t="shared" si="326"/>
        <v/>
      </c>
      <c r="D3517" s="67" t="str">
        <f t="shared" si="329"/>
        <v/>
      </c>
      <c r="E3517" s="67" t="str">
        <f t="shared" si="327"/>
        <v/>
      </c>
      <c r="F3517" s="67" t="str">
        <f t="shared" si="328"/>
        <v/>
      </c>
      <c r="G3517" s="67" t="str">
        <f t="shared" si="330"/>
        <v/>
      </c>
      <c r="H3517" s="159" t="str">
        <f>IF(AND(M3517&gt;0,M3517&lt;=STATS!$C$22),1,"")</f>
        <v/>
      </c>
      <c r="J3517" s="29">
        <v>3516</v>
      </c>
      <c r="R3517" s="16"/>
      <c r="U3517" s="16"/>
      <c r="FD3517" s="156"/>
      <c r="FE3517" s="156"/>
      <c r="FF3517" s="156"/>
      <c r="FG3517" s="156"/>
      <c r="FH3517" s="156"/>
    </row>
    <row r="3518" spans="2:164" x14ac:dyDescent="0.25">
      <c r="B3518" s="67">
        <f t="shared" si="325"/>
        <v>0</v>
      </c>
      <c r="C3518" s="67" t="str">
        <f t="shared" si="326"/>
        <v/>
      </c>
      <c r="D3518" s="67" t="str">
        <f t="shared" si="329"/>
        <v/>
      </c>
      <c r="E3518" s="67" t="str">
        <f t="shared" si="327"/>
        <v/>
      </c>
      <c r="F3518" s="67" t="str">
        <f t="shared" si="328"/>
        <v/>
      </c>
      <c r="G3518" s="67" t="str">
        <f t="shared" si="330"/>
        <v/>
      </c>
      <c r="H3518" s="159" t="str">
        <f>IF(AND(M3518&gt;0,M3518&lt;=STATS!$C$22),1,"")</f>
        <v/>
      </c>
      <c r="J3518" s="29">
        <v>3517</v>
      </c>
      <c r="R3518" s="16"/>
      <c r="U3518" s="16"/>
      <c r="FD3518" s="156"/>
      <c r="FE3518" s="156"/>
      <c r="FF3518" s="156"/>
      <c r="FG3518" s="156"/>
      <c r="FH3518" s="156"/>
    </row>
    <row r="3519" spans="2:164" x14ac:dyDescent="0.25">
      <c r="B3519" s="67">
        <f t="shared" si="325"/>
        <v>0</v>
      </c>
      <c r="C3519" s="67" t="str">
        <f t="shared" si="326"/>
        <v/>
      </c>
      <c r="D3519" s="67" t="str">
        <f t="shared" si="329"/>
        <v/>
      </c>
      <c r="E3519" s="67" t="str">
        <f t="shared" si="327"/>
        <v/>
      </c>
      <c r="F3519" s="67" t="str">
        <f t="shared" si="328"/>
        <v/>
      </c>
      <c r="G3519" s="67" t="str">
        <f t="shared" si="330"/>
        <v/>
      </c>
      <c r="H3519" s="159" t="str">
        <f>IF(AND(M3519&gt;0,M3519&lt;=STATS!$C$22),1,"")</f>
        <v/>
      </c>
      <c r="J3519" s="29">
        <v>3518</v>
      </c>
      <c r="R3519" s="16"/>
      <c r="U3519" s="16"/>
      <c r="FD3519" s="156"/>
      <c r="FE3519" s="156"/>
      <c r="FF3519" s="156"/>
      <c r="FG3519" s="156"/>
      <c r="FH3519" s="156"/>
    </row>
    <row r="3520" spans="2:164" x14ac:dyDescent="0.25">
      <c r="B3520" s="67">
        <f t="shared" si="325"/>
        <v>0</v>
      </c>
      <c r="C3520" s="67" t="str">
        <f t="shared" si="326"/>
        <v/>
      </c>
      <c r="D3520" s="67" t="str">
        <f t="shared" si="329"/>
        <v/>
      </c>
      <c r="E3520" s="67" t="str">
        <f t="shared" si="327"/>
        <v/>
      </c>
      <c r="F3520" s="67" t="str">
        <f t="shared" si="328"/>
        <v/>
      </c>
      <c r="G3520" s="67" t="str">
        <f t="shared" si="330"/>
        <v/>
      </c>
      <c r="H3520" s="159" t="str">
        <f>IF(AND(M3520&gt;0,M3520&lt;=STATS!$C$22),1,"")</f>
        <v/>
      </c>
      <c r="J3520" s="29">
        <v>3519</v>
      </c>
      <c r="R3520" s="16"/>
      <c r="U3520" s="16"/>
      <c r="FD3520" s="156"/>
      <c r="FE3520" s="156"/>
      <c r="FF3520" s="156"/>
      <c r="FG3520" s="156"/>
      <c r="FH3520" s="156"/>
    </row>
    <row r="3521" spans="2:164" x14ac:dyDescent="0.25">
      <c r="B3521" s="67">
        <f t="shared" si="325"/>
        <v>0</v>
      </c>
      <c r="C3521" s="67" t="str">
        <f t="shared" si="326"/>
        <v/>
      </c>
      <c r="D3521" s="67" t="str">
        <f t="shared" si="329"/>
        <v/>
      </c>
      <c r="E3521" s="67" t="str">
        <f t="shared" si="327"/>
        <v/>
      </c>
      <c r="F3521" s="67" t="str">
        <f t="shared" si="328"/>
        <v/>
      </c>
      <c r="G3521" s="67" t="str">
        <f t="shared" si="330"/>
        <v/>
      </c>
      <c r="H3521" s="159" t="str">
        <f>IF(AND(M3521&gt;0,M3521&lt;=STATS!$C$22),1,"")</f>
        <v/>
      </c>
      <c r="J3521" s="29">
        <v>3520</v>
      </c>
      <c r="R3521" s="16"/>
      <c r="U3521" s="16"/>
      <c r="FD3521" s="156"/>
      <c r="FE3521" s="156"/>
      <c r="FF3521" s="156"/>
      <c r="FG3521" s="156"/>
      <c r="FH3521" s="156"/>
    </row>
    <row r="3522" spans="2:164" x14ac:dyDescent="0.25">
      <c r="B3522" s="67">
        <f t="shared" ref="B3522:B3585" si="331">COUNT(R3522:FC3522,FI3522:FQ3522)</f>
        <v>0</v>
      </c>
      <c r="C3522" s="67" t="str">
        <f t="shared" ref="C3522:C3585" si="332">IF(COUNT(R3522:FC3522,FI3522:FQ3522)&gt;0,COUNT(R3522:FC3522,FI3522:FQ3522),"")</f>
        <v/>
      </c>
      <c r="D3522" s="67" t="str">
        <f t="shared" si="329"/>
        <v/>
      </c>
      <c r="E3522" s="67" t="str">
        <f t="shared" ref="E3522:E3585" si="333">IF(H3522=1,COUNT(R3522:FC3522,FI3522:FQ3522),"")</f>
        <v/>
      </c>
      <c r="F3522" s="67" t="str">
        <f t="shared" ref="F3522:F3585" si="334">IF(H3522=1,COUNT(X3522:BN3522,BP3522:BX3522,BZ3522:CF3522,CH3522:FC3522,FI3522:FQ3522),"")</f>
        <v/>
      </c>
      <c r="G3522" s="67" t="str">
        <f t="shared" si="330"/>
        <v/>
      </c>
      <c r="H3522" s="159" t="str">
        <f>IF(AND(M3522&gt;0,M3522&lt;=STATS!$C$22),1,"")</f>
        <v/>
      </c>
      <c r="J3522" s="29">
        <v>3521</v>
      </c>
      <c r="R3522" s="16"/>
      <c r="U3522" s="16"/>
      <c r="FD3522" s="156"/>
      <c r="FE3522" s="156"/>
      <c r="FF3522" s="156"/>
      <c r="FG3522" s="156"/>
      <c r="FH3522" s="156"/>
    </row>
    <row r="3523" spans="2:164" x14ac:dyDescent="0.25">
      <c r="B3523" s="67">
        <f t="shared" si="331"/>
        <v>0</v>
      </c>
      <c r="C3523" s="67" t="str">
        <f t="shared" si="332"/>
        <v/>
      </c>
      <c r="D3523" s="67" t="str">
        <f t="shared" ref="D3523:D3586" si="335">IF(COUNT(R3523:FC3523,FI3523:FQ3523)&gt;0,COUNT(X3523:BN3523,BP3523:BX3523,BZ3523:CF3523,CH3523:FC3523,FI3523:FQ3523),"")</f>
        <v/>
      </c>
      <c r="E3523" s="67" t="str">
        <f t="shared" si="333"/>
        <v/>
      </c>
      <c r="F3523" s="67" t="str">
        <f t="shared" si="334"/>
        <v/>
      </c>
      <c r="G3523" s="67" t="str">
        <f t="shared" si="330"/>
        <v/>
      </c>
      <c r="H3523" s="159" t="str">
        <f>IF(AND(M3523&gt;0,M3523&lt;=STATS!$C$22),1,"")</f>
        <v/>
      </c>
      <c r="J3523" s="29">
        <v>3522</v>
      </c>
      <c r="R3523" s="16"/>
      <c r="U3523" s="16"/>
      <c r="FD3523" s="156"/>
      <c r="FE3523" s="156"/>
      <c r="FF3523" s="156"/>
      <c r="FG3523" s="156"/>
      <c r="FH3523" s="156"/>
    </row>
    <row r="3524" spans="2:164" x14ac:dyDescent="0.25">
      <c r="B3524" s="67">
        <f t="shared" si="331"/>
        <v>0</v>
      </c>
      <c r="C3524" s="67" t="str">
        <f t="shared" si="332"/>
        <v/>
      </c>
      <c r="D3524" s="67" t="str">
        <f t="shared" si="335"/>
        <v/>
      </c>
      <c r="E3524" s="67" t="str">
        <f t="shared" si="333"/>
        <v/>
      </c>
      <c r="F3524" s="67" t="str">
        <f t="shared" si="334"/>
        <v/>
      </c>
      <c r="G3524" s="67" t="str">
        <f t="shared" si="330"/>
        <v/>
      </c>
      <c r="H3524" s="159" t="str">
        <f>IF(AND(M3524&gt;0,M3524&lt;=STATS!$C$22),1,"")</f>
        <v/>
      </c>
      <c r="J3524" s="29">
        <v>3523</v>
      </c>
      <c r="R3524" s="16"/>
      <c r="U3524" s="16"/>
      <c r="FD3524" s="156"/>
      <c r="FE3524" s="156"/>
      <c r="FF3524" s="156"/>
      <c r="FG3524" s="156"/>
      <c r="FH3524" s="156"/>
    </row>
    <row r="3525" spans="2:164" x14ac:dyDescent="0.25">
      <c r="B3525" s="67">
        <f t="shared" si="331"/>
        <v>0</v>
      </c>
      <c r="C3525" s="67" t="str">
        <f t="shared" si="332"/>
        <v/>
      </c>
      <c r="D3525" s="67" t="str">
        <f t="shared" si="335"/>
        <v/>
      </c>
      <c r="E3525" s="67" t="str">
        <f t="shared" si="333"/>
        <v/>
      </c>
      <c r="F3525" s="67" t="str">
        <f t="shared" si="334"/>
        <v/>
      </c>
      <c r="G3525" s="67" t="str">
        <f t="shared" si="330"/>
        <v/>
      </c>
      <c r="H3525" s="159" t="str">
        <f>IF(AND(M3525&gt;0,M3525&lt;=STATS!$C$22),1,"")</f>
        <v/>
      </c>
      <c r="J3525" s="29">
        <v>3524</v>
      </c>
      <c r="R3525" s="16"/>
      <c r="U3525" s="16"/>
      <c r="FD3525" s="156"/>
      <c r="FE3525" s="156"/>
      <c r="FF3525" s="156"/>
      <c r="FG3525" s="156"/>
      <c r="FH3525" s="156"/>
    </row>
    <row r="3526" spans="2:164" x14ac:dyDescent="0.25">
      <c r="B3526" s="67">
        <f t="shared" si="331"/>
        <v>0</v>
      </c>
      <c r="C3526" s="67" t="str">
        <f t="shared" si="332"/>
        <v/>
      </c>
      <c r="D3526" s="67" t="str">
        <f t="shared" si="335"/>
        <v/>
      </c>
      <c r="E3526" s="67" t="str">
        <f t="shared" si="333"/>
        <v/>
      </c>
      <c r="F3526" s="67" t="str">
        <f t="shared" si="334"/>
        <v/>
      </c>
      <c r="G3526" s="67" t="str">
        <f t="shared" si="330"/>
        <v/>
      </c>
      <c r="H3526" s="159" t="str">
        <f>IF(AND(M3526&gt;0,M3526&lt;=STATS!$C$22),1,"")</f>
        <v/>
      </c>
      <c r="J3526" s="29">
        <v>3525</v>
      </c>
      <c r="R3526" s="16"/>
      <c r="U3526" s="16"/>
      <c r="FD3526" s="156"/>
      <c r="FE3526" s="156"/>
      <c r="FF3526" s="156"/>
      <c r="FG3526" s="156"/>
      <c r="FH3526" s="156"/>
    </row>
    <row r="3527" spans="2:164" x14ac:dyDescent="0.25">
      <c r="B3527" s="67">
        <f t="shared" si="331"/>
        <v>0</v>
      </c>
      <c r="C3527" s="67" t="str">
        <f t="shared" si="332"/>
        <v/>
      </c>
      <c r="D3527" s="67" t="str">
        <f t="shared" si="335"/>
        <v/>
      </c>
      <c r="E3527" s="67" t="str">
        <f t="shared" si="333"/>
        <v/>
      </c>
      <c r="F3527" s="67" t="str">
        <f t="shared" si="334"/>
        <v/>
      </c>
      <c r="G3527" s="67" t="str">
        <f t="shared" si="330"/>
        <v/>
      </c>
      <c r="H3527" s="159" t="str">
        <f>IF(AND(M3527&gt;0,M3527&lt;=STATS!$C$22),1,"")</f>
        <v/>
      </c>
      <c r="J3527" s="29">
        <v>3526</v>
      </c>
      <c r="R3527" s="16"/>
      <c r="U3527" s="16"/>
      <c r="FD3527" s="156"/>
      <c r="FE3527" s="156"/>
      <c r="FF3527" s="156"/>
      <c r="FG3527" s="156"/>
      <c r="FH3527" s="156"/>
    </row>
    <row r="3528" spans="2:164" x14ac:dyDescent="0.25">
      <c r="B3528" s="67">
        <f t="shared" si="331"/>
        <v>0</v>
      </c>
      <c r="C3528" s="67" t="str">
        <f t="shared" si="332"/>
        <v/>
      </c>
      <c r="D3528" s="67" t="str">
        <f t="shared" si="335"/>
        <v/>
      </c>
      <c r="E3528" s="67" t="str">
        <f t="shared" si="333"/>
        <v/>
      </c>
      <c r="F3528" s="67" t="str">
        <f t="shared" si="334"/>
        <v/>
      </c>
      <c r="G3528" s="67" t="str">
        <f t="shared" si="330"/>
        <v/>
      </c>
      <c r="H3528" s="159" t="str">
        <f>IF(AND(M3528&gt;0,M3528&lt;=STATS!$C$22),1,"")</f>
        <v/>
      </c>
      <c r="J3528" s="29">
        <v>3527</v>
      </c>
      <c r="R3528" s="16"/>
      <c r="U3528" s="16"/>
      <c r="FD3528" s="156"/>
      <c r="FE3528" s="156"/>
      <c r="FF3528" s="156"/>
      <c r="FG3528" s="156"/>
      <c r="FH3528" s="156"/>
    </row>
    <row r="3529" spans="2:164" x14ac:dyDescent="0.25">
      <c r="B3529" s="67">
        <f t="shared" si="331"/>
        <v>0</v>
      </c>
      <c r="C3529" s="67" t="str">
        <f t="shared" si="332"/>
        <v/>
      </c>
      <c r="D3529" s="67" t="str">
        <f t="shared" si="335"/>
        <v/>
      </c>
      <c r="E3529" s="67" t="str">
        <f t="shared" si="333"/>
        <v/>
      </c>
      <c r="F3529" s="67" t="str">
        <f t="shared" si="334"/>
        <v/>
      </c>
      <c r="G3529" s="67" t="str">
        <f t="shared" si="330"/>
        <v/>
      </c>
      <c r="H3529" s="159" t="str">
        <f>IF(AND(M3529&gt;0,M3529&lt;=STATS!$C$22),1,"")</f>
        <v/>
      </c>
      <c r="J3529" s="29">
        <v>3528</v>
      </c>
      <c r="R3529" s="16"/>
      <c r="U3529" s="16"/>
      <c r="FD3529" s="156"/>
      <c r="FE3529" s="156"/>
      <c r="FF3529" s="156"/>
      <c r="FG3529" s="156"/>
      <c r="FH3529" s="156"/>
    </row>
    <row r="3530" spans="2:164" x14ac:dyDescent="0.25">
      <c r="B3530" s="67">
        <f t="shared" si="331"/>
        <v>0</v>
      </c>
      <c r="C3530" s="67" t="str">
        <f t="shared" si="332"/>
        <v/>
      </c>
      <c r="D3530" s="67" t="str">
        <f t="shared" si="335"/>
        <v/>
      </c>
      <c r="E3530" s="67" t="str">
        <f t="shared" si="333"/>
        <v/>
      </c>
      <c r="F3530" s="67" t="str">
        <f t="shared" si="334"/>
        <v/>
      </c>
      <c r="G3530" s="67" t="str">
        <f t="shared" si="330"/>
        <v/>
      </c>
      <c r="H3530" s="159" t="str">
        <f>IF(AND(M3530&gt;0,M3530&lt;=STATS!$C$22),1,"")</f>
        <v/>
      </c>
      <c r="J3530" s="29">
        <v>3529</v>
      </c>
      <c r="R3530" s="16"/>
      <c r="U3530" s="16"/>
      <c r="FD3530" s="156"/>
      <c r="FE3530" s="156"/>
      <c r="FF3530" s="156"/>
      <c r="FG3530" s="156"/>
      <c r="FH3530" s="156"/>
    </row>
    <row r="3531" spans="2:164" x14ac:dyDescent="0.25">
      <c r="B3531" s="67">
        <f t="shared" si="331"/>
        <v>0</v>
      </c>
      <c r="C3531" s="67" t="str">
        <f t="shared" si="332"/>
        <v/>
      </c>
      <c r="D3531" s="67" t="str">
        <f t="shared" si="335"/>
        <v/>
      </c>
      <c r="E3531" s="67" t="str">
        <f t="shared" si="333"/>
        <v/>
      </c>
      <c r="F3531" s="67" t="str">
        <f t="shared" si="334"/>
        <v/>
      </c>
      <c r="G3531" s="67" t="str">
        <f t="shared" si="330"/>
        <v/>
      </c>
      <c r="H3531" s="159" t="str">
        <f>IF(AND(M3531&gt;0,M3531&lt;=STATS!$C$22),1,"")</f>
        <v/>
      </c>
      <c r="J3531" s="29">
        <v>3530</v>
      </c>
      <c r="R3531" s="16"/>
      <c r="U3531" s="16"/>
      <c r="FD3531" s="156"/>
      <c r="FE3531" s="156"/>
      <c r="FF3531" s="156"/>
      <c r="FG3531" s="156"/>
      <c r="FH3531" s="156"/>
    </row>
    <row r="3532" spans="2:164" x14ac:dyDescent="0.25">
      <c r="B3532" s="67">
        <f t="shared" si="331"/>
        <v>0</v>
      </c>
      <c r="C3532" s="67" t="str">
        <f t="shared" si="332"/>
        <v/>
      </c>
      <c r="D3532" s="67" t="str">
        <f t="shared" si="335"/>
        <v/>
      </c>
      <c r="E3532" s="67" t="str">
        <f t="shared" si="333"/>
        <v/>
      </c>
      <c r="F3532" s="67" t="str">
        <f t="shared" si="334"/>
        <v/>
      </c>
      <c r="G3532" s="67" t="str">
        <f t="shared" si="330"/>
        <v/>
      </c>
      <c r="H3532" s="159" t="str">
        <f>IF(AND(M3532&gt;0,M3532&lt;=STATS!$C$22),1,"")</f>
        <v/>
      </c>
      <c r="J3532" s="29">
        <v>3531</v>
      </c>
      <c r="R3532" s="16"/>
      <c r="U3532" s="16"/>
      <c r="FD3532" s="156"/>
      <c r="FE3532" s="156"/>
      <c r="FF3532" s="156"/>
      <c r="FG3532" s="156"/>
      <c r="FH3532" s="156"/>
    </row>
    <row r="3533" spans="2:164" x14ac:dyDescent="0.25">
      <c r="B3533" s="67">
        <f t="shared" si="331"/>
        <v>0</v>
      </c>
      <c r="C3533" s="67" t="str">
        <f t="shared" si="332"/>
        <v/>
      </c>
      <c r="D3533" s="67" t="str">
        <f t="shared" si="335"/>
        <v/>
      </c>
      <c r="E3533" s="67" t="str">
        <f t="shared" si="333"/>
        <v/>
      </c>
      <c r="F3533" s="67" t="str">
        <f t="shared" si="334"/>
        <v/>
      </c>
      <c r="G3533" s="67" t="str">
        <f t="shared" si="330"/>
        <v/>
      </c>
      <c r="H3533" s="159" t="str">
        <f>IF(AND(M3533&gt;0,M3533&lt;=STATS!$C$22),1,"")</f>
        <v/>
      </c>
      <c r="J3533" s="29">
        <v>3532</v>
      </c>
      <c r="R3533" s="16"/>
      <c r="U3533" s="16"/>
      <c r="FD3533" s="156"/>
      <c r="FE3533" s="156"/>
      <c r="FF3533" s="156"/>
      <c r="FG3533" s="156"/>
      <c r="FH3533" s="156"/>
    </row>
    <row r="3534" spans="2:164" x14ac:dyDescent="0.25">
      <c r="B3534" s="67">
        <f t="shared" si="331"/>
        <v>0</v>
      </c>
      <c r="C3534" s="67" t="str">
        <f t="shared" si="332"/>
        <v/>
      </c>
      <c r="D3534" s="67" t="str">
        <f t="shared" si="335"/>
        <v/>
      </c>
      <c r="E3534" s="67" t="str">
        <f t="shared" si="333"/>
        <v/>
      </c>
      <c r="F3534" s="67" t="str">
        <f t="shared" si="334"/>
        <v/>
      </c>
      <c r="G3534" s="67" t="str">
        <f t="shared" si="330"/>
        <v/>
      </c>
      <c r="H3534" s="159" t="str">
        <f>IF(AND(M3534&gt;0,M3534&lt;=STATS!$C$22),1,"")</f>
        <v/>
      </c>
      <c r="J3534" s="29">
        <v>3533</v>
      </c>
      <c r="R3534" s="16"/>
      <c r="U3534" s="16"/>
      <c r="FD3534" s="156"/>
      <c r="FE3534" s="156"/>
      <c r="FF3534" s="156"/>
      <c r="FG3534" s="156"/>
      <c r="FH3534" s="156"/>
    </row>
    <row r="3535" spans="2:164" x14ac:dyDescent="0.25">
      <c r="B3535" s="67">
        <f t="shared" si="331"/>
        <v>0</v>
      </c>
      <c r="C3535" s="67" t="str">
        <f t="shared" si="332"/>
        <v/>
      </c>
      <c r="D3535" s="67" t="str">
        <f t="shared" si="335"/>
        <v/>
      </c>
      <c r="E3535" s="67" t="str">
        <f t="shared" si="333"/>
        <v/>
      </c>
      <c r="F3535" s="67" t="str">
        <f t="shared" si="334"/>
        <v/>
      </c>
      <c r="G3535" s="67" t="str">
        <f t="shared" si="330"/>
        <v/>
      </c>
      <c r="H3535" s="159" t="str">
        <f>IF(AND(M3535&gt;0,M3535&lt;=STATS!$C$22),1,"")</f>
        <v/>
      </c>
      <c r="J3535" s="29">
        <v>3534</v>
      </c>
      <c r="R3535" s="16"/>
      <c r="U3535" s="16"/>
      <c r="FD3535" s="156"/>
      <c r="FE3535" s="156"/>
      <c r="FF3535" s="156"/>
      <c r="FG3535" s="156"/>
      <c r="FH3535" s="156"/>
    </row>
    <row r="3536" spans="2:164" x14ac:dyDescent="0.25">
      <c r="B3536" s="67">
        <f t="shared" si="331"/>
        <v>0</v>
      </c>
      <c r="C3536" s="67" t="str">
        <f t="shared" si="332"/>
        <v/>
      </c>
      <c r="D3536" s="67" t="str">
        <f t="shared" si="335"/>
        <v/>
      </c>
      <c r="E3536" s="67" t="str">
        <f t="shared" si="333"/>
        <v/>
      </c>
      <c r="F3536" s="67" t="str">
        <f t="shared" si="334"/>
        <v/>
      </c>
      <c r="G3536" s="67" t="str">
        <f t="shared" si="330"/>
        <v/>
      </c>
      <c r="H3536" s="159" t="str">
        <f>IF(AND(M3536&gt;0,M3536&lt;=STATS!$C$22),1,"")</f>
        <v/>
      </c>
      <c r="J3536" s="29">
        <v>3535</v>
      </c>
      <c r="R3536" s="16"/>
      <c r="U3536" s="16"/>
      <c r="FD3536" s="156"/>
      <c r="FE3536" s="156"/>
      <c r="FF3536" s="156"/>
      <c r="FG3536" s="156"/>
      <c r="FH3536" s="156"/>
    </row>
    <row r="3537" spans="2:164" x14ac:dyDescent="0.25">
      <c r="B3537" s="67">
        <f t="shared" si="331"/>
        <v>0</v>
      </c>
      <c r="C3537" s="67" t="str">
        <f t="shared" si="332"/>
        <v/>
      </c>
      <c r="D3537" s="67" t="str">
        <f t="shared" si="335"/>
        <v/>
      </c>
      <c r="E3537" s="67" t="str">
        <f t="shared" si="333"/>
        <v/>
      </c>
      <c r="F3537" s="67" t="str">
        <f t="shared" si="334"/>
        <v/>
      </c>
      <c r="G3537" s="67" t="str">
        <f t="shared" si="330"/>
        <v/>
      </c>
      <c r="H3537" s="159" t="str">
        <f>IF(AND(M3537&gt;0,M3537&lt;=STATS!$C$22),1,"")</f>
        <v/>
      </c>
      <c r="J3537" s="29">
        <v>3536</v>
      </c>
      <c r="R3537" s="16"/>
      <c r="U3537" s="16"/>
      <c r="FD3537" s="156"/>
      <c r="FE3537" s="156"/>
      <c r="FF3537" s="156"/>
      <c r="FG3537" s="156"/>
      <c r="FH3537" s="156"/>
    </row>
    <row r="3538" spans="2:164" x14ac:dyDescent="0.25">
      <c r="B3538" s="67">
        <f t="shared" si="331"/>
        <v>0</v>
      </c>
      <c r="C3538" s="67" t="str">
        <f t="shared" si="332"/>
        <v/>
      </c>
      <c r="D3538" s="67" t="str">
        <f t="shared" si="335"/>
        <v/>
      </c>
      <c r="E3538" s="67" t="str">
        <f t="shared" si="333"/>
        <v/>
      </c>
      <c r="F3538" s="67" t="str">
        <f t="shared" si="334"/>
        <v/>
      </c>
      <c r="G3538" s="67" t="str">
        <f t="shared" si="330"/>
        <v/>
      </c>
      <c r="H3538" s="159" t="str">
        <f>IF(AND(M3538&gt;0,M3538&lt;=STATS!$C$22),1,"")</f>
        <v/>
      </c>
      <c r="J3538" s="29">
        <v>3537</v>
      </c>
      <c r="R3538" s="16"/>
      <c r="U3538" s="16"/>
      <c r="FD3538" s="156"/>
      <c r="FE3538" s="156"/>
      <c r="FF3538" s="156"/>
      <c r="FG3538" s="156"/>
      <c r="FH3538" s="156"/>
    </row>
    <row r="3539" spans="2:164" x14ac:dyDescent="0.25">
      <c r="B3539" s="67">
        <f t="shared" si="331"/>
        <v>0</v>
      </c>
      <c r="C3539" s="67" t="str">
        <f t="shared" si="332"/>
        <v/>
      </c>
      <c r="D3539" s="67" t="str">
        <f t="shared" si="335"/>
        <v/>
      </c>
      <c r="E3539" s="67" t="str">
        <f t="shared" si="333"/>
        <v/>
      </c>
      <c r="F3539" s="67" t="str">
        <f t="shared" si="334"/>
        <v/>
      </c>
      <c r="G3539" s="67" t="str">
        <f t="shared" si="330"/>
        <v/>
      </c>
      <c r="H3539" s="159" t="str">
        <f>IF(AND(M3539&gt;0,M3539&lt;=STATS!$C$22),1,"")</f>
        <v/>
      </c>
      <c r="J3539" s="29">
        <v>3538</v>
      </c>
      <c r="R3539" s="16"/>
      <c r="U3539" s="16"/>
      <c r="FD3539" s="156"/>
      <c r="FE3539" s="156"/>
      <c r="FF3539" s="156"/>
      <c r="FG3539" s="156"/>
      <c r="FH3539" s="156"/>
    </row>
    <row r="3540" spans="2:164" x14ac:dyDescent="0.25">
      <c r="B3540" s="67">
        <f t="shared" si="331"/>
        <v>0</v>
      </c>
      <c r="C3540" s="67" t="str">
        <f t="shared" si="332"/>
        <v/>
      </c>
      <c r="D3540" s="67" t="str">
        <f t="shared" si="335"/>
        <v/>
      </c>
      <c r="E3540" s="67" t="str">
        <f t="shared" si="333"/>
        <v/>
      </c>
      <c r="F3540" s="67" t="str">
        <f t="shared" si="334"/>
        <v/>
      </c>
      <c r="G3540" s="67" t="str">
        <f t="shared" si="330"/>
        <v/>
      </c>
      <c r="H3540" s="159" t="str">
        <f>IF(AND(M3540&gt;0,M3540&lt;=STATS!$C$22),1,"")</f>
        <v/>
      </c>
      <c r="J3540" s="29">
        <v>3539</v>
      </c>
      <c r="R3540" s="16"/>
      <c r="U3540" s="16"/>
      <c r="FD3540" s="156"/>
      <c r="FE3540" s="156"/>
      <c r="FF3540" s="156"/>
      <c r="FG3540" s="156"/>
      <c r="FH3540" s="156"/>
    </row>
    <row r="3541" spans="2:164" x14ac:dyDescent="0.25">
      <c r="B3541" s="67">
        <f t="shared" si="331"/>
        <v>0</v>
      </c>
      <c r="C3541" s="67" t="str">
        <f t="shared" si="332"/>
        <v/>
      </c>
      <c r="D3541" s="67" t="str">
        <f t="shared" si="335"/>
        <v/>
      </c>
      <c r="E3541" s="67" t="str">
        <f t="shared" si="333"/>
        <v/>
      </c>
      <c r="F3541" s="67" t="str">
        <f t="shared" si="334"/>
        <v/>
      </c>
      <c r="G3541" s="67" t="str">
        <f t="shared" si="330"/>
        <v/>
      </c>
      <c r="H3541" s="159" t="str">
        <f>IF(AND(M3541&gt;0,M3541&lt;=STATS!$C$22),1,"")</f>
        <v/>
      </c>
      <c r="J3541" s="29">
        <v>3540</v>
      </c>
      <c r="R3541" s="16"/>
      <c r="U3541" s="16"/>
      <c r="FD3541" s="156"/>
      <c r="FE3541" s="156"/>
      <c r="FF3541" s="156"/>
      <c r="FG3541" s="156"/>
      <c r="FH3541" s="156"/>
    </row>
    <row r="3542" spans="2:164" x14ac:dyDescent="0.25">
      <c r="B3542" s="67">
        <f t="shared" si="331"/>
        <v>0</v>
      </c>
      <c r="C3542" s="67" t="str">
        <f t="shared" si="332"/>
        <v/>
      </c>
      <c r="D3542" s="67" t="str">
        <f t="shared" si="335"/>
        <v/>
      </c>
      <c r="E3542" s="67" t="str">
        <f t="shared" si="333"/>
        <v/>
      </c>
      <c r="F3542" s="67" t="str">
        <f t="shared" si="334"/>
        <v/>
      </c>
      <c r="G3542" s="67" t="str">
        <f t="shared" si="330"/>
        <v/>
      </c>
      <c r="H3542" s="159" t="str">
        <f>IF(AND(M3542&gt;0,M3542&lt;=STATS!$C$22),1,"")</f>
        <v/>
      </c>
      <c r="J3542" s="29">
        <v>3541</v>
      </c>
      <c r="R3542" s="16"/>
      <c r="U3542" s="16"/>
      <c r="FD3542" s="156"/>
      <c r="FE3542" s="156"/>
      <c r="FF3542" s="156"/>
      <c r="FG3542" s="156"/>
      <c r="FH3542" s="156"/>
    </row>
    <row r="3543" spans="2:164" x14ac:dyDescent="0.25">
      <c r="B3543" s="67">
        <f t="shared" si="331"/>
        <v>0</v>
      </c>
      <c r="C3543" s="67" t="str">
        <f t="shared" si="332"/>
        <v/>
      </c>
      <c r="D3543" s="67" t="str">
        <f t="shared" si="335"/>
        <v/>
      </c>
      <c r="E3543" s="67" t="str">
        <f t="shared" si="333"/>
        <v/>
      </c>
      <c r="F3543" s="67" t="str">
        <f t="shared" si="334"/>
        <v/>
      </c>
      <c r="G3543" s="67" t="str">
        <f t="shared" si="330"/>
        <v/>
      </c>
      <c r="H3543" s="159" t="str">
        <f>IF(AND(M3543&gt;0,M3543&lt;=STATS!$C$22),1,"")</f>
        <v/>
      </c>
      <c r="J3543" s="29">
        <v>3542</v>
      </c>
      <c r="R3543" s="16"/>
      <c r="U3543" s="16"/>
      <c r="FD3543" s="156"/>
      <c r="FE3543" s="156"/>
      <c r="FF3543" s="156"/>
      <c r="FG3543" s="156"/>
      <c r="FH3543" s="156"/>
    </row>
    <row r="3544" spans="2:164" x14ac:dyDescent="0.25">
      <c r="B3544" s="67">
        <f t="shared" si="331"/>
        <v>0</v>
      </c>
      <c r="C3544" s="67" t="str">
        <f t="shared" si="332"/>
        <v/>
      </c>
      <c r="D3544" s="67" t="str">
        <f t="shared" si="335"/>
        <v/>
      </c>
      <c r="E3544" s="67" t="str">
        <f t="shared" si="333"/>
        <v/>
      </c>
      <c r="F3544" s="67" t="str">
        <f t="shared" si="334"/>
        <v/>
      </c>
      <c r="G3544" s="67" t="str">
        <f t="shared" si="330"/>
        <v/>
      </c>
      <c r="H3544" s="159" t="str">
        <f>IF(AND(M3544&gt;0,M3544&lt;=STATS!$C$22),1,"")</f>
        <v/>
      </c>
      <c r="J3544" s="29">
        <v>3543</v>
      </c>
      <c r="R3544" s="16"/>
      <c r="U3544" s="16"/>
      <c r="FD3544" s="156"/>
      <c r="FE3544" s="156"/>
      <c r="FF3544" s="156"/>
      <c r="FG3544" s="156"/>
      <c r="FH3544" s="156"/>
    </row>
    <row r="3545" spans="2:164" x14ac:dyDescent="0.25">
      <c r="B3545" s="67">
        <f t="shared" si="331"/>
        <v>0</v>
      </c>
      <c r="C3545" s="67" t="str">
        <f t="shared" si="332"/>
        <v/>
      </c>
      <c r="D3545" s="67" t="str">
        <f t="shared" si="335"/>
        <v/>
      </c>
      <c r="E3545" s="67" t="str">
        <f t="shared" si="333"/>
        <v/>
      </c>
      <c r="F3545" s="67" t="str">
        <f t="shared" si="334"/>
        <v/>
      </c>
      <c r="G3545" s="67" t="str">
        <f t="shared" si="330"/>
        <v/>
      </c>
      <c r="H3545" s="159" t="str">
        <f>IF(AND(M3545&gt;0,M3545&lt;=STATS!$C$22),1,"")</f>
        <v/>
      </c>
      <c r="J3545" s="29">
        <v>3544</v>
      </c>
      <c r="R3545" s="16"/>
      <c r="U3545" s="16"/>
      <c r="FD3545" s="156"/>
      <c r="FE3545" s="156"/>
      <c r="FF3545" s="156"/>
      <c r="FG3545" s="156"/>
      <c r="FH3545" s="156"/>
    </row>
    <row r="3546" spans="2:164" x14ac:dyDescent="0.25">
      <c r="B3546" s="67">
        <f t="shared" si="331"/>
        <v>0</v>
      </c>
      <c r="C3546" s="67" t="str">
        <f t="shared" si="332"/>
        <v/>
      </c>
      <c r="D3546" s="67" t="str">
        <f t="shared" si="335"/>
        <v/>
      </c>
      <c r="E3546" s="67" t="str">
        <f t="shared" si="333"/>
        <v/>
      </c>
      <c r="F3546" s="67" t="str">
        <f t="shared" si="334"/>
        <v/>
      </c>
      <c r="G3546" s="67" t="str">
        <f t="shared" ref="G3546:G3609" si="336">IF($B3546&gt;=1,$M3546,"")</f>
        <v/>
      </c>
      <c r="H3546" s="159" t="str">
        <f>IF(AND(M3546&gt;0,M3546&lt;=STATS!$C$22),1,"")</f>
        <v/>
      </c>
      <c r="J3546" s="29">
        <v>3545</v>
      </c>
      <c r="R3546" s="16"/>
      <c r="U3546" s="16"/>
      <c r="FD3546" s="156"/>
      <c r="FE3546" s="156"/>
      <c r="FF3546" s="156"/>
      <c r="FG3546" s="156"/>
      <c r="FH3546" s="156"/>
    </row>
    <row r="3547" spans="2:164" x14ac:dyDescent="0.25">
      <c r="B3547" s="67">
        <f t="shared" si="331"/>
        <v>0</v>
      </c>
      <c r="C3547" s="67" t="str">
        <f t="shared" si="332"/>
        <v/>
      </c>
      <c r="D3547" s="67" t="str">
        <f t="shared" si="335"/>
        <v/>
      </c>
      <c r="E3547" s="67" t="str">
        <f t="shared" si="333"/>
        <v/>
      </c>
      <c r="F3547" s="67" t="str">
        <f t="shared" si="334"/>
        <v/>
      </c>
      <c r="G3547" s="67" t="str">
        <f t="shared" si="336"/>
        <v/>
      </c>
      <c r="H3547" s="159" t="str">
        <f>IF(AND(M3547&gt;0,M3547&lt;=STATS!$C$22),1,"")</f>
        <v/>
      </c>
      <c r="J3547" s="29">
        <v>3546</v>
      </c>
      <c r="R3547" s="16"/>
      <c r="U3547" s="16"/>
      <c r="FD3547" s="156"/>
      <c r="FE3547" s="156"/>
      <c r="FF3547" s="156"/>
      <c r="FG3547" s="156"/>
      <c r="FH3547" s="156"/>
    </row>
    <row r="3548" spans="2:164" x14ac:dyDescent="0.25">
      <c r="B3548" s="67">
        <f t="shared" si="331"/>
        <v>0</v>
      </c>
      <c r="C3548" s="67" t="str">
        <f t="shared" si="332"/>
        <v/>
      </c>
      <c r="D3548" s="67" t="str">
        <f t="shared" si="335"/>
        <v/>
      </c>
      <c r="E3548" s="67" t="str">
        <f t="shared" si="333"/>
        <v/>
      </c>
      <c r="F3548" s="67" t="str">
        <f t="shared" si="334"/>
        <v/>
      </c>
      <c r="G3548" s="67" t="str">
        <f t="shared" si="336"/>
        <v/>
      </c>
      <c r="H3548" s="159" t="str">
        <f>IF(AND(M3548&gt;0,M3548&lt;=STATS!$C$22),1,"")</f>
        <v/>
      </c>
      <c r="J3548" s="29">
        <v>3547</v>
      </c>
      <c r="R3548" s="16"/>
      <c r="U3548" s="16"/>
      <c r="FD3548" s="156"/>
      <c r="FE3548" s="156"/>
      <c r="FF3548" s="156"/>
      <c r="FG3548" s="156"/>
      <c r="FH3548" s="156"/>
    </row>
    <row r="3549" spans="2:164" x14ac:dyDescent="0.25">
      <c r="B3549" s="67">
        <f t="shared" si="331"/>
        <v>0</v>
      </c>
      <c r="C3549" s="67" t="str">
        <f t="shared" si="332"/>
        <v/>
      </c>
      <c r="D3549" s="67" t="str">
        <f t="shared" si="335"/>
        <v/>
      </c>
      <c r="E3549" s="67" t="str">
        <f t="shared" si="333"/>
        <v/>
      </c>
      <c r="F3549" s="67" t="str">
        <f t="shared" si="334"/>
        <v/>
      </c>
      <c r="G3549" s="67" t="str">
        <f t="shared" si="336"/>
        <v/>
      </c>
      <c r="H3549" s="159" t="str">
        <f>IF(AND(M3549&gt;0,M3549&lt;=STATS!$C$22),1,"")</f>
        <v/>
      </c>
      <c r="J3549" s="29">
        <v>3548</v>
      </c>
      <c r="R3549" s="16"/>
      <c r="U3549" s="16"/>
      <c r="FD3549" s="156"/>
      <c r="FE3549" s="156"/>
      <c r="FF3549" s="156"/>
      <c r="FG3549" s="156"/>
      <c r="FH3549" s="156"/>
    </row>
    <row r="3550" spans="2:164" x14ac:dyDescent="0.25">
      <c r="B3550" s="67">
        <f t="shared" si="331"/>
        <v>0</v>
      </c>
      <c r="C3550" s="67" t="str">
        <f t="shared" si="332"/>
        <v/>
      </c>
      <c r="D3550" s="67" t="str">
        <f t="shared" si="335"/>
        <v/>
      </c>
      <c r="E3550" s="67" t="str">
        <f t="shared" si="333"/>
        <v/>
      </c>
      <c r="F3550" s="67" t="str">
        <f t="shared" si="334"/>
        <v/>
      </c>
      <c r="G3550" s="67" t="str">
        <f t="shared" si="336"/>
        <v/>
      </c>
      <c r="H3550" s="159" t="str">
        <f>IF(AND(M3550&gt;0,M3550&lt;=STATS!$C$22),1,"")</f>
        <v/>
      </c>
      <c r="J3550" s="29">
        <v>3549</v>
      </c>
      <c r="R3550" s="16"/>
      <c r="U3550" s="16"/>
      <c r="FD3550" s="156"/>
      <c r="FE3550" s="156"/>
      <c r="FF3550" s="156"/>
      <c r="FG3550" s="156"/>
      <c r="FH3550" s="156"/>
    </row>
    <row r="3551" spans="2:164" x14ac:dyDescent="0.25">
      <c r="B3551" s="67">
        <f t="shared" si="331"/>
        <v>0</v>
      </c>
      <c r="C3551" s="67" t="str">
        <f t="shared" si="332"/>
        <v/>
      </c>
      <c r="D3551" s="67" t="str">
        <f t="shared" si="335"/>
        <v/>
      </c>
      <c r="E3551" s="67" t="str">
        <f t="shared" si="333"/>
        <v/>
      </c>
      <c r="F3551" s="67" t="str">
        <f t="shared" si="334"/>
        <v/>
      </c>
      <c r="G3551" s="67" t="str">
        <f t="shared" si="336"/>
        <v/>
      </c>
      <c r="H3551" s="159" t="str">
        <f>IF(AND(M3551&gt;0,M3551&lt;=STATS!$C$22),1,"")</f>
        <v/>
      </c>
      <c r="J3551" s="29">
        <v>3550</v>
      </c>
      <c r="R3551" s="16"/>
      <c r="U3551" s="16"/>
      <c r="FD3551" s="156"/>
      <c r="FE3551" s="156"/>
      <c r="FF3551" s="156"/>
      <c r="FG3551" s="156"/>
      <c r="FH3551" s="156"/>
    </row>
    <row r="3552" spans="2:164" x14ac:dyDescent="0.25">
      <c r="B3552" s="67">
        <f t="shared" si="331"/>
        <v>0</v>
      </c>
      <c r="C3552" s="67" t="str">
        <f t="shared" si="332"/>
        <v/>
      </c>
      <c r="D3552" s="67" t="str">
        <f t="shared" si="335"/>
        <v/>
      </c>
      <c r="E3552" s="67" t="str">
        <f t="shared" si="333"/>
        <v/>
      </c>
      <c r="F3552" s="67" t="str">
        <f t="shared" si="334"/>
        <v/>
      </c>
      <c r="G3552" s="67" t="str">
        <f t="shared" si="336"/>
        <v/>
      </c>
      <c r="H3552" s="159" t="str">
        <f>IF(AND(M3552&gt;0,M3552&lt;=STATS!$C$22),1,"")</f>
        <v/>
      </c>
      <c r="J3552" s="29">
        <v>3551</v>
      </c>
      <c r="R3552" s="16"/>
      <c r="U3552" s="16"/>
      <c r="FD3552" s="156"/>
      <c r="FE3552" s="156"/>
      <c r="FF3552" s="156"/>
      <c r="FG3552" s="156"/>
      <c r="FH3552" s="156"/>
    </row>
    <row r="3553" spans="2:164" x14ac:dyDescent="0.25">
      <c r="B3553" s="67">
        <f t="shared" si="331"/>
        <v>0</v>
      </c>
      <c r="C3553" s="67" t="str">
        <f t="shared" si="332"/>
        <v/>
      </c>
      <c r="D3553" s="67" t="str">
        <f t="shared" si="335"/>
        <v/>
      </c>
      <c r="E3553" s="67" t="str">
        <f t="shared" si="333"/>
        <v/>
      </c>
      <c r="F3553" s="67" t="str">
        <f t="shared" si="334"/>
        <v/>
      </c>
      <c r="G3553" s="67" t="str">
        <f t="shared" si="336"/>
        <v/>
      </c>
      <c r="H3553" s="159" t="str">
        <f>IF(AND(M3553&gt;0,M3553&lt;=STATS!$C$22),1,"")</f>
        <v/>
      </c>
      <c r="J3553" s="29">
        <v>3552</v>
      </c>
      <c r="R3553" s="16"/>
      <c r="U3553" s="16"/>
      <c r="FD3553" s="156"/>
      <c r="FE3553" s="156"/>
      <c r="FF3553" s="156"/>
      <c r="FG3553" s="156"/>
      <c r="FH3553" s="156"/>
    </row>
    <row r="3554" spans="2:164" x14ac:dyDescent="0.25">
      <c r="B3554" s="67">
        <f t="shared" si="331"/>
        <v>0</v>
      </c>
      <c r="C3554" s="67" t="str">
        <f t="shared" si="332"/>
        <v/>
      </c>
      <c r="D3554" s="67" t="str">
        <f t="shared" si="335"/>
        <v/>
      </c>
      <c r="E3554" s="67" t="str">
        <f t="shared" si="333"/>
        <v/>
      </c>
      <c r="F3554" s="67" t="str">
        <f t="shared" si="334"/>
        <v/>
      </c>
      <c r="G3554" s="67" t="str">
        <f t="shared" si="336"/>
        <v/>
      </c>
      <c r="H3554" s="159" t="str">
        <f>IF(AND(M3554&gt;0,M3554&lt;=STATS!$C$22),1,"")</f>
        <v/>
      </c>
      <c r="J3554" s="29">
        <v>3553</v>
      </c>
      <c r="R3554" s="16"/>
      <c r="U3554" s="16"/>
      <c r="FD3554" s="156"/>
      <c r="FE3554" s="156"/>
      <c r="FF3554" s="156"/>
      <c r="FG3554" s="156"/>
      <c r="FH3554" s="156"/>
    </row>
    <row r="3555" spans="2:164" x14ac:dyDescent="0.25">
      <c r="B3555" s="67">
        <f t="shared" si="331"/>
        <v>0</v>
      </c>
      <c r="C3555" s="67" t="str">
        <f t="shared" si="332"/>
        <v/>
      </c>
      <c r="D3555" s="67" t="str">
        <f t="shared" si="335"/>
        <v/>
      </c>
      <c r="E3555" s="67" t="str">
        <f t="shared" si="333"/>
        <v/>
      </c>
      <c r="F3555" s="67" t="str">
        <f t="shared" si="334"/>
        <v/>
      </c>
      <c r="G3555" s="67" t="str">
        <f t="shared" si="336"/>
        <v/>
      </c>
      <c r="H3555" s="159" t="str">
        <f>IF(AND(M3555&gt;0,M3555&lt;=STATS!$C$22),1,"")</f>
        <v/>
      </c>
      <c r="J3555" s="29">
        <v>3554</v>
      </c>
      <c r="R3555" s="16"/>
      <c r="U3555" s="16"/>
      <c r="FD3555" s="156"/>
      <c r="FE3555" s="156"/>
      <c r="FF3555" s="156"/>
      <c r="FG3555" s="156"/>
      <c r="FH3555" s="156"/>
    </row>
    <row r="3556" spans="2:164" x14ac:dyDescent="0.25">
      <c r="B3556" s="67">
        <f t="shared" si="331"/>
        <v>0</v>
      </c>
      <c r="C3556" s="67" t="str">
        <f t="shared" si="332"/>
        <v/>
      </c>
      <c r="D3556" s="67" t="str">
        <f t="shared" si="335"/>
        <v/>
      </c>
      <c r="E3556" s="67" t="str">
        <f t="shared" si="333"/>
        <v/>
      </c>
      <c r="F3556" s="67" t="str">
        <f t="shared" si="334"/>
        <v/>
      </c>
      <c r="G3556" s="67" t="str">
        <f t="shared" si="336"/>
        <v/>
      </c>
      <c r="H3556" s="159" t="str">
        <f>IF(AND(M3556&gt;0,M3556&lt;=STATS!$C$22),1,"")</f>
        <v/>
      </c>
      <c r="J3556" s="29">
        <v>3555</v>
      </c>
      <c r="R3556" s="16"/>
      <c r="U3556" s="16"/>
      <c r="FD3556" s="156"/>
      <c r="FE3556" s="156"/>
      <c r="FF3556" s="156"/>
      <c r="FG3556" s="156"/>
      <c r="FH3556" s="156"/>
    </row>
    <row r="3557" spans="2:164" x14ac:dyDescent="0.25">
      <c r="B3557" s="67">
        <f t="shared" si="331"/>
        <v>0</v>
      </c>
      <c r="C3557" s="67" t="str">
        <f t="shared" si="332"/>
        <v/>
      </c>
      <c r="D3557" s="67" t="str">
        <f t="shared" si="335"/>
        <v/>
      </c>
      <c r="E3557" s="67" t="str">
        <f t="shared" si="333"/>
        <v/>
      </c>
      <c r="F3557" s="67" t="str">
        <f t="shared" si="334"/>
        <v/>
      </c>
      <c r="G3557" s="67" t="str">
        <f t="shared" si="336"/>
        <v/>
      </c>
      <c r="H3557" s="159" t="str">
        <f>IF(AND(M3557&gt;0,M3557&lt;=STATS!$C$22),1,"")</f>
        <v/>
      </c>
      <c r="J3557" s="29">
        <v>3556</v>
      </c>
      <c r="R3557" s="16"/>
      <c r="U3557" s="16"/>
      <c r="FD3557" s="156"/>
      <c r="FE3557" s="156"/>
      <c r="FF3557" s="156"/>
      <c r="FG3557" s="156"/>
      <c r="FH3557" s="156"/>
    </row>
    <row r="3558" spans="2:164" x14ac:dyDescent="0.25">
      <c r="B3558" s="67">
        <f t="shared" si="331"/>
        <v>0</v>
      </c>
      <c r="C3558" s="67" t="str">
        <f t="shared" si="332"/>
        <v/>
      </c>
      <c r="D3558" s="67" t="str">
        <f t="shared" si="335"/>
        <v/>
      </c>
      <c r="E3558" s="67" t="str">
        <f t="shared" si="333"/>
        <v/>
      </c>
      <c r="F3558" s="67" t="str">
        <f t="shared" si="334"/>
        <v/>
      </c>
      <c r="G3558" s="67" t="str">
        <f t="shared" si="336"/>
        <v/>
      </c>
      <c r="H3558" s="159" t="str">
        <f>IF(AND(M3558&gt;0,M3558&lt;=STATS!$C$22),1,"")</f>
        <v/>
      </c>
      <c r="J3558" s="29">
        <v>3557</v>
      </c>
      <c r="R3558" s="16"/>
      <c r="U3558" s="16"/>
      <c r="FD3558" s="156"/>
      <c r="FE3558" s="156"/>
      <c r="FF3558" s="156"/>
      <c r="FG3558" s="156"/>
      <c r="FH3558" s="156"/>
    </row>
    <row r="3559" spans="2:164" x14ac:dyDescent="0.25">
      <c r="B3559" s="67">
        <f t="shared" si="331"/>
        <v>0</v>
      </c>
      <c r="C3559" s="67" t="str">
        <f t="shared" si="332"/>
        <v/>
      </c>
      <c r="D3559" s="67" t="str">
        <f t="shared" si="335"/>
        <v/>
      </c>
      <c r="E3559" s="67" t="str">
        <f t="shared" si="333"/>
        <v/>
      </c>
      <c r="F3559" s="67" t="str">
        <f t="shared" si="334"/>
        <v/>
      </c>
      <c r="G3559" s="67" t="str">
        <f t="shared" si="336"/>
        <v/>
      </c>
      <c r="H3559" s="159" t="str">
        <f>IF(AND(M3559&gt;0,M3559&lt;=STATS!$C$22),1,"")</f>
        <v/>
      </c>
      <c r="J3559" s="29">
        <v>3558</v>
      </c>
      <c r="R3559" s="16"/>
      <c r="U3559" s="16"/>
      <c r="FD3559" s="156"/>
      <c r="FE3559" s="156"/>
      <c r="FF3559" s="156"/>
      <c r="FG3559" s="156"/>
      <c r="FH3559" s="156"/>
    </row>
    <row r="3560" spans="2:164" x14ac:dyDescent="0.25">
      <c r="B3560" s="67">
        <f t="shared" si="331"/>
        <v>0</v>
      </c>
      <c r="C3560" s="67" t="str">
        <f t="shared" si="332"/>
        <v/>
      </c>
      <c r="D3560" s="67" t="str">
        <f t="shared" si="335"/>
        <v/>
      </c>
      <c r="E3560" s="67" t="str">
        <f t="shared" si="333"/>
        <v/>
      </c>
      <c r="F3560" s="67" t="str">
        <f t="shared" si="334"/>
        <v/>
      </c>
      <c r="G3560" s="67" t="str">
        <f t="shared" si="336"/>
        <v/>
      </c>
      <c r="H3560" s="159" t="str">
        <f>IF(AND(M3560&gt;0,M3560&lt;=STATS!$C$22),1,"")</f>
        <v/>
      </c>
      <c r="J3560" s="29">
        <v>3559</v>
      </c>
      <c r="R3560" s="16"/>
      <c r="U3560" s="16"/>
      <c r="FD3560" s="156"/>
      <c r="FE3560" s="156"/>
      <c r="FF3560" s="156"/>
      <c r="FG3560" s="156"/>
      <c r="FH3560" s="156"/>
    </row>
    <row r="3561" spans="2:164" x14ac:dyDescent="0.25">
      <c r="B3561" s="67">
        <f t="shared" si="331"/>
        <v>0</v>
      </c>
      <c r="C3561" s="67" t="str">
        <f t="shared" si="332"/>
        <v/>
      </c>
      <c r="D3561" s="67" t="str">
        <f t="shared" si="335"/>
        <v/>
      </c>
      <c r="E3561" s="67" t="str">
        <f t="shared" si="333"/>
        <v/>
      </c>
      <c r="F3561" s="67" t="str">
        <f t="shared" si="334"/>
        <v/>
      </c>
      <c r="G3561" s="67" t="str">
        <f t="shared" si="336"/>
        <v/>
      </c>
      <c r="H3561" s="159" t="str">
        <f>IF(AND(M3561&gt;0,M3561&lt;=STATS!$C$22),1,"")</f>
        <v/>
      </c>
      <c r="J3561" s="29">
        <v>3560</v>
      </c>
      <c r="R3561" s="16"/>
      <c r="U3561" s="16"/>
      <c r="FD3561" s="156"/>
      <c r="FE3561" s="156"/>
      <c r="FF3561" s="156"/>
      <c r="FG3561" s="156"/>
      <c r="FH3561" s="156"/>
    </row>
    <row r="3562" spans="2:164" x14ac:dyDescent="0.25">
      <c r="B3562" s="67">
        <f t="shared" si="331"/>
        <v>0</v>
      </c>
      <c r="C3562" s="67" t="str">
        <f t="shared" si="332"/>
        <v/>
      </c>
      <c r="D3562" s="67" t="str">
        <f t="shared" si="335"/>
        <v/>
      </c>
      <c r="E3562" s="67" t="str">
        <f t="shared" si="333"/>
        <v/>
      </c>
      <c r="F3562" s="67" t="str">
        <f t="shared" si="334"/>
        <v/>
      </c>
      <c r="G3562" s="67" t="str">
        <f t="shared" si="336"/>
        <v/>
      </c>
      <c r="H3562" s="159" t="str">
        <f>IF(AND(M3562&gt;0,M3562&lt;=STATS!$C$22),1,"")</f>
        <v/>
      </c>
      <c r="J3562" s="29">
        <v>3561</v>
      </c>
      <c r="R3562" s="16"/>
      <c r="U3562" s="16"/>
      <c r="FD3562" s="156"/>
      <c r="FE3562" s="156"/>
      <c r="FF3562" s="156"/>
      <c r="FG3562" s="156"/>
      <c r="FH3562" s="156"/>
    </row>
    <row r="3563" spans="2:164" x14ac:dyDescent="0.25">
      <c r="B3563" s="67">
        <f t="shared" si="331"/>
        <v>0</v>
      </c>
      <c r="C3563" s="67" t="str">
        <f t="shared" si="332"/>
        <v/>
      </c>
      <c r="D3563" s="67" t="str">
        <f t="shared" si="335"/>
        <v/>
      </c>
      <c r="E3563" s="67" t="str">
        <f t="shared" si="333"/>
        <v/>
      </c>
      <c r="F3563" s="67" t="str">
        <f t="shared" si="334"/>
        <v/>
      </c>
      <c r="G3563" s="67" t="str">
        <f t="shared" si="336"/>
        <v/>
      </c>
      <c r="H3563" s="159" t="str">
        <f>IF(AND(M3563&gt;0,M3563&lt;=STATS!$C$22),1,"")</f>
        <v/>
      </c>
      <c r="J3563" s="29">
        <v>3562</v>
      </c>
      <c r="R3563" s="16"/>
      <c r="U3563" s="16"/>
      <c r="FD3563" s="156"/>
      <c r="FE3563" s="156"/>
      <c r="FF3563" s="156"/>
      <c r="FG3563" s="156"/>
      <c r="FH3563" s="156"/>
    </row>
    <row r="3564" spans="2:164" x14ac:dyDescent="0.25">
      <c r="B3564" s="67">
        <f t="shared" si="331"/>
        <v>0</v>
      </c>
      <c r="C3564" s="67" t="str">
        <f t="shared" si="332"/>
        <v/>
      </c>
      <c r="D3564" s="67" t="str">
        <f t="shared" si="335"/>
        <v/>
      </c>
      <c r="E3564" s="67" t="str">
        <f t="shared" si="333"/>
        <v/>
      </c>
      <c r="F3564" s="67" t="str">
        <f t="shared" si="334"/>
        <v/>
      </c>
      <c r="G3564" s="67" t="str">
        <f t="shared" si="336"/>
        <v/>
      </c>
      <c r="H3564" s="159" t="str">
        <f>IF(AND(M3564&gt;0,M3564&lt;=STATS!$C$22),1,"")</f>
        <v/>
      </c>
      <c r="J3564" s="29">
        <v>3563</v>
      </c>
      <c r="R3564" s="16"/>
      <c r="U3564" s="16"/>
      <c r="FD3564" s="156"/>
      <c r="FE3564" s="156"/>
      <c r="FF3564" s="156"/>
      <c r="FG3564" s="156"/>
      <c r="FH3564" s="156"/>
    </row>
    <row r="3565" spans="2:164" x14ac:dyDescent="0.25">
      <c r="B3565" s="67">
        <f t="shared" si="331"/>
        <v>0</v>
      </c>
      <c r="C3565" s="67" t="str">
        <f t="shared" si="332"/>
        <v/>
      </c>
      <c r="D3565" s="67" t="str">
        <f t="shared" si="335"/>
        <v/>
      </c>
      <c r="E3565" s="67" t="str">
        <f t="shared" si="333"/>
        <v/>
      </c>
      <c r="F3565" s="67" t="str">
        <f t="shared" si="334"/>
        <v/>
      </c>
      <c r="G3565" s="67" t="str">
        <f t="shared" si="336"/>
        <v/>
      </c>
      <c r="H3565" s="159" t="str">
        <f>IF(AND(M3565&gt;0,M3565&lt;=STATS!$C$22),1,"")</f>
        <v/>
      </c>
      <c r="J3565" s="29">
        <v>3564</v>
      </c>
      <c r="R3565" s="16"/>
      <c r="U3565" s="16"/>
      <c r="FD3565" s="156"/>
      <c r="FE3565" s="156"/>
      <c r="FF3565" s="156"/>
      <c r="FG3565" s="156"/>
      <c r="FH3565" s="156"/>
    </row>
    <row r="3566" spans="2:164" x14ac:dyDescent="0.25">
      <c r="B3566" s="67">
        <f t="shared" si="331"/>
        <v>0</v>
      </c>
      <c r="C3566" s="67" t="str">
        <f t="shared" si="332"/>
        <v/>
      </c>
      <c r="D3566" s="67" t="str">
        <f t="shared" si="335"/>
        <v/>
      </c>
      <c r="E3566" s="67" t="str">
        <f t="shared" si="333"/>
        <v/>
      </c>
      <c r="F3566" s="67" t="str">
        <f t="shared" si="334"/>
        <v/>
      </c>
      <c r="G3566" s="67" t="str">
        <f t="shared" si="336"/>
        <v/>
      </c>
      <c r="H3566" s="159" t="str">
        <f>IF(AND(M3566&gt;0,M3566&lt;=STATS!$C$22),1,"")</f>
        <v/>
      </c>
      <c r="J3566" s="29">
        <v>3565</v>
      </c>
      <c r="R3566" s="16"/>
      <c r="U3566" s="16"/>
      <c r="FD3566" s="156"/>
      <c r="FE3566" s="156"/>
      <c r="FF3566" s="156"/>
      <c r="FG3566" s="156"/>
      <c r="FH3566" s="156"/>
    </row>
    <row r="3567" spans="2:164" x14ac:dyDescent="0.25">
      <c r="B3567" s="67">
        <f t="shared" si="331"/>
        <v>0</v>
      </c>
      <c r="C3567" s="67" t="str">
        <f t="shared" si="332"/>
        <v/>
      </c>
      <c r="D3567" s="67" t="str">
        <f t="shared" si="335"/>
        <v/>
      </c>
      <c r="E3567" s="67" t="str">
        <f t="shared" si="333"/>
        <v/>
      </c>
      <c r="F3567" s="67" t="str">
        <f t="shared" si="334"/>
        <v/>
      </c>
      <c r="G3567" s="67" t="str">
        <f t="shared" si="336"/>
        <v/>
      </c>
      <c r="H3567" s="159" t="str">
        <f>IF(AND(M3567&gt;0,M3567&lt;=STATS!$C$22),1,"")</f>
        <v/>
      </c>
      <c r="J3567" s="29">
        <v>3566</v>
      </c>
      <c r="R3567" s="16"/>
      <c r="U3567" s="16"/>
      <c r="FD3567" s="156"/>
      <c r="FE3567" s="156"/>
      <c r="FF3567" s="156"/>
      <c r="FG3567" s="156"/>
      <c r="FH3567" s="156"/>
    </row>
    <row r="3568" spans="2:164" x14ac:dyDescent="0.25">
      <c r="B3568" s="67">
        <f t="shared" si="331"/>
        <v>0</v>
      </c>
      <c r="C3568" s="67" t="str">
        <f t="shared" si="332"/>
        <v/>
      </c>
      <c r="D3568" s="67" t="str">
        <f t="shared" si="335"/>
        <v/>
      </c>
      <c r="E3568" s="67" t="str">
        <f t="shared" si="333"/>
        <v/>
      </c>
      <c r="F3568" s="67" t="str">
        <f t="shared" si="334"/>
        <v/>
      </c>
      <c r="G3568" s="67" t="str">
        <f t="shared" si="336"/>
        <v/>
      </c>
      <c r="H3568" s="159" t="str">
        <f>IF(AND(M3568&gt;0,M3568&lt;=STATS!$C$22),1,"")</f>
        <v/>
      </c>
      <c r="J3568" s="29">
        <v>3567</v>
      </c>
      <c r="R3568" s="16"/>
      <c r="U3568" s="16"/>
      <c r="FD3568" s="156"/>
      <c r="FE3568" s="156"/>
      <c r="FF3568" s="156"/>
      <c r="FG3568" s="156"/>
      <c r="FH3568" s="156"/>
    </row>
    <row r="3569" spans="2:164" x14ac:dyDescent="0.25">
      <c r="B3569" s="67">
        <f t="shared" si="331"/>
        <v>0</v>
      </c>
      <c r="C3569" s="67" t="str">
        <f t="shared" si="332"/>
        <v/>
      </c>
      <c r="D3569" s="67" t="str">
        <f t="shared" si="335"/>
        <v/>
      </c>
      <c r="E3569" s="67" t="str">
        <f t="shared" si="333"/>
        <v/>
      </c>
      <c r="F3569" s="67" t="str">
        <f t="shared" si="334"/>
        <v/>
      </c>
      <c r="G3569" s="67" t="str">
        <f t="shared" si="336"/>
        <v/>
      </c>
      <c r="H3569" s="159" t="str">
        <f>IF(AND(M3569&gt;0,M3569&lt;=STATS!$C$22),1,"")</f>
        <v/>
      </c>
      <c r="J3569" s="29">
        <v>3568</v>
      </c>
      <c r="R3569" s="16"/>
      <c r="U3569" s="16"/>
      <c r="FD3569" s="156"/>
      <c r="FE3569" s="156"/>
      <c r="FF3569" s="156"/>
      <c r="FG3569" s="156"/>
      <c r="FH3569" s="156"/>
    </row>
    <row r="3570" spans="2:164" x14ac:dyDescent="0.25">
      <c r="B3570" s="67">
        <f t="shared" si="331"/>
        <v>0</v>
      </c>
      <c r="C3570" s="67" t="str">
        <f t="shared" si="332"/>
        <v/>
      </c>
      <c r="D3570" s="67" t="str">
        <f t="shared" si="335"/>
        <v/>
      </c>
      <c r="E3570" s="67" t="str">
        <f t="shared" si="333"/>
        <v/>
      </c>
      <c r="F3570" s="67" t="str">
        <f t="shared" si="334"/>
        <v/>
      </c>
      <c r="G3570" s="67" t="str">
        <f t="shared" si="336"/>
        <v/>
      </c>
      <c r="H3570" s="159" t="str">
        <f>IF(AND(M3570&gt;0,M3570&lt;=STATS!$C$22),1,"")</f>
        <v/>
      </c>
      <c r="J3570" s="29">
        <v>3569</v>
      </c>
      <c r="R3570" s="16"/>
      <c r="U3570" s="16"/>
      <c r="FD3570" s="156"/>
      <c r="FE3570" s="156"/>
      <c r="FF3570" s="156"/>
      <c r="FG3570" s="156"/>
      <c r="FH3570" s="156"/>
    </row>
    <row r="3571" spans="2:164" x14ac:dyDescent="0.25">
      <c r="B3571" s="67">
        <f t="shared" si="331"/>
        <v>0</v>
      </c>
      <c r="C3571" s="67" t="str">
        <f t="shared" si="332"/>
        <v/>
      </c>
      <c r="D3571" s="67" t="str">
        <f t="shared" si="335"/>
        <v/>
      </c>
      <c r="E3571" s="67" t="str">
        <f t="shared" si="333"/>
        <v/>
      </c>
      <c r="F3571" s="67" t="str">
        <f t="shared" si="334"/>
        <v/>
      </c>
      <c r="G3571" s="67" t="str">
        <f t="shared" si="336"/>
        <v/>
      </c>
      <c r="H3571" s="159" t="str">
        <f>IF(AND(M3571&gt;0,M3571&lt;=STATS!$C$22),1,"")</f>
        <v/>
      </c>
      <c r="J3571" s="29">
        <v>3570</v>
      </c>
      <c r="R3571" s="16"/>
      <c r="U3571" s="16"/>
      <c r="FD3571" s="156"/>
      <c r="FE3571" s="156"/>
      <c r="FF3571" s="156"/>
      <c r="FG3571" s="156"/>
      <c r="FH3571" s="156"/>
    </row>
    <row r="3572" spans="2:164" x14ac:dyDescent="0.25">
      <c r="B3572" s="67">
        <f t="shared" si="331"/>
        <v>0</v>
      </c>
      <c r="C3572" s="67" t="str">
        <f t="shared" si="332"/>
        <v/>
      </c>
      <c r="D3572" s="67" t="str">
        <f t="shared" si="335"/>
        <v/>
      </c>
      <c r="E3572" s="67" t="str">
        <f t="shared" si="333"/>
        <v/>
      </c>
      <c r="F3572" s="67" t="str">
        <f t="shared" si="334"/>
        <v/>
      </c>
      <c r="G3572" s="67" t="str">
        <f t="shared" si="336"/>
        <v/>
      </c>
      <c r="H3572" s="159" t="str">
        <f>IF(AND(M3572&gt;0,M3572&lt;=STATS!$C$22),1,"")</f>
        <v/>
      </c>
      <c r="J3572" s="29">
        <v>3571</v>
      </c>
      <c r="R3572" s="16"/>
      <c r="U3572" s="16"/>
      <c r="FD3572" s="156"/>
      <c r="FE3572" s="156"/>
      <c r="FF3572" s="156"/>
      <c r="FG3572" s="156"/>
      <c r="FH3572" s="156"/>
    </row>
    <row r="3573" spans="2:164" x14ac:dyDescent="0.25">
      <c r="B3573" s="67">
        <f t="shared" si="331"/>
        <v>0</v>
      </c>
      <c r="C3573" s="67" t="str">
        <f t="shared" si="332"/>
        <v/>
      </c>
      <c r="D3573" s="67" t="str">
        <f t="shared" si="335"/>
        <v/>
      </c>
      <c r="E3573" s="67" t="str">
        <f t="shared" si="333"/>
        <v/>
      </c>
      <c r="F3573" s="67" t="str">
        <f t="shared" si="334"/>
        <v/>
      </c>
      <c r="G3573" s="67" t="str">
        <f t="shared" si="336"/>
        <v/>
      </c>
      <c r="H3573" s="159" t="str">
        <f>IF(AND(M3573&gt;0,M3573&lt;=STATS!$C$22),1,"")</f>
        <v/>
      </c>
      <c r="J3573" s="29">
        <v>3572</v>
      </c>
      <c r="R3573" s="16"/>
      <c r="U3573" s="16"/>
      <c r="FD3573" s="156"/>
      <c r="FE3573" s="156"/>
      <c r="FF3573" s="156"/>
      <c r="FG3573" s="156"/>
      <c r="FH3573" s="156"/>
    </row>
    <row r="3574" spans="2:164" x14ac:dyDescent="0.25">
      <c r="B3574" s="67">
        <f t="shared" si="331"/>
        <v>0</v>
      </c>
      <c r="C3574" s="67" t="str">
        <f t="shared" si="332"/>
        <v/>
      </c>
      <c r="D3574" s="67" t="str">
        <f t="shared" si="335"/>
        <v/>
      </c>
      <c r="E3574" s="67" t="str">
        <f t="shared" si="333"/>
        <v/>
      </c>
      <c r="F3574" s="67" t="str">
        <f t="shared" si="334"/>
        <v/>
      </c>
      <c r="G3574" s="67" t="str">
        <f t="shared" si="336"/>
        <v/>
      </c>
      <c r="H3574" s="159" t="str">
        <f>IF(AND(M3574&gt;0,M3574&lt;=STATS!$C$22),1,"")</f>
        <v/>
      </c>
      <c r="J3574" s="29">
        <v>3573</v>
      </c>
      <c r="R3574" s="16"/>
      <c r="U3574" s="16"/>
      <c r="FD3574" s="156"/>
      <c r="FE3574" s="156"/>
      <c r="FF3574" s="156"/>
      <c r="FG3574" s="156"/>
      <c r="FH3574" s="156"/>
    </row>
    <row r="3575" spans="2:164" x14ac:dyDescent="0.25">
      <c r="B3575" s="67">
        <f t="shared" si="331"/>
        <v>0</v>
      </c>
      <c r="C3575" s="67" t="str">
        <f t="shared" si="332"/>
        <v/>
      </c>
      <c r="D3575" s="67" t="str">
        <f t="shared" si="335"/>
        <v/>
      </c>
      <c r="E3575" s="67" t="str">
        <f t="shared" si="333"/>
        <v/>
      </c>
      <c r="F3575" s="67" t="str">
        <f t="shared" si="334"/>
        <v/>
      </c>
      <c r="G3575" s="67" t="str">
        <f t="shared" si="336"/>
        <v/>
      </c>
      <c r="H3575" s="159" t="str">
        <f>IF(AND(M3575&gt;0,M3575&lt;=STATS!$C$22),1,"")</f>
        <v/>
      </c>
      <c r="J3575" s="29">
        <v>3574</v>
      </c>
      <c r="R3575" s="16"/>
      <c r="U3575" s="16"/>
      <c r="FD3575" s="156"/>
      <c r="FE3575" s="156"/>
      <c r="FF3575" s="156"/>
      <c r="FG3575" s="156"/>
      <c r="FH3575" s="156"/>
    </row>
    <row r="3576" spans="2:164" x14ac:dyDescent="0.25">
      <c r="B3576" s="67">
        <f t="shared" si="331"/>
        <v>0</v>
      </c>
      <c r="C3576" s="67" t="str">
        <f t="shared" si="332"/>
        <v/>
      </c>
      <c r="D3576" s="67" t="str">
        <f t="shared" si="335"/>
        <v/>
      </c>
      <c r="E3576" s="67" t="str">
        <f t="shared" si="333"/>
        <v/>
      </c>
      <c r="F3576" s="67" t="str">
        <f t="shared" si="334"/>
        <v/>
      </c>
      <c r="G3576" s="67" t="str">
        <f t="shared" si="336"/>
        <v/>
      </c>
      <c r="H3576" s="159" t="str">
        <f>IF(AND(M3576&gt;0,M3576&lt;=STATS!$C$22),1,"")</f>
        <v/>
      </c>
      <c r="J3576" s="29">
        <v>3575</v>
      </c>
      <c r="R3576" s="16"/>
      <c r="U3576" s="16"/>
      <c r="FD3576" s="156"/>
      <c r="FE3576" s="156"/>
      <c r="FF3576" s="156"/>
      <c r="FG3576" s="156"/>
      <c r="FH3576" s="156"/>
    </row>
    <row r="3577" spans="2:164" x14ac:dyDescent="0.25">
      <c r="B3577" s="67">
        <f t="shared" si="331"/>
        <v>0</v>
      </c>
      <c r="C3577" s="67" t="str">
        <f t="shared" si="332"/>
        <v/>
      </c>
      <c r="D3577" s="67" t="str">
        <f t="shared" si="335"/>
        <v/>
      </c>
      <c r="E3577" s="67" t="str">
        <f t="shared" si="333"/>
        <v/>
      </c>
      <c r="F3577" s="67" t="str">
        <f t="shared" si="334"/>
        <v/>
      </c>
      <c r="G3577" s="67" t="str">
        <f t="shared" si="336"/>
        <v/>
      </c>
      <c r="H3577" s="159" t="str">
        <f>IF(AND(M3577&gt;0,M3577&lt;=STATS!$C$22),1,"")</f>
        <v/>
      </c>
      <c r="J3577" s="29">
        <v>3576</v>
      </c>
      <c r="R3577" s="16"/>
      <c r="U3577" s="16"/>
      <c r="FD3577" s="156"/>
      <c r="FE3577" s="156"/>
      <c r="FF3577" s="156"/>
      <c r="FG3577" s="156"/>
      <c r="FH3577" s="156"/>
    </row>
    <row r="3578" spans="2:164" x14ac:dyDescent="0.25">
      <c r="B3578" s="67">
        <f t="shared" si="331"/>
        <v>0</v>
      </c>
      <c r="C3578" s="67" t="str">
        <f t="shared" si="332"/>
        <v/>
      </c>
      <c r="D3578" s="67" t="str">
        <f t="shared" si="335"/>
        <v/>
      </c>
      <c r="E3578" s="67" t="str">
        <f t="shared" si="333"/>
        <v/>
      </c>
      <c r="F3578" s="67" t="str">
        <f t="shared" si="334"/>
        <v/>
      </c>
      <c r="G3578" s="67" t="str">
        <f t="shared" si="336"/>
        <v/>
      </c>
      <c r="H3578" s="159" t="str">
        <f>IF(AND(M3578&gt;0,M3578&lt;=STATS!$C$22),1,"")</f>
        <v/>
      </c>
      <c r="J3578" s="29">
        <v>3577</v>
      </c>
      <c r="R3578" s="16"/>
      <c r="U3578" s="16"/>
      <c r="FD3578" s="156"/>
      <c r="FE3578" s="156"/>
      <c r="FF3578" s="156"/>
      <c r="FG3578" s="156"/>
      <c r="FH3578" s="156"/>
    </row>
    <row r="3579" spans="2:164" x14ac:dyDescent="0.25">
      <c r="B3579" s="67">
        <f t="shared" si="331"/>
        <v>0</v>
      </c>
      <c r="C3579" s="67" t="str">
        <f t="shared" si="332"/>
        <v/>
      </c>
      <c r="D3579" s="67" t="str">
        <f t="shared" si="335"/>
        <v/>
      </c>
      <c r="E3579" s="67" t="str">
        <f t="shared" si="333"/>
        <v/>
      </c>
      <c r="F3579" s="67" t="str">
        <f t="shared" si="334"/>
        <v/>
      </c>
      <c r="G3579" s="67" t="str">
        <f t="shared" si="336"/>
        <v/>
      </c>
      <c r="H3579" s="159" t="str">
        <f>IF(AND(M3579&gt;0,M3579&lt;=STATS!$C$22),1,"")</f>
        <v/>
      </c>
      <c r="J3579" s="29">
        <v>3578</v>
      </c>
      <c r="R3579" s="16"/>
      <c r="U3579" s="16"/>
      <c r="FD3579" s="156"/>
      <c r="FE3579" s="156"/>
      <c r="FF3579" s="156"/>
      <c r="FG3579" s="156"/>
      <c r="FH3579" s="156"/>
    </row>
    <row r="3580" spans="2:164" x14ac:dyDescent="0.25">
      <c r="B3580" s="67">
        <f t="shared" si="331"/>
        <v>0</v>
      </c>
      <c r="C3580" s="67" t="str">
        <f t="shared" si="332"/>
        <v/>
      </c>
      <c r="D3580" s="67" t="str">
        <f t="shared" si="335"/>
        <v/>
      </c>
      <c r="E3580" s="67" t="str">
        <f t="shared" si="333"/>
        <v/>
      </c>
      <c r="F3580" s="67" t="str">
        <f t="shared" si="334"/>
        <v/>
      </c>
      <c r="G3580" s="67" t="str">
        <f t="shared" si="336"/>
        <v/>
      </c>
      <c r="H3580" s="159" t="str">
        <f>IF(AND(M3580&gt;0,M3580&lt;=STATS!$C$22),1,"")</f>
        <v/>
      </c>
      <c r="J3580" s="29">
        <v>3579</v>
      </c>
      <c r="R3580" s="16"/>
      <c r="U3580" s="16"/>
      <c r="FD3580" s="156"/>
      <c r="FE3580" s="156"/>
      <c r="FF3580" s="156"/>
      <c r="FG3580" s="156"/>
      <c r="FH3580" s="156"/>
    </row>
    <row r="3581" spans="2:164" x14ac:dyDescent="0.25">
      <c r="B3581" s="67">
        <f t="shared" si="331"/>
        <v>0</v>
      </c>
      <c r="C3581" s="67" t="str">
        <f t="shared" si="332"/>
        <v/>
      </c>
      <c r="D3581" s="67" t="str">
        <f t="shared" si="335"/>
        <v/>
      </c>
      <c r="E3581" s="67" t="str">
        <f t="shared" si="333"/>
        <v/>
      </c>
      <c r="F3581" s="67" t="str">
        <f t="shared" si="334"/>
        <v/>
      </c>
      <c r="G3581" s="67" t="str">
        <f t="shared" si="336"/>
        <v/>
      </c>
      <c r="H3581" s="159" t="str">
        <f>IF(AND(M3581&gt;0,M3581&lt;=STATS!$C$22),1,"")</f>
        <v/>
      </c>
      <c r="J3581" s="29">
        <v>3580</v>
      </c>
      <c r="R3581" s="16"/>
      <c r="U3581" s="16"/>
      <c r="FD3581" s="156"/>
      <c r="FE3581" s="156"/>
      <c r="FF3581" s="156"/>
      <c r="FG3581" s="156"/>
      <c r="FH3581" s="156"/>
    </row>
    <row r="3582" spans="2:164" x14ac:dyDescent="0.25">
      <c r="B3582" s="67">
        <f t="shared" si="331"/>
        <v>0</v>
      </c>
      <c r="C3582" s="67" t="str">
        <f t="shared" si="332"/>
        <v/>
      </c>
      <c r="D3582" s="67" t="str">
        <f t="shared" si="335"/>
        <v/>
      </c>
      <c r="E3582" s="67" t="str">
        <f t="shared" si="333"/>
        <v/>
      </c>
      <c r="F3582" s="67" t="str">
        <f t="shared" si="334"/>
        <v/>
      </c>
      <c r="G3582" s="67" t="str">
        <f t="shared" si="336"/>
        <v/>
      </c>
      <c r="H3582" s="159" t="str">
        <f>IF(AND(M3582&gt;0,M3582&lt;=STATS!$C$22),1,"")</f>
        <v/>
      </c>
      <c r="J3582" s="29">
        <v>3581</v>
      </c>
      <c r="R3582" s="16"/>
      <c r="U3582" s="16"/>
      <c r="FD3582" s="156"/>
      <c r="FE3582" s="156"/>
      <c r="FF3582" s="156"/>
      <c r="FG3582" s="156"/>
      <c r="FH3582" s="156"/>
    </row>
    <row r="3583" spans="2:164" x14ac:dyDescent="0.25">
      <c r="B3583" s="67">
        <f t="shared" si="331"/>
        <v>0</v>
      </c>
      <c r="C3583" s="67" t="str">
        <f t="shared" si="332"/>
        <v/>
      </c>
      <c r="D3583" s="67" t="str">
        <f t="shared" si="335"/>
        <v/>
      </c>
      <c r="E3583" s="67" t="str">
        <f t="shared" si="333"/>
        <v/>
      </c>
      <c r="F3583" s="67" t="str">
        <f t="shared" si="334"/>
        <v/>
      </c>
      <c r="G3583" s="67" t="str">
        <f t="shared" si="336"/>
        <v/>
      </c>
      <c r="H3583" s="159" t="str">
        <f>IF(AND(M3583&gt;0,M3583&lt;=STATS!$C$22),1,"")</f>
        <v/>
      </c>
      <c r="J3583" s="29">
        <v>3582</v>
      </c>
      <c r="R3583" s="16"/>
      <c r="U3583" s="16"/>
      <c r="FD3583" s="156"/>
      <c r="FE3583" s="156"/>
      <c r="FF3583" s="156"/>
      <c r="FG3583" s="156"/>
      <c r="FH3583" s="156"/>
    </row>
    <row r="3584" spans="2:164" x14ac:dyDescent="0.25">
      <c r="B3584" s="67">
        <f t="shared" si="331"/>
        <v>0</v>
      </c>
      <c r="C3584" s="67" t="str">
        <f t="shared" si="332"/>
        <v/>
      </c>
      <c r="D3584" s="67" t="str">
        <f t="shared" si="335"/>
        <v/>
      </c>
      <c r="E3584" s="67" t="str">
        <f t="shared" si="333"/>
        <v/>
      </c>
      <c r="F3584" s="67" t="str">
        <f t="shared" si="334"/>
        <v/>
      </c>
      <c r="G3584" s="67" t="str">
        <f t="shared" si="336"/>
        <v/>
      </c>
      <c r="H3584" s="159" t="str">
        <f>IF(AND(M3584&gt;0,M3584&lt;=STATS!$C$22),1,"")</f>
        <v/>
      </c>
      <c r="J3584" s="29">
        <v>3583</v>
      </c>
      <c r="R3584" s="16"/>
      <c r="U3584" s="16"/>
      <c r="FD3584" s="156"/>
      <c r="FE3584" s="156"/>
      <c r="FF3584" s="156"/>
      <c r="FG3584" s="156"/>
      <c r="FH3584" s="156"/>
    </row>
    <row r="3585" spans="2:164" x14ac:dyDescent="0.25">
      <c r="B3585" s="67">
        <f t="shared" si="331"/>
        <v>0</v>
      </c>
      <c r="C3585" s="67" t="str">
        <f t="shared" si="332"/>
        <v/>
      </c>
      <c r="D3585" s="67" t="str">
        <f t="shared" si="335"/>
        <v/>
      </c>
      <c r="E3585" s="67" t="str">
        <f t="shared" si="333"/>
        <v/>
      </c>
      <c r="F3585" s="67" t="str">
        <f t="shared" si="334"/>
        <v/>
      </c>
      <c r="G3585" s="67" t="str">
        <f t="shared" si="336"/>
        <v/>
      </c>
      <c r="H3585" s="159" t="str">
        <f>IF(AND(M3585&gt;0,M3585&lt;=STATS!$C$22),1,"")</f>
        <v/>
      </c>
      <c r="J3585" s="29">
        <v>3584</v>
      </c>
      <c r="R3585" s="16"/>
      <c r="U3585" s="16"/>
      <c r="FD3585" s="156"/>
      <c r="FE3585" s="156"/>
      <c r="FF3585" s="156"/>
      <c r="FG3585" s="156"/>
      <c r="FH3585" s="156"/>
    </row>
    <row r="3586" spans="2:164" x14ac:dyDescent="0.25">
      <c r="B3586" s="67">
        <f t="shared" ref="B3586:B3649" si="337">COUNT(R3586:FC3586,FI3586:FQ3586)</f>
        <v>0</v>
      </c>
      <c r="C3586" s="67" t="str">
        <f t="shared" ref="C3586:C3649" si="338">IF(COUNT(R3586:FC3586,FI3586:FQ3586)&gt;0,COUNT(R3586:FC3586,FI3586:FQ3586),"")</f>
        <v/>
      </c>
      <c r="D3586" s="67" t="str">
        <f t="shared" si="335"/>
        <v/>
      </c>
      <c r="E3586" s="67" t="str">
        <f t="shared" ref="E3586:E3649" si="339">IF(H3586=1,COUNT(R3586:FC3586,FI3586:FQ3586),"")</f>
        <v/>
      </c>
      <c r="F3586" s="67" t="str">
        <f t="shared" ref="F3586:F3649" si="340">IF(H3586=1,COUNT(X3586:BN3586,BP3586:BX3586,BZ3586:CF3586,CH3586:FC3586,FI3586:FQ3586),"")</f>
        <v/>
      </c>
      <c r="G3586" s="67" t="str">
        <f t="shared" si="336"/>
        <v/>
      </c>
      <c r="H3586" s="159" t="str">
        <f>IF(AND(M3586&gt;0,M3586&lt;=STATS!$C$22),1,"")</f>
        <v/>
      </c>
      <c r="J3586" s="29">
        <v>3585</v>
      </c>
      <c r="R3586" s="16"/>
      <c r="U3586" s="16"/>
      <c r="FD3586" s="156"/>
      <c r="FE3586" s="156"/>
      <c r="FF3586" s="156"/>
      <c r="FG3586" s="156"/>
      <c r="FH3586" s="156"/>
    </row>
    <row r="3587" spans="2:164" x14ac:dyDescent="0.25">
      <c r="B3587" s="67">
        <f t="shared" si="337"/>
        <v>0</v>
      </c>
      <c r="C3587" s="67" t="str">
        <f t="shared" si="338"/>
        <v/>
      </c>
      <c r="D3587" s="67" t="str">
        <f t="shared" ref="D3587:D3650" si="341">IF(COUNT(R3587:FC3587,FI3587:FQ3587)&gt;0,COUNT(X3587:BN3587,BP3587:BX3587,BZ3587:CF3587,CH3587:FC3587,FI3587:FQ3587),"")</f>
        <v/>
      </c>
      <c r="E3587" s="67" t="str">
        <f t="shared" si="339"/>
        <v/>
      </c>
      <c r="F3587" s="67" t="str">
        <f t="shared" si="340"/>
        <v/>
      </c>
      <c r="G3587" s="67" t="str">
        <f t="shared" si="336"/>
        <v/>
      </c>
      <c r="H3587" s="159" t="str">
        <f>IF(AND(M3587&gt;0,M3587&lt;=STATS!$C$22),1,"")</f>
        <v/>
      </c>
      <c r="J3587" s="29">
        <v>3586</v>
      </c>
      <c r="R3587" s="16"/>
      <c r="U3587" s="16"/>
      <c r="FD3587" s="156"/>
      <c r="FE3587" s="156"/>
      <c r="FF3587" s="156"/>
      <c r="FG3587" s="156"/>
      <c r="FH3587" s="156"/>
    </row>
    <row r="3588" spans="2:164" x14ac:dyDescent="0.25">
      <c r="B3588" s="67">
        <f t="shared" si="337"/>
        <v>0</v>
      </c>
      <c r="C3588" s="67" t="str">
        <f t="shared" si="338"/>
        <v/>
      </c>
      <c r="D3588" s="67" t="str">
        <f t="shared" si="341"/>
        <v/>
      </c>
      <c r="E3588" s="67" t="str">
        <f t="shared" si="339"/>
        <v/>
      </c>
      <c r="F3588" s="67" t="str">
        <f t="shared" si="340"/>
        <v/>
      </c>
      <c r="G3588" s="67" t="str">
        <f t="shared" si="336"/>
        <v/>
      </c>
      <c r="H3588" s="159" t="str">
        <f>IF(AND(M3588&gt;0,M3588&lt;=STATS!$C$22),1,"")</f>
        <v/>
      </c>
      <c r="J3588" s="29">
        <v>3587</v>
      </c>
      <c r="R3588" s="16"/>
      <c r="U3588" s="16"/>
      <c r="FD3588" s="156"/>
      <c r="FE3588" s="156"/>
      <c r="FF3588" s="156"/>
      <c r="FG3588" s="156"/>
      <c r="FH3588" s="156"/>
    </row>
    <row r="3589" spans="2:164" x14ac:dyDescent="0.25">
      <c r="B3589" s="67">
        <f t="shared" si="337"/>
        <v>0</v>
      </c>
      <c r="C3589" s="67" t="str">
        <f t="shared" si="338"/>
        <v/>
      </c>
      <c r="D3589" s="67" t="str">
        <f t="shared" si="341"/>
        <v/>
      </c>
      <c r="E3589" s="67" t="str">
        <f t="shared" si="339"/>
        <v/>
      </c>
      <c r="F3589" s="67" t="str">
        <f t="shared" si="340"/>
        <v/>
      </c>
      <c r="G3589" s="67" t="str">
        <f t="shared" si="336"/>
        <v/>
      </c>
      <c r="H3589" s="159" t="str">
        <f>IF(AND(M3589&gt;0,M3589&lt;=STATS!$C$22),1,"")</f>
        <v/>
      </c>
      <c r="J3589" s="29">
        <v>3588</v>
      </c>
      <c r="R3589" s="16"/>
      <c r="U3589" s="16"/>
      <c r="FD3589" s="156"/>
      <c r="FE3589" s="156"/>
      <c r="FF3589" s="156"/>
      <c r="FG3589" s="156"/>
      <c r="FH3589" s="156"/>
    </row>
    <row r="3590" spans="2:164" x14ac:dyDescent="0.25">
      <c r="B3590" s="67">
        <f t="shared" si="337"/>
        <v>0</v>
      </c>
      <c r="C3590" s="67" t="str">
        <f t="shared" si="338"/>
        <v/>
      </c>
      <c r="D3590" s="67" t="str">
        <f t="shared" si="341"/>
        <v/>
      </c>
      <c r="E3590" s="67" t="str">
        <f t="shared" si="339"/>
        <v/>
      </c>
      <c r="F3590" s="67" t="str">
        <f t="shared" si="340"/>
        <v/>
      </c>
      <c r="G3590" s="67" t="str">
        <f t="shared" si="336"/>
        <v/>
      </c>
      <c r="H3590" s="159" t="str">
        <f>IF(AND(M3590&gt;0,M3590&lt;=STATS!$C$22),1,"")</f>
        <v/>
      </c>
      <c r="J3590" s="29">
        <v>3589</v>
      </c>
      <c r="R3590" s="16"/>
      <c r="U3590" s="16"/>
      <c r="FD3590" s="156"/>
      <c r="FE3590" s="156"/>
      <c r="FF3590" s="156"/>
      <c r="FG3590" s="156"/>
      <c r="FH3590" s="156"/>
    </row>
    <row r="3591" spans="2:164" x14ac:dyDescent="0.25">
      <c r="B3591" s="67">
        <f t="shared" si="337"/>
        <v>0</v>
      </c>
      <c r="C3591" s="67" t="str">
        <f t="shared" si="338"/>
        <v/>
      </c>
      <c r="D3591" s="67" t="str">
        <f t="shared" si="341"/>
        <v/>
      </c>
      <c r="E3591" s="67" t="str">
        <f t="shared" si="339"/>
        <v/>
      </c>
      <c r="F3591" s="67" t="str">
        <f t="shared" si="340"/>
        <v/>
      </c>
      <c r="G3591" s="67" t="str">
        <f t="shared" si="336"/>
        <v/>
      </c>
      <c r="H3591" s="159" t="str">
        <f>IF(AND(M3591&gt;0,M3591&lt;=STATS!$C$22),1,"")</f>
        <v/>
      </c>
      <c r="J3591" s="29">
        <v>3590</v>
      </c>
      <c r="R3591" s="16"/>
      <c r="U3591" s="16"/>
      <c r="FD3591" s="156"/>
      <c r="FE3591" s="156"/>
      <c r="FF3591" s="156"/>
      <c r="FG3591" s="156"/>
      <c r="FH3591" s="156"/>
    </row>
    <row r="3592" spans="2:164" x14ac:dyDescent="0.25">
      <c r="B3592" s="67">
        <f t="shared" si="337"/>
        <v>0</v>
      </c>
      <c r="C3592" s="67" t="str">
        <f t="shared" si="338"/>
        <v/>
      </c>
      <c r="D3592" s="67" t="str">
        <f t="shared" si="341"/>
        <v/>
      </c>
      <c r="E3592" s="67" t="str">
        <f t="shared" si="339"/>
        <v/>
      </c>
      <c r="F3592" s="67" t="str">
        <f t="shared" si="340"/>
        <v/>
      </c>
      <c r="G3592" s="67" t="str">
        <f t="shared" si="336"/>
        <v/>
      </c>
      <c r="H3592" s="159" t="str">
        <f>IF(AND(M3592&gt;0,M3592&lt;=STATS!$C$22),1,"")</f>
        <v/>
      </c>
      <c r="J3592" s="29">
        <v>3591</v>
      </c>
      <c r="R3592" s="16"/>
      <c r="U3592" s="16"/>
      <c r="FD3592" s="156"/>
      <c r="FE3592" s="156"/>
      <c r="FF3592" s="156"/>
      <c r="FG3592" s="156"/>
      <c r="FH3592" s="156"/>
    </row>
    <row r="3593" spans="2:164" x14ac:dyDescent="0.25">
      <c r="B3593" s="67">
        <f t="shared" si="337"/>
        <v>0</v>
      </c>
      <c r="C3593" s="67" t="str">
        <f t="shared" si="338"/>
        <v/>
      </c>
      <c r="D3593" s="67" t="str">
        <f t="shared" si="341"/>
        <v/>
      </c>
      <c r="E3593" s="67" t="str">
        <f t="shared" si="339"/>
        <v/>
      </c>
      <c r="F3593" s="67" t="str">
        <f t="shared" si="340"/>
        <v/>
      </c>
      <c r="G3593" s="67" t="str">
        <f t="shared" si="336"/>
        <v/>
      </c>
      <c r="H3593" s="159" t="str">
        <f>IF(AND(M3593&gt;0,M3593&lt;=STATS!$C$22),1,"")</f>
        <v/>
      </c>
      <c r="J3593" s="29">
        <v>3592</v>
      </c>
      <c r="R3593" s="16"/>
      <c r="U3593" s="16"/>
      <c r="FD3593" s="156"/>
      <c r="FE3593" s="156"/>
      <c r="FF3593" s="156"/>
      <c r="FG3593" s="156"/>
      <c r="FH3593" s="156"/>
    </row>
    <row r="3594" spans="2:164" x14ac:dyDescent="0.25">
      <c r="B3594" s="67">
        <f t="shared" si="337"/>
        <v>0</v>
      </c>
      <c r="C3594" s="67" t="str">
        <f t="shared" si="338"/>
        <v/>
      </c>
      <c r="D3594" s="67" t="str">
        <f t="shared" si="341"/>
        <v/>
      </c>
      <c r="E3594" s="67" t="str">
        <f t="shared" si="339"/>
        <v/>
      </c>
      <c r="F3594" s="67" t="str">
        <f t="shared" si="340"/>
        <v/>
      </c>
      <c r="G3594" s="67" t="str">
        <f t="shared" si="336"/>
        <v/>
      </c>
      <c r="H3594" s="159" t="str">
        <f>IF(AND(M3594&gt;0,M3594&lt;=STATS!$C$22),1,"")</f>
        <v/>
      </c>
      <c r="J3594" s="29">
        <v>3593</v>
      </c>
      <c r="R3594" s="16"/>
      <c r="U3594" s="16"/>
      <c r="FD3594" s="156"/>
      <c r="FE3594" s="156"/>
      <c r="FF3594" s="156"/>
      <c r="FG3594" s="156"/>
      <c r="FH3594" s="156"/>
    </row>
    <row r="3595" spans="2:164" x14ac:dyDescent="0.25">
      <c r="B3595" s="67">
        <f t="shared" si="337"/>
        <v>0</v>
      </c>
      <c r="C3595" s="67" t="str">
        <f t="shared" si="338"/>
        <v/>
      </c>
      <c r="D3595" s="67" t="str">
        <f t="shared" si="341"/>
        <v/>
      </c>
      <c r="E3595" s="67" t="str">
        <f t="shared" si="339"/>
        <v/>
      </c>
      <c r="F3595" s="67" t="str">
        <f t="shared" si="340"/>
        <v/>
      </c>
      <c r="G3595" s="67" t="str">
        <f t="shared" si="336"/>
        <v/>
      </c>
      <c r="H3595" s="159" t="str">
        <f>IF(AND(M3595&gt;0,M3595&lt;=STATS!$C$22),1,"")</f>
        <v/>
      </c>
      <c r="J3595" s="29">
        <v>3594</v>
      </c>
      <c r="R3595" s="16"/>
      <c r="U3595" s="16"/>
      <c r="FD3595" s="156"/>
      <c r="FE3595" s="156"/>
      <c r="FF3595" s="156"/>
      <c r="FG3595" s="156"/>
      <c r="FH3595" s="156"/>
    </row>
    <row r="3596" spans="2:164" x14ac:dyDescent="0.25">
      <c r="B3596" s="67">
        <f t="shared" si="337"/>
        <v>0</v>
      </c>
      <c r="C3596" s="67" t="str">
        <f t="shared" si="338"/>
        <v/>
      </c>
      <c r="D3596" s="67" t="str">
        <f t="shared" si="341"/>
        <v/>
      </c>
      <c r="E3596" s="67" t="str">
        <f t="shared" si="339"/>
        <v/>
      </c>
      <c r="F3596" s="67" t="str">
        <f t="shared" si="340"/>
        <v/>
      </c>
      <c r="G3596" s="67" t="str">
        <f t="shared" si="336"/>
        <v/>
      </c>
      <c r="H3596" s="159" t="str">
        <f>IF(AND(M3596&gt;0,M3596&lt;=STATS!$C$22),1,"")</f>
        <v/>
      </c>
      <c r="J3596" s="29">
        <v>3595</v>
      </c>
      <c r="R3596" s="16"/>
      <c r="U3596" s="16"/>
      <c r="FD3596" s="156"/>
      <c r="FE3596" s="156"/>
      <c r="FF3596" s="156"/>
      <c r="FG3596" s="156"/>
      <c r="FH3596" s="156"/>
    </row>
    <row r="3597" spans="2:164" x14ac:dyDescent="0.25">
      <c r="B3597" s="67">
        <f t="shared" si="337"/>
        <v>0</v>
      </c>
      <c r="C3597" s="67" t="str">
        <f t="shared" si="338"/>
        <v/>
      </c>
      <c r="D3597" s="67" t="str">
        <f t="shared" si="341"/>
        <v/>
      </c>
      <c r="E3597" s="67" t="str">
        <f t="shared" si="339"/>
        <v/>
      </c>
      <c r="F3597" s="67" t="str">
        <f t="shared" si="340"/>
        <v/>
      </c>
      <c r="G3597" s="67" t="str">
        <f t="shared" si="336"/>
        <v/>
      </c>
      <c r="H3597" s="159" t="str">
        <f>IF(AND(M3597&gt;0,M3597&lt;=STATS!$C$22),1,"")</f>
        <v/>
      </c>
      <c r="J3597" s="29">
        <v>3596</v>
      </c>
      <c r="R3597" s="16"/>
      <c r="U3597" s="16"/>
      <c r="FD3597" s="156"/>
      <c r="FE3597" s="156"/>
      <c r="FF3597" s="156"/>
      <c r="FG3597" s="156"/>
      <c r="FH3597" s="156"/>
    </row>
    <row r="3598" spans="2:164" x14ac:dyDescent="0.25">
      <c r="B3598" s="67">
        <f t="shared" si="337"/>
        <v>0</v>
      </c>
      <c r="C3598" s="67" t="str">
        <f t="shared" si="338"/>
        <v/>
      </c>
      <c r="D3598" s="67" t="str">
        <f t="shared" si="341"/>
        <v/>
      </c>
      <c r="E3598" s="67" t="str">
        <f t="shared" si="339"/>
        <v/>
      </c>
      <c r="F3598" s="67" t="str">
        <f t="shared" si="340"/>
        <v/>
      </c>
      <c r="G3598" s="67" t="str">
        <f t="shared" si="336"/>
        <v/>
      </c>
      <c r="H3598" s="159" t="str">
        <f>IF(AND(M3598&gt;0,M3598&lt;=STATS!$C$22),1,"")</f>
        <v/>
      </c>
      <c r="J3598" s="29">
        <v>3597</v>
      </c>
      <c r="R3598" s="16"/>
      <c r="U3598" s="16"/>
      <c r="FD3598" s="156"/>
      <c r="FE3598" s="156"/>
      <c r="FF3598" s="156"/>
      <c r="FG3598" s="156"/>
      <c r="FH3598" s="156"/>
    </row>
    <row r="3599" spans="2:164" x14ac:dyDescent="0.25">
      <c r="B3599" s="67">
        <f t="shared" si="337"/>
        <v>0</v>
      </c>
      <c r="C3599" s="67" t="str">
        <f t="shared" si="338"/>
        <v/>
      </c>
      <c r="D3599" s="67" t="str">
        <f t="shared" si="341"/>
        <v/>
      </c>
      <c r="E3599" s="67" t="str">
        <f t="shared" si="339"/>
        <v/>
      </c>
      <c r="F3599" s="67" t="str">
        <f t="shared" si="340"/>
        <v/>
      </c>
      <c r="G3599" s="67" t="str">
        <f t="shared" si="336"/>
        <v/>
      </c>
      <c r="H3599" s="159" t="str">
        <f>IF(AND(M3599&gt;0,M3599&lt;=STATS!$C$22),1,"")</f>
        <v/>
      </c>
      <c r="J3599" s="29">
        <v>3598</v>
      </c>
      <c r="R3599" s="16"/>
      <c r="U3599" s="16"/>
      <c r="FD3599" s="156"/>
      <c r="FE3599" s="156"/>
      <c r="FF3599" s="156"/>
      <c r="FG3599" s="156"/>
      <c r="FH3599" s="156"/>
    </row>
    <row r="3600" spans="2:164" x14ac:dyDescent="0.25">
      <c r="B3600" s="67">
        <f t="shared" si="337"/>
        <v>0</v>
      </c>
      <c r="C3600" s="67" t="str">
        <f t="shared" si="338"/>
        <v/>
      </c>
      <c r="D3600" s="67" t="str">
        <f t="shared" si="341"/>
        <v/>
      </c>
      <c r="E3600" s="67" t="str">
        <f t="shared" si="339"/>
        <v/>
      </c>
      <c r="F3600" s="67" t="str">
        <f t="shared" si="340"/>
        <v/>
      </c>
      <c r="G3600" s="67" t="str">
        <f t="shared" si="336"/>
        <v/>
      </c>
      <c r="H3600" s="159" t="str">
        <f>IF(AND(M3600&gt;0,M3600&lt;=STATS!$C$22),1,"")</f>
        <v/>
      </c>
      <c r="J3600" s="29">
        <v>3599</v>
      </c>
      <c r="R3600" s="16"/>
      <c r="U3600" s="16"/>
      <c r="FD3600" s="156"/>
      <c r="FE3600" s="156"/>
      <c r="FF3600" s="156"/>
      <c r="FG3600" s="156"/>
      <c r="FH3600" s="156"/>
    </row>
    <row r="3601" spans="2:164" x14ac:dyDescent="0.25">
      <c r="B3601" s="67">
        <f t="shared" si="337"/>
        <v>0</v>
      </c>
      <c r="C3601" s="67" t="str">
        <f t="shared" si="338"/>
        <v/>
      </c>
      <c r="D3601" s="67" t="str">
        <f t="shared" si="341"/>
        <v/>
      </c>
      <c r="E3601" s="67" t="str">
        <f t="shared" si="339"/>
        <v/>
      </c>
      <c r="F3601" s="67" t="str">
        <f t="shared" si="340"/>
        <v/>
      </c>
      <c r="G3601" s="67" t="str">
        <f t="shared" si="336"/>
        <v/>
      </c>
      <c r="H3601" s="159" t="str">
        <f>IF(AND(M3601&gt;0,M3601&lt;=STATS!$C$22),1,"")</f>
        <v/>
      </c>
      <c r="J3601" s="29">
        <v>3600</v>
      </c>
      <c r="R3601" s="16"/>
      <c r="U3601" s="16"/>
      <c r="FD3601" s="156"/>
      <c r="FE3601" s="156"/>
      <c r="FF3601" s="156"/>
      <c r="FG3601" s="156"/>
      <c r="FH3601" s="156"/>
    </row>
    <row r="3602" spans="2:164" x14ac:dyDescent="0.25">
      <c r="B3602" s="67">
        <f t="shared" si="337"/>
        <v>0</v>
      </c>
      <c r="C3602" s="67" t="str">
        <f t="shared" si="338"/>
        <v/>
      </c>
      <c r="D3602" s="67" t="str">
        <f t="shared" si="341"/>
        <v/>
      </c>
      <c r="E3602" s="67" t="str">
        <f t="shared" si="339"/>
        <v/>
      </c>
      <c r="F3602" s="67" t="str">
        <f t="shared" si="340"/>
        <v/>
      </c>
      <c r="G3602" s="67" t="str">
        <f t="shared" si="336"/>
        <v/>
      </c>
      <c r="H3602" s="159" t="str">
        <f>IF(AND(M3602&gt;0,M3602&lt;=STATS!$C$22),1,"")</f>
        <v/>
      </c>
      <c r="J3602" s="29">
        <v>3601</v>
      </c>
      <c r="R3602" s="16"/>
      <c r="U3602" s="16"/>
      <c r="FD3602" s="156"/>
      <c r="FE3602" s="156"/>
      <c r="FF3602" s="156"/>
      <c r="FG3602" s="156"/>
      <c r="FH3602" s="156"/>
    </row>
    <row r="3603" spans="2:164" x14ac:dyDescent="0.25">
      <c r="B3603" s="67">
        <f t="shared" si="337"/>
        <v>0</v>
      </c>
      <c r="C3603" s="67" t="str">
        <f t="shared" si="338"/>
        <v/>
      </c>
      <c r="D3603" s="67" t="str">
        <f t="shared" si="341"/>
        <v/>
      </c>
      <c r="E3603" s="67" t="str">
        <f t="shared" si="339"/>
        <v/>
      </c>
      <c r="F3603" s="67" t="str">
        <f t="shared" si="340"/>
        <v/>
      </c>
      <c r="G3603" s="67" t="str">
        <f t="shared" si="336"/>
        <v/>
      </c>
      <c r="H3603" s="159" t="str">
        <f>IF(AND(M3603&gt;0,M3603&lt;=STATS!$C$22),1,"")</f>
        <v/>
      </c>
      <c r="J3603" s="29">
        <v>3602</v>
      </c>
      <c r="R3603" s="16"/>
      <c r="U3603" s="16"/>
      <c r="FD3603" s="156"/>
      <c r="FE3603" s="156"/>
      <c r="FF3603" s="156"/>
      <c r="FG3603" s="156"/>
      <c r="FH3603" s="156"/>
    </row>
    <row r="3604" spans="2:164" x14ac:dyDescent="0.25">
      <c r="B3604" s="67">
        <f t="shared" si="337"/>
        <v>0</v>
      </c>
      <c r="C3604" s="67" t="str">
        <f t="shared" si="338"/>
        <v/>
      </c>
      <c r="D3604" s="67" t="str">
        <f t="shared" si="341"/>
        <v/>
      </c>
      <c r="E3604" s="67" t="str">
        <f t="shared" si="339"/>
        <v/>
      </c>
      <c r="F3604" s="67" t="str">
        <f t="shared" si="340"/>
        <v/>
      </c>
      <c r="G3604" s="67" t="str">
        <f t="shared" si="336"/>
        <v/>
      </c>
      <c r="H3604" s="159" t="str">
        <f>IF(AND(M3604&gt;0,M3604&lt;=STATS!$C$22),1,"")</f>
        <v/>
      </c>
      <c r="J3604" s="29">
        <v>3603</v>
      </c>
      <c r="R3604" s="16"/>
      <c r="U3604" s="16"/>
      <c r="FD3604" s="156"/>
      <c r="FE3604" s="156"/>
      <c r="FF3604" s="156"/>
      <c r="FG3604" s="156"/>
      <c r="FH3604" s="156"/>
    </row>
    <row r="3605" spans="2:164" x14ac:dyDescent="0.25">
      <c r="B3605" s="67">
        <f t="shared" si="337"/>
        <v>0</v>
      </c>
      <c r="C3605" s="67" t="str">
        <f t="shared" si="338"/>
        <v/>
      </c>
      <c r="D3605" s="67" t="str">
        <f t="shared" si="341"/>
        <v/>
      </c>
      <c r="E3605" s="67" t="str">
        <f t="shared" si="339"/>
        <v/>
      </c>
      <c r="F3605" s="67" t="str">
        <f t="shared" si="340"/>
        <v/>
      </c>
      <c r="G3605" s="67" t="str">
        <f t="shared" si="336"/>
        <v/>
      </c>
      <c r="H3605" s="159" t="str">
        <f>IF(AND(M3605&gt;0,M3605&lt;=STATS!$C$22),1,"")</f>
        <v/>
      </c>
      <c r="J3605" s="29">
        <v>3604</v>
      </c>
      <c r="R3605" s="16"/>
      <c r="U3605" s="16"/>
      <c r="FD3605" s="156"/>
      <c r="FE3605" s="156"/>
      <c r="FF3605" s="156"/>
      <c r="FG3605" s="156"/>
      <c r="FH3605" s="156"/>
    </row>
    <row r="3606" spans="2:164" x14ac:dyDescent="0.25">
      <c r="B3606" s="67">
        <f t="shared" si="337"/>
        <v>0</v>
      </c>
      <c r="C3606" s="67" t="str">
        <f t="shared" si="338"/>
        <v/>
      </c>
      <c r="D3606" s="67" t="str">
        <f t="shared" si="341"/>
        <v/>
      </c>
      <c r="E3606" s="67" t="str">
        <f t="shared" si="339"/>
        <v/>
      </c>
      <c r="F3606" s="67" t="str">
        <f t="shared" si="340"/>
        <v/>
      </c>
      <c r="G3606" s="67" t="str">
        <f t="shared" si="336"/>
        <v/>
      </c>
      <c r="H3606" s="159" t="str">
        <f>IF(AND(M3606&gt;0,M3606&lt;=STATS!$C$22),1,"")</f>
        <v/>
      </c>
      <c r="J3606" s="29">
        <v>3605</v>
      </c>
      <c r="R3606" s="16"/>
      <c r="U3606" s="16"/>
      <c r="FD3606" s="156"/>
      <c r="FE3606" s="156"/>
      <c r="FF3606" s="156"/>
      <c r="FG3606" s="156"/>
      <c r="FH3606" s="156"/>
    </row>
    <row r="3607" spans="2:164" x14ac:dyDescent="0.25">
      <c r="B3607" s="67">
        <f t="shared" si="337"/>
        <v>0</v>
      </c>
      <c r="C3607" s="67" t="str">
        <f t="shared" si="338"/>
        <v/>
      </c>
      <c r="D3607" s="67" t="str">
        <f t="shared" si="341"/>
        <v/>
      </c>
      <c r="E3607" s="67" t="str">
        <f t="shared" si="339"/>
        <v/>
      </c>
      <c r="F3607" s="67" t="str">
        <f t="shared" si="340"/>
        <v/>
      </c>
      <c r="G3607" s="67" t="str">
        <f t="shared" si="336"/>
        <v/>
      </c>
      <c r="H3607" s="159" t="str">
        <f>IF(AND(M3607&gt;0,M3607&lt;=STATS!$C$22),1,"")</f>
        <v/>
      </c>
      <c r="J3607" s="29">
        <v>3606</v>
      </c>
      <c r="R3607" s="16"/>
      <c r="U3607" s="16"/>
      <c r="FD3607" s="156"/>
      <c r="FE3607" s="156"/>
      <c r="FF3607" s="156"/>
      <c r="FG3607" s="156"/>
      <c r="FH3607" s="156"/>
    </row>
    <row r="3608" spans="2:164" x14ac:dyDescent="0.25">
      <c r="B3608" s="67">
        <f t="shared" si="337"/>
        <v>0</v>
      </c>
      <c r="C3608" s="67" t="str">
        <f t="shared" si="338"/>
        <v/>
      </c>
      <c r="D3608" s="67" t="str">
        <f t="shared" si="341"/>
        <v/>
      </c>
      <c r="E3608" s="67" t="str">
        <f t="shared" si="339"/>
        <v/>
      </c>
      <c r="F3608" s="67" t="str">
        <f t="shared" si="340"/>
        <v/>
      </c>
      <c r="G3608" s="67" t="str">
        <f t="shared" si="336"/>
        <v/>
      </c>
      <c r="H3608" s="159" t="str">
        <f>IF(AND(M3608&gt;0,M3608&lt;=STATS!$C$22),1,"")</f>
        <v/>
      </c>
      <c r="J3608" s="29">
        <v>3607</v>
      </c>
      <c r="R3608" s="16"/>
      <c r="U3608" s="16"/>
      <c r="FD3608" s="156"/>
      <c r="FE3608" s="156"/>
      <c r="FF3608" s="156"/>
      <c r="FG3608" s="156"/>
      <c r="FH3608" s="156"/>
    </row>
    <row r="3609" spans="2:164" x14ac:dyDescent="0.25">
      <c r="B3609" s="67">
        <f t="shared" si="337"/>
        <v>0</v>
      </c>
      <c r="C3609" s="67" t="str">
        <f t="shared" si="338"/>
        <v/>
      </c>
      <c r="D3609" s="67" t="str">
        <f t="shared" si="341"/>
        <v/>
      </c>
      <c r="E3609" s="67" t="str">
        <f t="shared" si="339"/>
        <v/>
      </c>
      <c r="F3609" s="67" t="str">
        <f t="shared" si="340"/>
        <v/>
      </c>
      <c r="G3609" s="67" t="str">
        <f t="shared" si="336"/>
        <v/>
      </c>
      <c r="H3609" s="159" t="str">
        <f>IF(AND(M3609&gt;0,M3609&lt;=STATS!$C$22),1,"")</f>
        <v/>
      </c>
      <c r="J3609" s="29">
        <v>3608</v>
      </c>
      <c r="R3609" s="16"/>
      <c r="U3609" s="16"/>
      <c r="FD3609" s="156"/>
      <c r="FE3609" s="156"/>
      <c r="FF3609" s="156"/>
      <c r="FG3609" s="156"/>
      <c r="FH3609" s="156"/>
    </row>
    <row r="3610" spans="2:164" x14ac:dyDescent="0.25">
      <c r="B3610" s="67">
        <f t="shared" si="337"/>
        <v>0</v>
      </c>
      <c r="C3610" s="67" t="str">
        <f t="shared" si="338"/>
        <v/>
      </c>
      <c r="D3610" s="67" t="str">
        <f t="shared" si="341"/>
        <v/>
      </c>
      <c r="E3610" s="67" t="str">
        <f t="shared" si="339"/>
        <v/>
      </c>
      <c r="F3610" s="67" t="str">
        <f t="shared" si="340"/>
        <v/>
      </c>
      <c r="G3610" s="67" t="str">
        <f t="shared" ref="G3610:G3673" si="342">IF($B3610&gt;=1,$M3610,"")</f>
        <v/>
      </c>
      <c r="H3610" s="159" t="str">
        <f>IF(AND(M3610&gt;0,M3610&lt;=STATS!$C$22),1,"")</f>
        <v/>
      </c>
      <c r="J3610" s="29">
        <v>3609</v>
      </c>
      <c r="R3610" s="16"/>
      <c r="U3610" s="16"/>
      <c r="FD3610" s="156"/>
      <c r="FE3610" s="156"/>
      <c r="FF3610" s="156"/>
      <c r="FG3610" s="156"/>
      <c r="FH3610" s="156"/>
    </row>
    <row r="3611" spans="2:164" x14ac:dyDescent="0.25">
      <c r="B3611" s="67">
        <f t="shared" si="337"/>
        <v>0</v>
      </c>
      <c r="C3611" s="67" t="str">
        <f t="shared" si="338"/>
        <v/>
      </c>
      <c r="D3611" s="67" t="str">
        <f t="shared" si="341"/>
        <v/>
      </c>
      <c r="E3611" s="67" t="str">
        <f t="shared" si="339"/>
        <v/>
      </c>
      <c r="F3611" s="67" t="str">
        <f t="shared" si="340"/>
        <v/>
      </c>
      <c r="G3611" s="67" t="str">
        <f t="shared" si="342"/>
        <v/>
      </c>
      <c r="H3611" s="159" t="str">
        <f>IF(AND(M3611&gt;0,M3611&lt;=STATS!$C$22),1,"")</f>
        <v/>
      </c>
      <c r="J3611" s="29">
        <v>3610</v>
      </c>
      <c r="R3611" s="16"/>
      <c r="U3611" s="16"/>
      <c r="FD3611" s="156"/>
      <c r="FE3611" s="156"/>
      <c r="FF3611" s="156"/>
      <c r="FG3611" s="156"/>
      <c r="FH3611" s="156"/>
    </row>
    <row r="3612" spans="2:164" x14ac:dyDescent="0.25">
      <c r="B3612" s="67">
        <f t="shared" si="337"/>
        <v>0</v>
      </c>
      <c r="C3612" s="67" t="str">
        <f t="shared" si="338"/>
        <v/>
      </c>
      <c r="D3612" s="67" t="str">
        <f t="shared" si="341"/>
        <v/>
      </c>
      <c r="E3612" s="67" t="str">
        <f t="shared" si="339"/>
        <v/>
      </c>
      <c r="F3612" s="67" t="str">
        <f t="shared" si="340"/>
        <v/>
      </c>
      <c r="G3612" s="67" t="str">
        <f t="shared" si="342"/>
        <v/>
      </c>
      <c r="H3612" s="159" t="str">
        <f>IF(AND(M3612&gt;0,M3612&lt;=STATS!$C$22),1,"")</f>
        <v/>
      </c>
      <c r="J3612" s="29">
        <v>3611</v>
      </c>
      <c r="R3612" s="16"/>
      <c r="U3612" s="16"/>
      <c r="FD3612" s="156"/>
      <c r="FE3612" s="156"/>
      <c r="FF3612" s="156"/>
      <c r="FG3612" s="156"/>
      <c r="FH3612" s="156"/>
    </row>
    <row r="3613" spans="2:164" x14ac:dyDescent="0.25">
      <c r="B3613" s="67">
        <f t="shared" si="337"/>
        <v>0</v>
      </c>
      <c r="C3613" s="67" t="str">
        <f t="shared" si="338"/>
        <v/>
      </c>
      <c r="D3613" s="67" t="str">
        <f t="shared" si="341"/>
        <v/>
      </c>
      <c r="E3613" s="67" t="str">
        <f t="shared" si="339"/>
        <v/>
      </c>
      <c r="F3613" s="67" t="str">
        <f t="shared" si="340"/>
        <v/>
      </c>
      <c r="G3613" s="67" t="str">
        <f t="shared" si="342"/>
        <v/>
      </c>
      <c r="H3613" s="159" t="str">
        <f>IF(AND(M3613&gt;0,M3613&lt;=STATS!$C$22),1,"")</f>
        <v/>
      </c>
      <c r="J3613" s="29">
        <v>3612</v>
      </c>
      <c r="R3613" s="16"/>
      <c r="U3613" s="16"/>
      <c r="FD3613" s="156"/>
      <c r="FE3613" s="156"/>
      <c r="FF3613" s="156"/>
      <c r="FG3613" s="156"/>
      <c r="FH3613" s="156"/>
    </row>
    <row r="3614" spans="2:164" x14ac:dyDescent="0.25">
      <c r="B3614" s="67">
        <f t="shared" si="337"/>
        <v>0</v>
      </c>
      <c r="C3614" s="67" t="str">
        <f t="shared" si="338"/>
        <v/>
      </c>
      <c r="D3614" s="67" t="str">
        <f t="shared" si="341"/>
        <v/>
      </c>
      <c r="E3614" s="67" t="str">
        <f t="shared" si="339"/>
        <v/>
      </c>
      <c r="F3614" s="67" t="str">
        <f t="shared" si="340"/>
        <v/>
      </c>
      <c r="G3614" s="67" t="str">
        <f t="shared" si="342"/>
        <v/>
      </c>
      <c r="H3614" s="159" t="str">
        <f>IF(AND(M3614&gt;0,M3614&lt;=STATS!$C$22),1,"")</f>
        <v/>
      </c>
      <c r="J3614" s="29">
        <v>3613</v>
      </c>
      <c r="R3614" s="16"/>
      <c r="U3614" s="16"/>
      <c r="FD3614" s="156"/>
      <c r="FE3614" s="156"/>
      <c r="FF3614" s="156"/>
      <c r="FG3614" s="156"/>
      <c r="FH3614" s="156"/>
    </row>
    <row r="3615" spans="2:164" x14ac:dyDescent="0.25">
      <c r="B3615" s="67">
        <f t="shared" si="337"/>
        <v>0</v>
      </c>
      <c r="C3615" s="67" t="str">
        <f t="shared" si="338"/>
        <v/>
      </c>
      <c r="D3615" s="67" t="str">
        <f t="shared" si="341"/>
        <v/>
      </c>
      <c r="E3615" s="67" t="str">
        <f t="shared" si="339"/>
        <v/>
      </c>
      <c r="F3615" s="67" t="str">
        <f t="shared" si="340"/>
        <v/>
      </c>
      <c r="G3615" s="67" t="str">
        <f t="shared" si="342"/>
        <v/>
      </c>
      <c r="H3615" s="159" t="str">
        <f>IF(AND(M3615&gt;0,M3615&lt;=STATS!$C$22),1,"")</f>
        <v/>
      </c>
      <c r="J3615" s="29">
        <v>3614</v>
      </c>
      <c r="R3615" s="16"/>
      <c r="U3615" s="16"/>
      <c r="FD3615" s="156"/>
      <c r="FE3615" s="156"/>
      <c r="FF3615" s="156"/>
      <c r="FG3615" s="156"/>
      <c r="FH3615" s="156"/>
    </row>
    <row r="3616" spans="2:164" x14ac:dyDescent="0.25">
      <c r="B3616" s="67">
        <f t="shared" si="337"/>
        <v>0</v>
      </c>
      <c r="C3616" s="67" t="str">
        <f t="shared" si="338"/>
        <v/>
      </c>
      <c r="D3616" s="67" t="str">
        <f t="shared" si="341"/>
        <v/>
      </c>
      <c r="E3616" s="67" t="str">
        <f t="shared" si="339"/>
        <v/>
      </c>
      <c r="F3616" s="67" t="str">
        <f t="shared" si="340"/>
        <v/>
      </c>
      <c r="G3616" s="67" t="str">
        <f t="shared" si="342"/>
        <v/>
      </c>
      <c r="H3616" s="159" t="str">
        <f>IF(AND(M3616&gt;0,M3616&lt;=STATS!$C$22),1,"")</f>
        <v/>
      </c>
      <c r="J3616" s="29">
        <v>3615</v>
      </c>
      <c r="R3616" s="16"/>
      <c r="U3616" s="16"/>
      <c r="FD3616" s="156"/>
      <c r="FE3616" s="156"/>
      <c r="FF3616" s="156"/>
      <c r="FG3616" s="156"/>
      <c r="FH3616" s="156"/>
    </row>
    <row r="3617" spans="2:164" x14ac:dyDescent="0.25">
      <c r="B3617" s="67">
        <f t="shared" si="337"/>
        <v>0</v>
      </c>
      <c r="C3617" s="67" t="str">
        <f t="shared" si="338"/>
        <v/>
      </c>
      <c r="D3617" s="67" t="str">
        <f t="shared" si="341"/>
        <v/>
      </c>
      <c r="E3617" s="67" t="str">
        <f t="shared" si="339"/>
        <v/>
      </c>
      <c r="F3617" s="67" t="str">
        <f t="shared" si="340"/>
        <v/>
      </c>
      <c r="G3617" s="67" t="str">
        <f t="shared" si="342"/>
        <v/>
      </c>
      <c r="H3617" s="159" t="str">
        <f>IF(AND(M3617&gt;0,M3617&lt;=STATS!$C$22),1,"")</f>
        <v/>
      </c>
      <c r="J3617" s="29">
        <v>3616</v>
      </c>
      <c r="R3617" s="16"/>
      <c r="U3617" s="16"/>
      <c r="FD3617" s="156"/>
      <c r="FE3617" s="156"/>
      <c r="FF3617" s="156"/>
      <c r="FG3617" s="156"/>
      <c r="FH3617" s="156"/>
    </row>
    <row r="3618" spans="2:164" x14ac:dyDescent="0.25">
      <c r="B3618" s="67">
        <f t="shared" si="337"/>
        <v>0</v>
      </c>
      <c r="C3618" s="67" t="str">
        <f t="shared" si="338"/>
        <v/>
      </c>
      <c r="D3618" s="67" t="str">
        <f t="shared" si="341"/>
        <v/>
      </c>
      <c r="E3618" s="67" t="str">
        <f t="shared" si="339"/>
        <v/>
      </c>
      <c r="F3618" s="67" t="str">
        <f t="shared" si="340"/>
        <v/>
      </c>
      <c r="G3618" s="67" t="str">
        <f t="shared" si="342"/>
        <v/>
      </c>
      <c r="H3618" s="159" t="str">
        <f>IF(AND(M3618&gt;0,M3618&lt;=STATS!$C$22),1,"")</f>
        <v/>
      </c>
      <c r="J3618" s="29">
        <v>3617</v>
      </c>
      <c r="R3618" s="16"/>
      <c r="U3618" s="16"/>
      <c r="FD3618" s="156"/>
      <c r="FE3618" s="156"/>
      <c r="FF3618" s="156"/>
      <c r="FG3618" s="156"/>
      <c r="FH3618" s="156"/>
    </row>
    <row r="3619" spans="2:164" x14ac:dyDescent="0.25">
      <c r="B3619" s="67">
        <f t="shared" si="337"/>
        <v>0</v>
      </c>
      <c r="C3619" s="67" t="str">
        <f t="shared" si="338"/>
        <v/>
      </c>
      <c r="D3619" s="67" t="str">
        <f t="shared" si="341"/>
        <v/>
      </c>
      <c r="E3619" s="67" t="str">
        <f t="shared" si="339"/>
        <v/>
      </c>
      <c r="F3619" s="67" t="str">
        <f t="shared" si="340"/>
        <v/>
      </c>
      <c r="G3619" s="67" t="str">
        <f t="shared" si="342"/>
        <v/>
      </c>
      <c r="H3619" s="159" t="str">
        <f>IF(AND(M3619&gt;0,M3619&lt;=STATS!$C$22),1,"")</f>
        <v/>
      </c>
      <c r="J3619" s="29">
        <v>3618</v>
      </c>
      <c r="R3619" s="16"/>
      <c r="U3619" s="16"/>
      <c r="FD3619" s="156"/>
      <c r="FE3619" s="156"/>
      <c r="FF3619" s="156"/>
      <c r="FG3619" s="156"/>
      <c r="FH3619" s="156"/>
    </row>
    <row r="3620" spans="2:164" x14ac:dyDescent="0.25">
      <c r="B3620" s="67">
        <f t="shared" si="337"/>
        <v>0</v>
      </c>
      <c r="C3620" s="67" t="str">
        <f t="shared" si="338"/>
        <v/>
      </c>
      <c r="D3620" s="67" t="str">
        <f t="shared" si="341"/>
        <v/>
      </c>
      <c r="E3620" s="67" t="str">
        <f t="shared" si="339"/>
        <v/>
      </c>
      <c r="F3620" s="67" t="str">
        <f t="shared" si="340"/>
        <v/>
      </c>
      <c r="G3620" s="67" t="str">
        <f t="shared" si="342"/>
        <v/>
      </c>
      <c r="H3620" s="159" t="str">
        <f>IF(AND(M3620&gt;0,M3620&lt;=STATS!$C$22),1,"")</f>
        <v/>
      </c>
      <c r="J3620" s="29">
        <v>3619</v>
      </c>
      <c r="R3620" s="16"/>
      <c r="U3620" s="16"/>
      <c r="FD3620" s="156"/>
      <c r="FE3620" s="156"/>
      <c r="FF3620" s="156"/>
      <c r="FG3620" s="156"/>
      <c r="FH3620" s="156"/>
    </row>
    <row r="3621" spans="2:164" x14ac:dyDescent="0.25">
      <c r="B3621" s="67">
        <f t="shared" si="337"/>
        <v>0</v>
      </c>
      <c r="C3621" s="67" t="str">
        <f t="shared" si="338"/>
        <v/>
      </c>
      <c r="D3621" s="67" t="str">
        <f t="shared" si="341"/>
        <v/>
      </c>
      <c r="E3621" s="67" t="str">
        <f t="shared" si="339"/>
        <v/>
      </c>
      <c r="F3621" s="67" t="str">
        <f t="shared" si="340"/>
        <v/>
      </c>
      <c r="G3621" s="67" t="str">
        <f t="shared" si="342"/>
        <v/>
      </c>
      <c r="H3621" s="159" t="str">
        <f>IF(AND(M3621&gt;0,M3621&lt;=STATS!$C$22),1,"")</f>
        <v/>
      </c>
      <c r="J3621" s="29">
        <v>3620</v>
      </c>
      <c r="R3621" s="16"/>
      <c r="U3621" s="16"/>
      <c r="FD3621" s="156"/>
      <c r="FE3621" s="156"/>
      <c r="FF3621" s="156"/>
      <c r="FG3621" s="156"/>
      <c r="FH3621" s="156"/>
    </row>
    <row r="3622" spans="2:164" x14ac:dyDescent="0.25">
      <c r="B3622" s="67">
        <f t="shared" si="337"/>
        <v>0</v>
      </c>
      <c r="C3622" s="67" t="str">
        <f t="shared" si="338"/>
        <v/>
      </c>
      <c r="D3622" s="67" t="str">
        <f t="shared" si="341"/>
        <v/>
      </c>
      <c r="E3622" s="67" t="str">
        <f t="shared" si="339"/>
        <v/>
      </c>
      <c r="F3622" s="67" t="str">
        <f t="shared" si="340"/>
        <v/>
      </c>
      <c r="G3622" s="67" t="str">
        <f t="shared" si="342"/>
        <v/>
      </c>
      <c r="H3622" s="159" t="str">
        <f>IF(AND(M3622&gt;0,M3622&lt;=STATS!$C$22),1,"")</f>
        <v/>
      </c>
      <c r="J3622" s="29">
        <v>3621</v>
      </c>
      <c r="R3622" s="16"/>
      <c r="U3622" s="16"/>
      <c r="FD3622" s="156"/>
      <c r="FE3622" s="156"/>
      <c r="FF3622" s="156"/>
      <c r="FG3622" s="156"/>
      <c r="FH3622" s="156"/>
    </row>
    <row r="3623" spans="2:164" x14ac:dyDescent="0.25">
      <c r="B3623" s="67">
        <f t="shared" si="337"/>
        <v>0</v>
      </c>
      <c r="C3623" s="67" t="str">
        <f t="shared" si="338"/>
        <v/>
      </c>
      <c r="D3623" s="67" t="str">
        <f t="shared" si="341"/>
        <v/>
      </c>
      <c r="E3623" s="67" t="str">
        <f t="shared" si="339"/>
        <v/>
      </c>
      <c r="F3623" s="67" t="str">
        <f t="shared" si="340"/>
        <v/>
      </c>
      <c r="G3623" s="67" t="str">
        <f t="shared" si="342"/>
        <v/>
      </c>
      <c r="H3623" s="159" t="str">
        <f>IF(AND(M3623&gt;0,M3623&lt;=STATS!$C$22),1,"")</f>
        <v/>
      </c>
      <c r="J3623" s="29">
        <v>3622</v>
      </c>
      <c r="R3623" s="16"/>
      <c r="U3623" s="16"/>
      <c r="FD3623" s="156"/>
      <c r="FE3623" s="156"/>
      <c r="FF3623" s="156"/>
      <c r="FG3623" s="156"/>
      <c r="FH3623" s="156"/>
    </row>
    <row r="3624" spans="2:164" x14ac:dyDescent="0.25">
      <c r="B3624" s="67">
        <f t="shared" si="337"/>
        <v>0</v>
      </c>
      <c r="C3624" s="67" t="str">
        <f t="shared" si="338"/>
        <v/>
      </c>
      <c r="D3624" s="67" t="str">
        <f t="shared" si="341"/>
        <v/>
      </c>
      <c r="E3624" s="67" t="str">
        <f t="shared" si="339"/>
        <v/>
      </c>
      <c r="F3624" s="67" t="str">
        <f t="shared" si="340"/>
        <v/>
      </c>
      <c r="G3624" s="67" t="str">
        <f t="shared" si="342"/>
        <v/>
      </c>
      <c r="H3624" s="159" t="str">
        <f>IF(AND(M3624&gt;0,M3624&lt;=STATS!$C$22),1,"")</f>
        <v/>
      </c>
      <c r="J3624" s="29">
        <v>3623</v>
      </c>
      <c r="R3624" s="16"/>
      <c r="U3624" s="16"/>
      <c r="FD3624" s="156"/>
      <c r="FE3624" s="156"/>
      <c r="FF3624" s="156"/>
      <c r="FG3624" s="156"/>
      <c r="FH3624" s="156"/>
    </row>
    <row r="3625" spans="2:164" x14ac:dyDescent="0.25">
      <c r="B3625" s="67">
        <f t="shared" si="337"/>
        <v>0</v>
      </c>
      <c r="C3625" s="67" t="str">
        <f t="shared" si="338"/>
        <v/>
      </c>
      <c r="D3625" s="67" t="str">
        <f t="shared" si="341"/>
        <v/>
      </c>
      <c r="E3625" s="67" t="str">
        <f t="shared" si="339"/>
        <v/>
      </c>
      <c r="F3625" s="67" t="str">
        <f t="shared" si="340"/>
        <v/>
      </c>
      <c r="G3625" s="67" t="str">
        <f t="shared" si="342"/>
        <v/>
      </c>
      <c r="H3625" s="159" t="str">
        <f>IF(AND(M3625&gt;0,M3625&lt;=STATS!$C$22),1,"")</f>
        <v/>
      </c>
      <c r="J3625" s="29">
        <v>3624</v>
      </c>
      <c r="R3625" s="16"/>
      <c r="U3625" s="16"/>
      <c r="FD3625" s="156"/>
      <c r="FE3625" s="156"/>
      <c r="FF3625" s="156"/>
      <c r="FG3625" s="156"/>
      <c r="FH3625" s="156"/>
    </row>
    <row r="3626" spans="2:164" x14ac:dyDescent="0.25">
      <c r="B3626" s="67">
        <f t="shared" si="337"/>
        <v>0</v>
      </c>
      <c r="C3626" s="67" t="str">
        <f t="shared" si="338"/>
        <v/>
      </c>
      <c r="D3626" s="67" t="str">
        <f t="shared" si="341"/>
        <v/>
      </c>
      <c r="E3626" s="67" t="str">
        <f t="shared" si="339"/>
        <v/>
      </c>
      <c r="F3626" s="67" t="str">
        <f t="shared" si="340"/>
        <v/>
      </c>
      <c r="G3626" s="67" t="str">
        <f t="shared" si="342"/>
        <v/>
      </c>
      <c r="H3626" s="159" t="str">
        <f>IF(AND(M3626&gt;0,M3626&lt;=STATS!$C$22),1,"")</f>
        <v/>
      </c>
      <c r="J3626" s="29">
        <v>3625</v>
      </c>
      <c r="R3626" s="16"/>
      <c r="U3626" s="16"/>
      <c r="FD3626" s="156"/>
      <c r="FE3626" s="156"/>
      <c r="FF3626" s="156"/>
      <c r="FG3626" s="156"/>
      <c r="FH3626" s="156"/>
    </row>
    <row r="3627" spans="2:164" x14ac:dyDescent="0.25">
      <c r="B3627" s="67">
        <f t="shared" si="337"/>
        <v>0</v>
      </c>
      <c r="C3627" s="67" t="str">
        <f t="shared" si="338"/>
        <v/>
      </c>
      <c r="D3627" s="67" t="str">
        <f t="shared" si="341"/>
        <v/>
      </c>
      <c r="E3627" s="67" t="str">
        <f t="shared" si="339"/>
        <v/>
      </c>
      <c r="F3627" s="67" t="str">
        <f t="shared" si="340"/>
        <v/>
      </c>
      <c r="G3627" s="67" t="str">
        <f t="shared" si="342"/>
        <v/>
      </c>
      <c r="H3627" s="159" t="str">
        <f>IF(AND(M3627&gt;0,M3627&lt;=STATS!$C$22),1,"")</f>
        <v/>
      </c>
      <c r="J3627" s="29">
        <v>3626</v>
      </c>
      <c r="R3627" s="16"/>
      <c r="U3627" s="16"/>
      <c r="FD3627" s="156"/>
      <c r="FE3627" s="156"/>
      <c r="FF3627" s="156"/>
      <c r="FG3627" s="156"/>
      <c r="FH3627" s="156"/>
    </row>
    <row r="3628" spans="2:164" x14ac:dyDescent="0.25">
      <c r="B3628" s="67">
        <f t="shared" si="337"/>
        <v>0</v>
      </c>
      <c r="C3628" s="67" t="str">
        <f t="shared" si="338"/>
        <v/>
      </c>
      <c r="D3628" s="67" t="str">
        <f t="shared" si="341"/>
        <v/>
      </c>
      <c r="E3628" s="67" t="str">
        <f t="shared" si="339"/>
        <v/>
      </c>
      <c r="F3628" s="67" t="str">
        <f t="shared" si="340"/>
        <v/>
      </c>
      <c r="G3628" s="67" t="str">
        <f t="shared" si="342"/>
        <v/>
      </c>
      <c r="H3628" s="159" t="str">
        <f>IF(AND(M3628&gt;0,M3628&lt;=STATS!$C$22),1,"")</f>
        <v/>
      </c>
      <c r="J3628" s="29">
        <v>3627</v>
      </c>
      <c r="R3628" s="16"/>
      <c r="U3628" s="16"/>
      <c r="FD3628" s="156"/>
      <c r="FE3628" s="156"/>
      <c r="FF3628" s="156"/>
      <c r="FG3628" s="156"/>
      <c r="FH3628" s="156"/>
    </row>
    <row r="3629" spans="2:164" x14ac:dyDescent="0.25">
      <c r="B3629" s="67">
        <f t="shared" si="337"/>
        <v>0</v>
      </c>
      <c r="C3629" s="67" t="str">
        <f t="shared" si="338"/>
        <v/>
      </c>
      <c r="D3629" s="67" t="str">
        <f t="shared" si="341"/>
        <v/>
      </c>
      <c r="E3629" s="67" t="str">
        <f t="shared" si="339"/>
        <v/>
      </c>
      <c r="F3629" s="67" t="str">
        <f t="shared" si="340"/>
        <v/>
      </c>
      <c r="G3629" s="67" t="str">
        <f t="shared" si="342"/>
        <v/>
      </c>
      <c r="H3629" s="159" t="str">
        <f>IF(AND(M3629&gt;0,M3629&lt;=STATS!$C$22),1,"")</f>
        <v/>
      </c>
      <c r="J3629" s="29">
        <v>3628</v>
      </c>
      <c r="R3629" s="16"/>
      <c r="U3629" s="16"/>
      <c r="FD3629" s="156"/>
      <c r="FE3629" s="156"/>
      <c r="FF3629" s="156"/>
      <c r="FG3629" s="156"/>
      <c r="FH3629" s="156"/>
    </row>
    <row r="3630" spans="2:164" x14ac:dyDescent="0.25">
      <c r="B3630" s="67">
        <f t="shared" si="337"/>
        <v>0</v>
      </c>
      <c r="C3630" s="67" t="str">
        <f t="shared" si="338"/>
        <v/>
      </c>
      <c r="D3630" s="67" t="str">
        <f t="shared" si="341"/>
        <v/>
      </c>
      <c r="E3630" s="67" t="str">
        <f t="shared" si="339"/>
        <v/>
      </c>
      <c r="F3630" s="67" t="str">
        <f t="shared" si="340"/>
        <v/>
      </c>
      <c r="G3630" s="67" t="str">
        <f t="shared" si="342"/>
        <v/>
      </c>
      <c r="H3630" s="159" t="str">
        <f>IF(AND(M3630&gt;0,M3630&lt;=STATS!$C$22),1,"")</f>
        <v/>
      </c>
      <c r="J3630" s="29">
        <v>3629</v>
      </c>
      <c r="R3630" s="16"/>
      <c r="U3630" s="16"/>
      <c r="FD3630" s="156"/>
      <c r="FE3630" s="156"/>
      <c r="FF3630" s="156"/>
      <c r="FG3630" s="156"/>
      <c r="FH3630" s="156"/>
    </row>
    <row r="3631" spans="2:164" x14ac:dyDescent="0.25">
      <c r="B3631" s="67">
        <f t="shared" si="337"/>
        <v>0</v>
      </c>
      <c r="C3631" s="67" t="str">
        <f t="shared" si="338"/>
        <v/>
      </c>
      <c r="D3631" s="67" t="str">
        <f t="shared" si="341"/>
        <v/>
      </c>
      <c r="E3631" s="67" t="str">
        <f t="shared" si="339"/>
        <v/>
      </c>
      <c r="F3631" s="67" t="str">
        <f t="shared" si="340"/>
        <v/>
      </c>
      <c r="G3631" s="67" t="str">
        <f t="shared" si="342"/>
        <v/>
      </c>
      <c r="H3631" s="159" t="str">
        <f>IF(AND(M3631&gt;0,M3631&lt;=STATS!$C$22),1,"")</f>
        <v/>
      </c>
      <c r="J3631" s="29">
        <v>3630</v>
      </c>
      <c r="R3631" s="16"/>
      <c r="U3631" s="16"/>
      <c r="FD3631" s="156"/>
      <c r="FE3631" s="156"/>
      <c r="FF3631" s="156"/>
      <c r="FG3631" s="156"/>
      <c r="FH3631" s="156"/>
    </row>
    <row r="3632" spans="2:164" x14ac:dyDescent="0.25">
      <c r="B3632" s="67">
        <f t="shared" si="337"/>
        <v>0</v>
      </c>
      <c r="C3632" s="67" t="str">
        <f t="shared" si="338"/>
        <v/>
      </c>
      <c r="D3632" s="67" t="str">
        <f t="shared" si="341"/>
        <v/>
      </c>
      <c r="E3632" s="67" t="str">
        <f t="shared" si="339"/>
        <v/>
      </c>
      <c r="F3632" s="67" t="str">
        <f t="shared" si="340"/>
        <v/>
      </c>
      <c r="G3632" s="67" t="str">
        <f t="shared" si="342"/>
        <v/>
      </c>
      <c r="H3632" s="159" t="str">
        <f>IF(AND(M3632&gt;0,M3632&lt;=STATS!$C$22),1,"")</f>
        <v/>
      </c>
      <c r="J3632" s="29">
        <v>3631</v>
      </c>
      <c r="R3632" s="16"/>
      <c r="U3632" s="16"/>
      <c r="FD3632" s="156"/>
      <c r="FE3632" s="156"/>
      <c r="FF3632" s="156"/>
      <c r="FG3632" s="156"/>
      <c r="FH3632" s="156"/>
    </row>
    <row r="3633" spans="2:164" x14ac:dyDescent="0.25">
      <c r="B3633" s="67">
        <f t="shared" si="337"/>
        <v>0</v>
      </c>
      <c r="C3633" s="67" t="str">
        <f t="shared" si="338"/>
        <v/>
      </c>
      <c r="D3633" s="67" t="str">
        <f t="shared" si="341"/>
        <v/>
      </c>
      <c r="E3633" s="67" t="str">
        <f t="shared" si="339"/>
        <v/>
      </c>
      <c r="F3633" s="67" t="str">
        <f t="shared" si="340"/>
        <v/>
      </c>
      <c r="G3633" s="67" t="str">
        <f t="shared" si="342"/>
        <v/>
      </c>
      <c r="H3633" s="159" t="str">
        <f>IF(AND(M3633&gt;0,M3633&lt;=STATS!$C$22),1,"")</f>
        <v/>
      </c>
      <c r="J3633" s="29">
        <v>3632</v>
      </c>
      <c r="R3633" s="16"/>
      <c r="U3633" s="16"/>
      <c r="FD3633" s="156"/>
      <c r="FE3633" s="156"/>
      <c r="FF3633" s="156"/>
      <c r="FG3633" s="156"/>
      <c r="FH3633" s="156"/>
    </row>
    <row r="3634" spans="2:164" x14ac:dyDescent="0.25">
      <c r="B3634" s="67">
        <f t="shared" si="337"/>
        <v>0</v>
      </c>
      <c r="C3634" s="67" t="str">
        <f t="shared" si="338"/>
        <v/>
      </c>
      <c r="D3634" s="67" t="str">
        <f t="shared" si="341"/>
        <v/>
      </c>
      <c r="E3634" s="67" t="str">
        <f t="shared" si="339"/>
        <v/>
      </c>
      <c r="F3634" s="67" t="str">
        <f t="shared" si="340"/>
        <v/>
      </c>
      <c r="G3634" s="67" t="str">
        <f t="shared" si="342"/>
        <v/>
      </c>
      <c r="H3634" s="159" t="str">
        <f>IF(AND(M3634&gt;0,M3634&lt;=STATS!$C$22),1,"")</f>
        <v/>
      </c>
      <c r="J3634" s="29">
        <v>3633</v>
      </c>
      <c r="R3634" s="16"/>
      <c r="U3634" s="16"/>
      <c r="FD3634" s="156"/>
      <c r="FE3634" s="156"/>
      <c r="FF3634" s="156"/>
      <c r="FG3634" s="156"/>
      <c r="FH3634" s="156"/>
    </row>
    <row r="3635" spans="2:164" x14ac:dyDescent="0.25">
      <c r="B3635" s="67">
        <f t="shared" si="337"/>
        <v>0</v>
      </c>
      <c r="C3635" s="67" t="str">
        <f t="shared" si="338"/>
        <v/>
      </c>
      <c r="D3635" s="67" t="str">
        <f t="shared" si="341"/>
        <v/>
      </c>
      <c r="E3635" s="67" t="str">
        <f t="shared" si="339"/>
        <v/>
      </c>
      <c r="F3635" s="67" t="str">
        <f t="shared" si="340"/>
        <v/>
      </c>
      <c r="G3635" s="67" t="str">
        <f t="shared" si="342"/>
        <v/>
      </c>
      <c r="H3635" s="159" t="str">
        <f>IF(AND(M3635&gt;0,M3635&lt;=STATS!$C$22),1,"")</f>
        <v/>
      </c>
      <c r="J3635" s="29">
        <v>3634</v>
      </c>
      <c r="R3635" s="16"/>
      <c r="U3635" s="16"/>
      <c r="FD3635" s="156"/>
      <c r="FE3635" s="156"/>
      <c r="FF3635" s="156"/>
      <c r="FG3635" s="156"/>
      <c r="FH3635" s="156"/>
    </row>
    <row r="3636" spans="2:164" x14ac:dyDescent="0.25">
      <c r="B3636" s="67">
        <f t="shared" si="337"/>
        <v>0</v>
      </c>
      <c r="C3636" s="67" t="str">
        <f t="shared" si="338"/>
        <v/>
      </c>
      <c r="D3636" s="67" t="str">
        <f t="shared" si="341"/>
        <v/>
      </c>
      <c r="E3636" s="67" t="str">
        <f t="shared" si="339"/>
        <v/>
      </c>
      <c r="F3636" s="67" t="str">
        <f t="shared" si="340"/>
        <v/>
      </c>
      <c r="G3636" s="67" t="str">
        <f t="shared" si="342"/>
        <v/>
      </c>
      <c r="H3636" s="159" t="str">
        <f>IF(AND(M3636&gt;0,M3636&lt;=STATS!$C$22),1,"")</f>
        <v/>
      </c>
      <c r="J3636" s="29">
        <v>3635</v>
      </c>
      <c r="R3636" s="16"/>
      <c r="U3636" s="16"/>
      <c r="FD3636" s="156"/>
      <c r="FE3636" s="156"/>
      <c r="FF3636" s="156"/>
      <c r="FG3636" s="156"/>
      <c r="FH3636" s="156"/>
    </row>
    <row r="3637" spans="2:164" x14ac:dyDescent="0.25">
      <c r="B3637" s="67">
        <f t="shared" si="337"/>
        <v>0</v>
      </c>
      <c r="C3637" s="67" t="str">
        <f t="shared" si="338"/>
        <v/>
      </c>
      <c r="D3637" s="67" t="str">
        <f t="shared" si="341"/>
        <v/>
      </c>
      <c r="E3637" s="67" t="str">
        <f t="shared" si="339"/>
        <v/>
      </c>
      <c r="F3637" s="67" t="str">
        <f t="shared" si="340"/>
        <v/>
      </c>
      <c r="G3637" s="67" t="str">
        <f t="shared" si="342"/>
        <v/>
      </c>
      <c r="H3637" s="159" t="str">
        <f>IF(AND(M3637&gt;0,M3637&lt;=STATS!$C$22),1,"")</f>
        <v/>
      </c>
      <c r="J3637" s="29">
        <v>3636</v>
      </c>
      <c r="R3637" s="16"/>
      <c r="U3637" s="16"/>
      <c r="FD3637" s="156"/>
      <c r="FE3637" s="156"/>
      <c r="FF3637" s="156"/>
      <c r="FG3637" s="156"/>
      <c r="FH3637" s="156"/>
    </row>
    <row r="3638" spans="2:164" x14ac:dyDescent="0.25">
      <c r="B3638" s="67">
        <f t="shared" si="337"/>
        <v>0</v>
      </c>
      <c r="C3638" s="67" t="str">
        <f t="shared" si="338"/>
        <v/>
      </c>
      <c r="D3638" s="67" t="str">
        <f t="shared" si="341"/>
        <v/>
      </c>
      <c r="E3638" s="67" t="str">
        <f t="shared" si="339"/>
        <v/>
      </c>
      <c r="F3638" s="67" t="str">
        <f t="shared" si="340"/>
        <v/>
      </c>
      <c r="G3638" s="67" t="str">
        <f t="shared" si="342"/>
        <v/>
      </c>
      <c r="H3638" s="159" t="str">
        <f>IF(AND(M3638&gt;0,M3638&lt;=STATS!$C$22),1,"")</f>
        <v/>
      </c>
      <c r="J3638" s="29">
        <v>3637</v>
      </c>
      <c r="R3638" s="16"/>
      <c r="U3638" s="16"/>
      <c r="FD3638" s="156"/>
      <c r="FE3638" s="156"/>
      <c r="FF3638" s="156"/>
      <c r="FG3638" s="156"/>
      <c r="FH3638" s="156"/>
    </row>
    <row r="3639" spans="2:164" x14ac:dyDescent="0.25">
      <c r="B3639" s="67">
        <f t="shared" si="337"/>
        <v>0</v>
      </c>
      <c r="C3639" s="67" t="str">
        <f t="shared" si="338"/>
        <v/>
      </c>
      <c r="D3639" s="67" t="str">
        <f t="shared" si="341"/>
        <v/>
      </c>
      <c r="E3639" s="67" t="str">
        <f t="shared" si="339"/>
        <v/>
      </c>
      <c r="F3639" s="67" t="str">
        <f t="shared" si="340"/>
        <v/>
      </c>
      <c r="G3639" s="67" t="str">
        <f t="shared" si="342"/>
        <v/>
      </c>
      <c r="H3639" s="159" t="str">
        <f>IF(AND(M3639&gt;0,M3639&lt;=STATS!$C$22),1,"")</f>
        <v/>
      </c>
      <c r="J3639" s="29">
        <v>3638</v>
      </c>
      <c r="R3639" s="16"/>
      <c r="U3639" s="16"/>
      <c r="FD3639" s="156"/>
      <c r="FE3639" s="156"/>
      <c r="FF3639" s="156"/>
      <c r="FG3639" s="156"/>
      <c r="FH3639" s="156"/>
    </row>
    <row r="3640" spans="2:164" x14ac:dyDescent="0.25">
      <c r="B3640" s="67">
        <f t="shared" si="337"/>
        <v>0</v>
      </c>
      <c r="C3640" s="67" t="str">
        <f t="shared" si="338"/>
        <v/>
      </c>
      <c r="D3640" s="67" t="str">
        <f t="shared" si="341"/>
        <v/>
      </c>
      <c r="E3640" s="67" t="str">
        <f t="shared" si="339"/>
        <v/>
      </c>
      <c r="F3640" s="67" t="str">
        <f t="shared" si="340"/>
        <v/>
      </c>
      <c r="G3640" s="67" t="str">
        <f t="shared" si="342"/>
        <v/>
      </c>
      <c r="H3640" s="159" t="str">
        <f>IF(AND(M3640&gt;0,M3640&lt;=STATS!$C$22),1,"")</f>
        <v/>
      </c>
      <c r="J3640" s="29">
        <v>3639</v>
      </c>
      <c r="R3640" s="16"/>
      <c r="U3640" s="16"/>
      <c r="FD3640" s="156"/>
      <c r="FE3640" s="156"/>
      <c r="FF3640" s="156"/>
      <c r="FG3640" s="156"/>
      <c r="FH3640" s="156"/>
    </row>
    <row r="3641" spans="2:164" x14ac:dyDescent="0.25">
      <c r="B3641" s="67">
        <f t="shared" si="337"/>
        <v>0</v>
      </c>
      <c r="C3641" s="67" t="str">
        <f t="shared" si="338"/>
        <v/>
      </c>
      <c r="D3641" s="67" t="str">
        <f t="shared" si="341"/>
        <v/>
      </c>
      <c r="E3641" s="67" t="str">
        <f t="shared" si="339"/>
        <v/>
      </c>
      <c r="F3641" s="67" t="str">
        <f t="shared" si="340"/>
        <v/>
      </c>
      <c r="G3641" s="67" t="str">
        <f t="shared" si="342"/>
        <v/>
      </c>
      <c r="H3641" s="159" t="str">
        <f>IF(AND(M3641&gt;0,M3641&lt;=STATS!$C$22),1,"")</f>
        <v/>
      </c>
      <c r="J3641" s="29">
        <v>3640</v>
      </c>
      <c r="R3641" s="16"/>
      <c r="U3641" s="16"/>
      <c r="FD3641" s="156"/>
      <c r="FE3641" s="156"/>
      <c r="FF3641" s="156"/>
      <c r="FG3641" s="156"/>
      <c r="FH3641" s="156"/>
    </row>
    <row r="3642" spans="2:164" x14ac:dyDescent="0.25">
      <c r="B3642" s="67">
        <f t="shared" si="337"/>
        <v>0</v>
      </c>
      <c r="C3642" s="67" t="str">
        <f t="shared" si="338"/>
        <v/>
      </c>
      <c r="D3642" s="67" t="str">
        <f t="shared" si="341"/>
        <v/>
      </c>
      <c r="E3642" s="67" t="str">
        <f t="shared" si="339"/>
        <v/>
      </c>
      <c r="F3642" s="67" t="str">
        <f t="shared" si="340"/>
        <v/>
      </c>
      <c r="G3642" s="67" t="str">
        <f t="shared" si="342"/>
        <v/>
      </c>
      <c r="H3642" s="159" t="str">
        <f>IF(AND(M3642&gt;0,M3642&lt;=STATS!$C$22),1,"")</f>
        <v/>
      </c>
      <c r="J3642" s="29">
        <v>3641</v>
      </c>
      <c r="R3642" s="16"/>
      <c r="U3642" s="16"/>
      <c r="FD3642" s="156"/>
      <c r="FE3642" s="156"/>
      <c r="FF3642" s="156"/>
      <c r="FG3642" s="156"/>
      <c r="FH3642" s="156"/>
    </row>
    <row r="3643" spans="2:164" x14ac:dyDescent="0.25">
      <c r="B3643" s="67">
        <f t="shared" si="337"/>
        <v>0</v>
      </c>
      <c r="C3643" s="67" t="str">
        <f t="shared" si="338"/>
        <v/>
      </c>
      <c r="D3643" s="67" t="str">
        <f t="shared" si="341"/>
        <v/>
      </c>
      <c r="E3643" s="67" t="str">
        <f t="shared" si="339"/>
        <v/>
      </c>
      <c r="F3643" s="67" t="str">
        <f t="shared" si="340"/>
        <v/>
      </c>
      <c r="G3643" s="67" t="str">
        <f t="shared" si="342"/>
        <v/>
      </c>
      <c r="H3643" s="159" t="str">
        <f>IF(AND(M3643&gt;0,M3643&lt;=STATS!$C$22),1,"")</f>
        <v/>
      </c>
      <c r="J3643" s="29">
        <v>3642</v>
      </c>
      <c r="R3643" s="16"/>
      <c r="U3643" s="16"/>
      <c r="FD3643" s="156"/>
      <c r="FE3643" s="156"/>
      <c r="FF3643" s="156"/>
      <c r="FG3643" s="156"/>
      <c r="FH3643" s="156"/>
    </row>
    <row r="3644" spans="2:164" x14ac:dyDescent="0.25">
      <c r="B3644" s="67">
        <f t="shared" si="337"/>
        <v>0</v>
      </c>
      <c r="C3644" s="67" t="str">
        <f t="shared" si="338"/>
        <v/>
      </c>
      <c r="D3644" s="67" t="str">
        <f t="shared" si="341"/>
        <v/>
      </c>
      <c r="E3644" s="67" t="str">
        <f t="shared" si="339"/>
        <v/>
      </c>
      <c r="F3644" s="67" t="str">
        <f t="shared" si="340"/>
        <v/>
      </c>
      <c r="G3644" s="67" t="str">
        <f t="shared" si="342"/>
        <v/>
      </c>
      <c r="H3644" s="159" t="str">
        <f>IF(AND(M3644&gt;0,M3644&lt;=STATS!$C$22),1,"")</f>
        <v/>
      </c>
      <c r="J3644" s="29">
        <v>3643</v>
      </c>
      <c r="R3644" s="16"/>
      <c r="U3644" s="16"/>
      <c r="FD3644" s="156"/>
      <c r="FE3644" s="156"/>
      <c r="FF3644" s="156"/>
      <c r="FG3644" s="156"/>
      <c r="FH3644" s="156"/>
    </row>
    <row r="3645" spans="2:164" x14ac:dyDescent="0.25">
      <c r="B3645" s="67">
        <f t="shared" si="337"/>
        <v>0</v>
      </c>
      <c r="C3645" s="67" t="str">
        <f t="shared" si="338"/>
        <v/>
      </c>
      <c r="D3645" s="67" t="str">
        <f t="shared" si="341"/>
        <v/>
      </c>
      <c r="E3645" s="67" t="str">
        <f t="shared" si="339"/>
        <v/>
      </c>
      <c r="F3645" s="67" t="str">
        <f t="shared" si="340"/>
        <v/>
      </c>
      <c r="G3645" s="67" t="str">
        <f t="shared" si="342"/>
        <v/>
      </c>
      <c r="H3645" s="159" t="str">
        <f>IF(AND(M3645&gt;0,M3645&lt;=STATS!$C$22),1,"")</f>
        <v/>
      </c>
      <c r="J3645" s="29">
        <v>3644</v>
      </c>
      <c r="R3645" s="16"/>
      <c r="U3645" s="16"/>
      <c r="FD3645" s="156"/>
      <c r="FE3645" s="156"/>
      <c r="FF3645" s="156"/>
      <c r="FG3645" s="156"/>
      <c r="FH3645" s="156"/>
    </row>
    <row r="3646" spans="2:164" x14ac:dyDescent="0.25">
      <c r="B3646" s="67">
        <f t="shared" si="337"/>
        <v>0</v>
      </c>
      <c r="C3646" s="67" t="str">
        <f t="shared" si="338"/>
        <v/>
      </c>
      <c r="D3646" s="67" t="str">
        <f t="shared" si="341"/>
        <v/>
      </c>
      <c r="E3646" s="67" t="str">
        <f t="shared" si="339"/>
        <v/>
      </c>
      <c r="F3646" s="67" t="str">
        <f t="shared" si="340"/>
        <v/>
      </c>
      <c r="G3646" s="67" t="str">
        <f t="shared" si="342"/>
        <v/>
      </c>
      <c r="H3646" s="159" t="str">
        <f>IF(AND(M3646&gt;0,M3646&lt;=STATS!$C$22),1,"")</f>
        <v/>
      </c>
      <c r="J3646" s="29">
        <v>3645</v>
      </c>
      <c r="R3646" s="16"/>
      <c r="U3646" s="16"/>
      <c r="FD3646" s="156"/>
      <c r="FE3646" s="156"/>
      <c r="FF3646" s="156"/>
      <c r="FG3646" s="156"/>
      <c r="FH3646" s="156"/>
    </row>
    <row r="3647" spans="2:164" x14ac:dyDescent="0.25">
      <c r="B3647" s="67">
        <f t="shared" si="337"/>
        <v>0</v>
      </c>
      <c r="C3647" s="67" t="str">
        <f t="shared" si="338"/>
        <v/>
      </c>
      <c r="D3647" s="67" t="str">
        <f t="shared" si="341"/>
        <v/>
      </c>
      <c r="E3647" s="67" t="str">
        <f t="shared" si="339"/>
        <v/>
      </c>
      <c r="F3647" s="67" t="str">
        <f t="shared" si="340"/>
        <v/>
      </c>
      <c r="G3647" s="67" t="str">
        <f t="shared" si="342"/>
        <v/>
      </c>
      <c r="H3647" s="159" t="str">
        <f>IF(AND(M3647&gt;0,M3647&lt;=STATS!$C$22),1,"")</f>
        <v/>
      </c>
      <c r="J3647" s="29">
        <v>3646</v>
      </c>
      <c r="R3647" s="16"/>
      <c r="U3647" s="16"/>
      <c r="FD3647" s="156"/>
      <c r="FE3647" s="156"/>
      <c r="FF3647" s="156"/>
      <c r="FG3647" s="156"/>
      <c r="FH3647" s="156"/>
    </row>
    <row r="3648" spans="2:164" x14ac:dyDescent="0.25">
      <c r="B3648" s="67">
        <f t="shared" si="337"/>
        <v>0</v>
      </c>
      <c r="C3648" s="67" t="str">
        <f t="shared" si="338"/>
        <v/>
      </c>
      <c r="D3648" s="67" t="str">
        <f t="shared" si="341"/>
        <v/>
      </c>
      <c r="E3648" s="67" t="str">
        <f t="shared" si="339"/>
        <v/>
      </c>
      <c r="F3648" s="67" t="str">
        <f t="shared" si="340"/>
        <v/>
      </c>
      <c r="G3648" s="67" t="str">
        <f t="shared" si="342"/>
        <v/>
      </c>
      <c r="H3648" s="159" t="str">
        <f>IF(AND(M3648&gt;0,M3648&lt;=STATS!$C$22),1,"")</f>
        <v/>
      </c>
      <c r="J3648" s="29">
        <v>3647</v>
      </c>
      <c r="R3648" s="16"/>
      <c r="U3648" s="16"/>
      <c r="FD3648" s="156"/>
      <c r="FE3648" s="156"/>
      <c r="FF3648" s="156"/>
      <c r="FG3648" s="156"/>
      <c r="FH3648" s="156"/>
    </row>
    <row r="3649" spans="2:164" x14ac:dyDescent="0.25">
      <c r="B3649" s="67">
        <f t="shared" si="337"/>
        <v>0</v>
      </c>
      <c r="C3649" s="67" t="str">
        <f t="shared" si="338"/>
        <v/>
      </c>
      <c r="D3649" s="67" t="str">
        <f t="shared" si="341"/>
        <v/>
      </c>
      <c r="E3649" s="67" t="str">
        <f t="shared" si="339"/>
        <v/>
      </c>
      <c r="F3649" s="67" t="str">
        <f t="shared" si="340"/>
        <v/>
      </c>
      <c r="G3649" s="67" t="str">
        <f t="shared" si="342"/>
        <v/>
      </c>
      <c r="H3649" s="159" t="str">
        <f>IF(AND(M3649&gt;0,M3649&lt;=STATS!$C$22),1,"")</f>
        <v/>
      </c>
      <c r="J3649" s="29">
        <v>3648</v>
      </c>
      <c r="R3649" s="16"/>
      <c r="U3649" s="16"/>
      <c r="FD3649" s="156"/>
      <c r="FE3649" s="156"/>
      <c r="FF3649" s="156"/>
      <c r="FG3649" s="156"/>
      <c r="FH3649" s="156"/>
    </row>
    <row r="3650" spans="2:164" x14ac:dyDescent="0.25">
      <c r="B3650" s="67">
        <f t="shared" ref="B3650:B3713" si="343">COUNT(R3650:FC3650,FI3650:FQ3650)</f>
        <v>0</v>
      </c>
      <c r="C3650" s="67" t="str">
        <f t="shared" ref="C3650:C3713" si="344">IF(COUNT(R3650:FC3650,FI3650:FQ3650)&gt;0,COUNT(R3650:FC3650,FI3650:FQ3650),"")</f>
        <v/>
      </c>
      <c r="D3650" s="67" t="str">
        <f t="shared" si="341"/>
        <v/>
      </c>
      <c r="E3650" s="67" t="str">
        <f t="shared" ref="E3650:E3713" si="345">IF(H3650=1,COUNT(R3650:FC3650,FI3650:FQ3650),"")</f>
        <v/>
      </c>
      <c r="F3650" s="67" t="str">
        <f t="shared" ref="F3650:F3713" si="346">IF(H3650=1,COUNT(X3650:BN3650,BP3650:BX3650,BZ3650:CF3650,CH3650:FC3650,FI3650:FQ3650),"")</f>
        <v/>
      </c>
      <c r="G3650" s="67" t="str">
        <f t="shared" si="342"/>
        <v/>
      </c>
      <c r="H3650" s="159" t="str">
        <f>IF(AND(M3650&gt;0,M3650&lt;=STATS!$C$22),1,"")</f>
        <v/>
      </c>
      <c r="J3650" s="29">
        <v>3649</v>
      </c>
      <c r="R3650" s="16"/>
      <c r="U3650" s="16"/>
      <c r="FD3650" s="156"/>
      <c r="FE3650" s="156"/>
      <c r="FF3650" s="156"/>
      <c r="FG3650" s="156"/>
      <c r="FH3650" s="156"/>
    </row>
    <row r="3651" spans="2:164" x14ac:dyDescent="0.25">
      <c r="B3651" s="67">
        <f t="shared" si="343"/>
        <v>0</v>
      </c>
      <c r="C3651" s="67" t="str">
        <f t="shared" si="344"/>
        <v/>
      </c>
      <c r="D3651" s="67" t="str">
        <f t="shared" ref="D3651:D3714" si="347">IF(COUNT(R3651:FC3651,FI3651:FQ3651)&gt;0,COUNT(X3651:BN3651,BP3651:BX3651,BZ3651:CF3651,CH3651:FC3651,FI3651:FQ3651),"")</f>
        <v/>
      </c>
      <c r="E3651" s="67" t="str">
        <f t="shared" si="345"/>
        <v/>
      </c>
      <c r="F3651" s="67" t="str">
        <f t="shared" si="346"/>
        <v/>
      </c>
      <c r="G3651" s="67" t="str">
        <f t="shared" si="342"/>
        <v/>
      </c>
      <c r="H3651" s="159" t="str">
        <f>IF(AND(M3651&gt;0,M3651&lt;=STATS!$C$22),1,"")</f>
        <v/>
      </c>
      <c r="J3651" s="29">
        <v>3650</v>
      </c>
      <c r="R3651" s="16"/>
      <c r="U3651" s="16"/>
      <c r="FD3651" s="156"/>
      <c r="FE3651" s="156"/>
      <c r="FF3651" s="156"/>
      <c r="FG3651" s="156"/>
      <c r="FH3651" s="156"/>
    </row>
    <row r="3652" spans="2:164" x14ac:dyDescent="0.25">
      <c r="B3652" s="67">
        <f t="shared" si="343"/>
        <v>0</v>
      </c>
      <c r="C3652" s="67" t="str">
        <f t="shared" si="344"/>
        <v/>
      </c>
      <c r="D3652" s="67" t="str">
        <f t="shared" si="347"/>
        <v/>
      </c>
      <c r="E3652" s="67" t="str">
        <f t="shared" si="345"/>
        <v/>
      </c>
      <c r="F3652" s="67" t="str">
        <f t="shared" si="346"/>
        <v/>
      </c>
      <c r="G3652" s="67" t="str">
        <f t="shared" si="342"/>
        <v/>
      </c>
      <c r="H3652" s="159" t="str">
        <f>IF(AND(M3652&gt;0,M3652&lt;=STATS!$C$22),1,"")</f>
        <v/>
      </c>
      <c r="J3652" s="29">
        <v>3651</v>
      </c>
      <c r="R3652" s="16"/>
      <c r="U3652" s="16"/>
      <c r="FD3652" s="156"/>
      <c r="FE3652" s="156"/>
      <c r="FF3652" s="156"/>
      <c r="FG3652" s="156"/>
      <c r="FH3652" s="156"/>
    </row>
    <row r="3653" spans="2:164" x14ac:dyDescent="0.25">
      <c r="B3653" s="67">
        <f t="shared" si="343"/>
        <v>0</v>
      </c>
      <c r="C3653" s="67" t="str">
        <f t="shared" si="344"/>
        <v/>
      </c>
      <c r="D3653" s="67" t="str">
        <f t="shared" si="347"/>
        <v/>
      </c>
      <c r="E3653" s="67" t="str">
        <f t="shared" si="345"/>
        <v/>
      </c>
      <c r="F3653" s="67" t="str">
        <f t="shared" si="346"/>
        <v/>
      </c>
      <c r="G3653" s="67" t="str">
        <f t="shared" si="342"/>
        <v/>
      </c>
      <c r="H3653" s="159" t="str">
        <f>IF(AND(M3653&gt;0,M3653&lt;=STATS!$C$22),1,"")</f>
        <v/>
      </c>
      <c r="J3653" s="29">
        <v>3652</v>
      </c>
      <c r="R3653" s="16"/>
      <c r="U3653" s="16"/>
      <c r="FD3653" s="156"/>
      <c r="FE3653" s="156"/>
      <c r="FF3653" s="156"/>
      <c r="FG3653" s="156"/>
      <c r="FH3653" s="156"/>
    </row>
    <row r="3654" spans="2:164" x14ac:dyDescent="0.25">
      <c r="B3654" s="67">
        <f t="shared" si="343"/>
        <v>0</v>
      </c>
      <c r="C3654" s="67" t="str">
        <f t="shared" si="344"/>
        <v/>
      </c>
      <c r="D3654" s="67" t="str">
        <f t="shared" si="347"/>
        <v/>
      </c>
      <c r="E3654" s="67" t="str">
        <f t="shared" si="345"/>
        <v/>
      </c>
      <c r="F3654" s="67" t="str">
        <f t="shared" si="346"/>
        <v/>
      </c>
      <c r="G3654" s="67" t="str">
        <f t="shared" si="342"/>
        <v/>
      </c>
      <c r="H3654" s="159" t="str">
        <f>IF(AND(M3654&gt;0,M3654&lt;=STATS!$C$22),1,"")</f>
        <v/>
      </c>
      <c r="J3654" s="29">
        <v>3653</v>
      </c>
      <c r="R3654" s="16"/>
      <c r="U3654" s="16"/>
      <c r="FD3654" s="156"/>
      <c r="FE3654" s="156"/>
      <c r="FF3654" s="156"/>
      <c r="FG3654" s="156"/>
      <c r="FH3654" s="156"/>
    </row>
    <row r="3655" spans="2:164" x14ac:dyDescent="0.25">
      <c r="B3655" s="67">
        <f t="shared" si="343"/>
        <v>0</v>
      </c>
      <c r="C3655" s="67" t="str">
        <f t="shared" si="344"/>
        <v/>
      </c>
      <c r="D3655" s="67" t="str">
        <f t="shared" si="347"/>
        <v/>
      </c>
      <c r="E3655" s="67" t="str">
        <f t="shared" si="345"/>
        <v/>
      </c>
      <c r="F3655" s="67" t="str">
        <f t="shared" si="346"/>
        <v/>
      </c>
      <c r="G3655" s="67" t="str">
        <f t="shared" si="342"/>
        <v/>
      </c>
      <c r="H3655" s="159" t="str">
        <f>IF(AND(M3655&gt;0,M3655&lt;=STATS!$C$22),1,"")</f>
        <v/>
      </c>
      <c r="J3655" s="29">
        <v>3654</v>
      </c>
      <c r="R3655" s="16"/>
      <c r="U3655" s="16"/>
      <c r="FD3655" s="156"/>
      <c r="FE3655" s="156"/>
      <c r="FF3655" s="156"/>
      <c r="FG3655" s="156"/>
      <c r="FH3655" s="156"/>
    </row>
    <row r="3656" spans="2:164" x14ac:dyDescent="0.25">
      <c r="B3656" s="67">
        <f t="shared" si="343"/>
        <v>0</v>
      </c>
      <c r="C3656" s="67" t="str">
        <f t="shared" si="344"/>
        <v/>
      </c>
      <c r="D3656" s="67" t="str">
        <f t="shared" si="347"/>
        <v/>
      </c>
      <c r="E3656" s="67" t="str">
        <f t="shared" si="345"/>
        <v/>
      </c>
      <c r="F3656" s="67" t="str">
        <f t="shared" si="346"/>
        <v/>
      </c>
      <c r="G3656" s="67" t="str">
        <f t="shared" si="342"/>
        <v/>
      </c>
      <c r="H3656" s="159" t="str">
        <f>IF(AND(M3656&gt;0,M3656&lt;=STATS!$C$22),1,"")</f>
        <v/>
      </c>
      <c r="J3656" s="29">
        <v>3655</v>
      </c>
      <c r="R3656" s="16"/>
      <c r="U3656" s="16"/>
      <c r="FD3656" s="156"/>
      <c r="FE3656" s="156"/>
      <c r="FF3656" s="156"/>
      <c r="FG3656" s="156"/>
      <c r="FH3656" s="156"/>
    </row>
    <row r="3657" spans="2:164" x14ac:dyDescent="0.25">
      <c r="B3657" s="67">
        <f t="shared" si="343"/>
        <v>0</v>
      </c>
      <c r="C3657" s="67" t="str">
        <f t="shared" si="344"/>
        <v/>
      </c>
      <c r="D3657" s="67" t="str">
        <f t="shared" si="347"/>
        <v/>
      </c>
      <c r="E3657" s="67" t="str">
        <f t="shared" si="345"/>
        <v/>
      </c>
      <c r="F3657" s="67" t="str">
        <f t="shared" si="346"/>
        <v/>
      </c>
      <c r="G3657" s="67" t="str">
        <f t="shared" si="342"/>
        <v/>
      </c>
      <c r="H3657" s="159" t="str">
        <f>IF(AND(M3657&gt;0,M3657&lt;=STATS!$C$22),1,"")</f>
        <v/>
      </c>
      <c r="J3657" s="29">
        <v>3656</v>
      </c>
      <c r="R3657" s="16"/>
      <c r="U3657" s="16"/>
      <c r="FD3657" s="156"/>
      <c r="FE3657" s="156"/>
      <c r="FF3657" s="156"/>
      <c r="FG3657" s="156"/>
      <c r="FH3657" s="156"/>
    </row>
    <row r="3658" spans="2:164" x14ac:dyDescent="0.25">
      <c r="B3658" s="67">
        <f t="shared" si="343"/>
        <v>0</v>
      </c>
      <c r="C3658" s="67" t="str">
        <f t="shared" si="344"/>
        <v/>
      </c>
      <c r="D3658" s="67" t="str">
        <f t="shared" si="347"/>
        <v/>
      </c>
      <c r="E3658" s="67" t="str">
        <f t="shared" si="345"/>
        <v/>
      </c>
      <c r="F3658" s="67" t="str">
        <f t="shared" si="346"/>
        <v/>
      </c>
      <c r="G3658" s="67" t="str">
        <f t="shared" si="342"/>
        <v/>
      </c>
      <c r="H3658" s="159" t="str">
        <f>IF(AND(M3658&gt;0,M3658&lt;=STATS!$C$22),1,"")</f>
        <v/>
      </c>
      <c r="J3658" s="29">
        <v>3657</v>
      </c>
      <c r="R3658" s="16"/>
      <c r="U3658" s="16"/>
      <c r="FD3658" s="156"/>
      <c r="FE3658" s="156"/>
      <c r="FF3658" s="156"/>
      <c r="FG3658" s="156"/>
      <c r="FH3658" s="156"/>
    </row>
    <row r="3659" spans="2:164" x14ac:dyDescent="0.25">
      <c r="B3659" s="67">
        <f t="shared" si="343"/>
        <v>0</v>
      </c>
      <c r="C3659" s="67" t="str">
        <f t="shared" si="344"/>
        <v/>
      </c>
      <c r="D3659" s="67" t="str">
        <f t="shared" si="347"/>
        <v/>
      </c>
      <c r="E3659" s="67" t="str">
        <f t="shared" si="345"/>
        <v/>
      </c>
      <c r="F3659" s="67" t="str">
        <f t="shared" si="346"/>
        <v/>
      </c>
      <c r="G3659" s="67" t="str">
        <f t="shared" si="342"/>
        <v/>
      </c>
      <c r="H3659" s="159" t="str">
        <f>IF(AND(M3659&gt;0,M3659&lt;=STATS!$C$22),1,"")</f>
        <v/>
      </c>
      <c r="J3659" s="29">
        <v>3658</v>
      </c>
      <c r="R3659" s="16"/>
      <c r="U3659" s="16"/>
      <c r="FD3659" s="156"/>
      <c r="FE3659" s="156"/>
      <c r="FF3659" s="156"/>
      <c r="FG3659" s="156"/>
      <c r="FH3659" s="156"/>
    </row>
    <row r="3660" spans="2:164" x14ac:dyDescent="0.25">
      <c r="B3660" s="67">
        <f t="shared" si="343"/>
        <v>0</v>
      </c>
      <c r="C3660" s="67" t="str">
        <f t="shared" si="344"/>
        <v/>
      </c>
      <c r="D3660" s="67" t="str">
        <f t="shared" si="347"/>
        <v/>
      </c>
      <c r="E3660" s="67" t="str">
        <f t="shared" si="345"/>
        <v/>
      </c>
      <c r="F3660" s="67" t="str">
        <f t="shared" si="346"/>
        <v/>
      </c>
      <c r="G3660" s="67" t="str">
        <f t="shared" si="342"/>
        <v/>
      </c>
      <c r="H3660" s="159" t="str">
        <f>IF(AND(M3660&gt;0,M3660&lt;=STATS!$C$22),1,"")</f>
        <v/>
      </c>
      <c r="J3660" s="29">
        <v>3659</v>
      </c>
      <c r="R3660" s="16"/>
      <c r="U3660" s="16"/>
      <c r="FD3660" s="156"/>
      <c r="FE3660" s="156"/>
      <c r="FF3660" s="156"/>
      <c r="FG3660" s="156"/>
      <c r="FH3660" s="156"/>
    </row>
    <row r="3661" spans="2:164" x14ac:dyDescent="0.25">
      <c r="B3661" s="67">
        <f t="shared" si="343"/>
        <v>0</v>
      </c>
      <c r="C3661" s="67" t="str">
        <f t="shared" si="344"/>
        <v/>
      </c>
      <c r="D3661" s="67" t="str">
        <f t="shared" si="347"/>
        <v/>
      </c>
      <c r="E3661" s="67" t="str">
        <f t="shared" si="345"/>
        <v/>
      </c>
      <c r="F3661" s="67" t="str">
        <f t="shared" si="346"/>
        <v/>
      </c>
      <c r="G3661" s="67" t="str">
        <f t="shared" si="342"/>
        <v/>
      </c>
      <c r="H3661" s="159" t="str">
        <f>IF(AND(M3661&gt;0,M3661&lt;=STATS!$C$22),1,"")</f>
        <v/>
      </c>
      <c r="J3661" s="29">
        <v>3660</v>
      </c>
      <c r="R3661" s="16"/>
      <c r="U3661" s="16"/>
      <c r="FD3661" s="156"/>
      <c r="FE3661" s="156"/>
      <c r="FF3661" s="156"/>
      <c r="FG3661" s="156"/>
      <c r="FH3661" s="156"/>
    </row>
    <row r="3662" spans="2:164" x14ac:dyDescent="0.25">
      <c r="B3662" s="67">
        <f t="shared" si="343"/>
        <v>0</v>
      </c>
      <c r="C3662" s="67" t="str">
        <f t="shared" si="344"/>
        <v/>
      </c>
      <c r="D3662" s="67" t="str">
        <f t="shared" si="347"/>
        <v/>
      </c>
      <c r="E3662" s="67" t="str">
        <f t="shared" si="345"/>
        <v/>
      </c>
      <c r="F3662" s="67" t="str">
        <f t="shared" si="346"/>
        <v/>
      </c>
      <c r="G3662" s="67" t="str">
        <f t="shared" si="342"/>
        <v/>
      </c>
      <c r="H3662" s="159" t="str">
        <f>IF(AND(M3662&gt;0,M3662&lt;=STATS!$C$22),1,"")</f>
        <v/>
      </c>
      <c r="J3662" s="29">
        <v>3661</v>
      </c>
      <c r="R3662" s="16"/>
      <c r="U3662" s="16"/>
      <c r="FD3662" s="156"/>
      <c r="FE3662" s="156"/>
      <c r="FF3662" s="156"/>
      <c r="FG3662" s="156"/>
      <c r="FH3662" s="156"/>
    </row>
    <row r="3663" spans="2:164" x14ac:dyDescent="0.25">
      <c r="B3663" s="67">
        <f t="shared" si="343"/>
        <v>0</v>
      </c>
      <c r="C3663" s="67" t="str">
        <f t="shared" si="344"/>
        <v/>
      </c>
      <c r="D3663" s="67" t="str">
        <f t="shared" si="347"/>
        <v/>
      </c>
      <c r="E3663" s="67" t="str">
        <f t="shared" si="345"/>
        <v/>
      </c>
      <c r="F3663" s="67" t="str">
        <f t="shared" si="346"/>
        <v/>
      </c>
      <c r="G3663" s="67" t="str">
        <f t="shared" si="342"/>
        <v/>
      </c>
      <c r="H3663" s="159" t="str">
        <f>IF(AND(M3663&gt;0,M3663&lt;=STATS!$C$22),1,"")</f>
        <v/>
      </c>
      <c r="J3663" s="29">
        <v>3662</v>
      </c>
      <c r="R3663" s="16"/>
      <c r="U3663" s="16"/>
      <c r="FD3663" s="156"/>
      <c r="FE3663" s="156"/>
      <c r="FF3663" s="156"/>
      <c r="FG3663" s="156"/>
      <c r="FH3663" s="156"/>
    </row>
    <row r="3664" spans="2:164" x14ac:dyDescent="0.25">
      <c r="B3664" s="67">
        <f t="shared" si="343"/>
        <v>0</v>
      </c>
      <c r="C3664" s="67" t="str">
        <f t="shared" si="344"/>
        <v/>
      </c>
      <c r="D3664" s="67" t="str">
        <f t="shared" si="347"/>
        <v/>
      </c>
      <c r="E3664" s="67" t="str">
        <f t="shared" si="345"/>
        <v/>
      </c>
      <c r="F3664" s="67" t="str">
        <f t="shared" si="346"/>
        <v/>
      </c>
      <c r="G3664" s="67" t="str">
        <f t="shared" si="342"/>
        <v/>
      </c>
      <c r="H3664" s="159" t="str">
        <f>IF(AND(M3664&gt;0,M3664&lt;=STATS!$C$22),1,"")</f>
        <v/>
      </c>
      <c r="J3664" s="29">
        <v>3663</v>
      </c>
      <c r="R3664" s="16"/>
      <c r="U3664" s="16"/>
      <c r="FD3664" s="156"/>
      <c r="FE3664" s="156"/>
      <c r="FF3664" s="156"/>
      <c r="FG3664" s="156"/>
      <c r="FH3664" s="156"/>
    </row>
    <row r="3665" spans="2:164" x14ac:dyDescent="0.25">
      <c r="B3665" s="67">
        <f t="shared" si="343"/>
        <v>0</v>
      </c>
      <c r="C3665" s="67" t="str">
        <f t="shared" si="344"/>
        <v/>
      </c>
      <c r="D3665" s="67" t="str">
        <f t="shared" si="347"/>
        <v/>
      </c>
      <c r="E3665" s="67" t="str">
        <f t="shared" si="345"/>
        <v/>
      </c>
      <c r="F3665" s="67" t="str">
        <f t="shared" si="346"/>
        <v/>
      </c>
      <c r="G3665" s="67" t="str">
        <f t="shared" si="342"/>
        <v/>
      </c>
      <c r="H3665" s="159" t="str">
        <f>IF(AND(M3665&gt;0,M3665&lt;=STATS!$C$22),1,"")</f>
        <v/>
      </c>
      <c r="J3665" s="29">
        <v>3664</v>
      </c>
      <c r="R3665" s="16"/>
      <c r="U3665" s="16"/>
      <c r="FD3665" s="156"/>
      <c r="FE3665" s="156"/>
      <c r="FF3665" s="156"/>
      <c r="FG3665" s="156"/>
      <c r="FH3665" s="156"/>
    </row>
    <row r="3666" spans="2:164" x14ac:dyDescent="0.25">
      <c r="B3666" s="67">
        <f t="shared" si="343"/>
        <v>0</v>
      </c>
      <c r="C3666" s="67" t="str">
        <f t="shared" si="344"/>
        <v/>
      </c>
      <c r="D3666" s="67" t="str">
        <f t="shared" si="347"/>
        <v/>
      </c>
      <c r="E3666" s="67" t="str">
        <f t="shared" si="345"/>
        <v/>
      </c>
      <c r="F3666" s="67" t="str">
        <f t="shared" si="346"/>
        <v/>
      </c>
      <c r="G3666" s="67" t="str">
        <f t="shared" si="342"/>
        <v/>
      </c>
      <c r="H3666" s="159" t="str">
        <f>IF(AND(M3666&gt;0,M3666&lt;=STATS!$C$22),1,"")</f>
        <v/>
      </c>
      <c r="J3666" s="29">
        <v>3665</v>
      </c>
      <c r="R3666" s="16"/>
      <c r="U3666" s="16"/>
      <c r="FD3666" s="156"/>
      <c r="FE3666" s="156"/>
      <c r="FF3666" s="156"/>
      <c r="FG3666" s="156"/>
      <c r="FH3666" s="156"/>
    </row>
    <row r="3667" spans="2:164" x14ac:dyDescent="0.25">
      <c r="B3667" s="67">
        <f t="shared" si="343"/>
        <v>0</v>
      </c>
      <c r="C3667" s="67" t="str">
        <f t="shared" si="344"/>
        <v/>
      </c>
      <c r="D3667" s="67" t="str">
        <f t="shared" si="347"/>
        <v/>
      </c>
      <c r="E3667" s="67" t="str">
        <f t="shared" si="345"/>
        <v/>
      </c>
      <c r="F3667" s="67" t="str">
        <f t="shared" si="346"/>
        <v/>
      </c>
      <c r="G3667" s="67" t="str">
        <f t="shared" si="342"/>
        <v/>
      </c>
      <c r="H3667" s="159" t="str">
        <f>IF(AND(M3667&gt;0,M3667&lt;=STATS!$C$22),1,"")</f>
        <v/>
      </c>
      <c r="J3667" s="29">
        <v>3666</v>
      </c>
      <c r="R3667" s="16"/>
      <c r="U3667" s="16"/>
      <c r="FD3667" s="156"/>
      <c r="FE3667" s="156"/>
      <c r="FF3667" s="156"/>
      <c r="FG3667" s="156"/>
      <c r="FH3667" s="156"/>
    </row>
    <row r="3668" spans="2:164" x14ac:dyDescent="0.25">
      <c r="B3668" s="67">
        <f t="shared" si="343"/>
        <v>0</v>
      </c>
      <c r="C3668" s="67" t="str">
        <f t="shared" si="344"/>
        <v/>
      </c>
      <c r="D3668" s="67" t="str">
        <f t="shared" si="347"/>
        <v/>
      </c>
      <c r="E3668" s="67" t="str">
        <f t="shared" si="345"/>
        <v/>
      </c>
      <c r="F3668" s="67" t="str">
        <f t="shared" si="346"/>
        <v/>
      </c>
      <c r="G3668" s="67" t="str">
        <f t="shared" si="342"/>
        <v/>
      </c>
      <c r="H3668" s="159" t="str">
        <f>IF(AND(M3668&gt;0,M3668&lt;=STATS!$C$22),1,"")</f>
        <v/>
      </c>
      <c r="J3668" s="29">
        <v>3667</v>
      </c>
      <c r="R3668" s="16"/>
      <c r="U3668" s="16"/>
      <c r="FD3668" s="156"/>
      <c r="FE3668" s="156"/>
      <c r="FF3668" s="156"/>
      <c r="FG3668" s="156"/>
      <c r="FH3668" s="156"/>
    </row>
    <row r="3669" spans="2:164" x14ac:dyDescent="0.25">
      <c r="B3669" s="67">
        <f t="shared" si="343"/>
        <v>0</v>
      </c>
      <c r="C3669" s="67" t="str">
        <f t="shared" si="344"/>
        <v/>
      </c>
      <c r="D3669" s="67" t="str">
        <f t="shared" si="347"/>
        <v/>
      </c>
      <c r="E3669" s="67" t="str">
        <f t="shared" si="345"/>
        <v/>
      </c>
      <c r="F3669" s="67" t="str">
        <f t="shared" si="346"/>
        <v/>
      </c>
      <c r="G3669" s="67" t="str">
        <f t="shared" si="342"/>
        <v/>
      </c>
      <c r="H3669" s="159" t="str">
        <f>IF(AND(M3669&gt;0,M3669&lt;=STATS!$C$22),1,"")</f>
        <v/>
      </c>
      <c r="J3669" s="29">
        <v>3668</v>
      </c>
      <c r="R3669" s="16"/>
      <c r="U3669" s="16"/>
      <c r="FD3669" s="156"/>
      <c r="FE3669" s="156"/>
      <c r="FF3669" s="156"/>
      <c r="FG3669" s="156"/>
      <c r="FH3669" s="156"/>
    </row>
    <row r="3670" spans="2:164" x14ac:dyDescent="0.25">
      <c r="B3670" s="67">
        <f t="shared" si="343"/>
        <v>0</v>
      </c>
      <c r="C3670" s="67" t="str">
        <f t="shared" si="344"/>
        <v/>
      </c>
      <c r="D3670" s="67" t="str">
        <f t="shared" si="347"/>
        <v/>
      </c>
      <c r="E3670" s="67" t="str">
        <f t="shared" si="345"/>
        <v/>
      </c>
      <c r="F3670" s="67" t="str">
        <f t="shared" si="346"/>
        <v/>
      </c>
      <c r="G3670" s="67" t="str">
        <f t="shared" si="342"/>
        <v/>
      </c>
      <c r="H3670" s="159" t="str">
        <f>IF(AND(M3670&gt;0,M3670&lt;=STATS!$C$22),1,"")</f>
        <v/>
      </c>
      <c r="J3670" s="29">
        <v>3669</v>
      </c>
      <c r="R3670" s="16"/>
      <c r="U3670" s="16"/>
      <c r="FD3670" s="156"/>
      <c r="FE3670" s="156"/>
      <c r="FF3670" s="156"/>
      <c r="FG3670" s="156"/>
      <c r="FH3670" s="156"/>
    </row>
    <row r="3671" spans="2:164" x14ac:dyDescent="0.25">
      <c r="B3671" s="67">
        <f t="shared" si="343"/>
        <v>0</v>
      </c>
      <c r="C3671" s="67" t="str">
        <f t="shared" si="344"/>
        <v/>
      </c>
      <c r="D3671" s="67" t="str">
        <f t="shared" si="347"/>
        <v/>
      </c>
      <c r="E3671" s="67" t="str">
        <f t="shared" si="345"/>
        <v/>
      </c>
      <c r="F3671" s="67" t="str">
        <f t="shared" si="346"/>
        <v/>
      </c>
      <c r="G3671" s="67" t="str">
        <f t="shared" si="342"/>
        <v/>
      </c>
      <c r="H3671" s="159" t="str">
        <f>IF(AND(M3671&gt;0,M3671&lt;=STATS!$C$22),1,"")</f>
        <v/>
      </c>
      <c r="J3671" s="29">
        <v>3670</v>
      </c>
      <c r="R3671" s="16"/>
      <c r="U3671" s="16"/>
      <c r="FD3671" s="156"/>
      <c r="FE3671" s="156"/>
      <c r="FF3671" s="156"/>
      <c r="FG3671" s="156"/>
      <c r="FH3671" s="156"/>
    </row>
    <row r="3672" spans="2:164" x14ac:dyDescent="0.25">
      <c r="B3672" s="67">
        <f t="shared" si="343"/>
        <v>0</v>
      </c>
      <c r="C3672" s="67" t="str">
        <f t="shared" si="344"/>
        <v/>
      </c>
      <c r="D3672" s="67" t="str">
        <f t="shared" si="347"/>
        <v/>
      </c>
      <c r="E3672" s="67" t="str">
        <f t="shared" si="345"/>
        <v/>
      </c>
      <c r="F3672" s="67" t="str">
        <f t="shared" si="346"/>
        <v/>
      </c>
      <c r="G3672" s="67" t="str">
        <f t="shared" si="342"/>
        <v/>
      </c>
      <c r="H3672" s="159" t="str">
        <f>IF(AND(M3672&gt;0,M3672&lt;=STATS!$C$22),1,"")</f>
        <v/>
      </c>
      <c r="J3672" s="29">
        <v>3671</v>
      </c>
      <c r="R3672" s="16"/>
      <c r="U3672" s="16"/>
      <c r="FD3672" s="156"/>
      <c r="FE3672" s="156"/>
      <c r="FF3672" s="156"/>
      <c r="FG3672" s="156"/>
      <c r="FH3672" s="156"/>
    </row>
    <row r="3673" spans="2:164" x14ac:dyDescent="0.25">
      <c r="B3673" s="67">
        <f t="shared" si="343"/>
        <v>0</v>
      </c>
      <c r="C3673" s="67" t="str">
        <f t="shared" si="344"/>
        <v/>
      </c>
      <c r="D3673" s="67" t="str">
        <f t="shared" si="347"/>
        <v/>
      </c>
      <c r="E3673" s="67" t="str">
        <f t="shared" si="345"/>
        <v/>
      </c>
      <c r="F3673" s="67" t="str">
        <f t="shared" si="346"/>
        <v/>
      </c>
      <c r="G3673" s="67" t="str">
        <f t="shared" si="342"/>
        <v/>
      </c>
      <c r="H3673" s="159" t="str">
        <f>IF(AND(M3673&gt;0,M3673&lt;=STATS!$C$22),1,"")</f>
        <v/>
      </c>
      <c r="J3673" s="29">
        <v>3672</v>
      </c>
      <c r="R3673" s="16"/>
      <c r="U3673" s="16"/>
      <c r="FD3673" s="156"/>
      <c r="FE3673" s="156"/>
      <c r="FF3673" s="156"/>
      <c r="FG3673" s="156"/>
      <c r="FH3673" s="156"/>
    </row>
    <row r="3674" spans="2:164" x14ac:dyDescent="0.25">
      <c r="B3674" s="67">
        <f t="shared" si="343"/>
        <v>0</v>
      </c>
      <c r="C3674" s="67" t="str">
        <f t="shared" si="344"/>
        <v/>
      </c>
      <c r="D3674" s="67" t="str">
        <f t="shared" si="347"/>
        <v/>
      </c>
      <c r="E3674" s="67" t="str">
        <f t="shared" si="345"/>
        <v/>
      </c>
      <c r="F3674" s="67" t="str">
        <f t="shared" si="346"/>
        <v/>
      </c>
      <c r="G3674" s="67" t="str">
        <f t="shared" ref="G3674:G3737" si="348">IF($B3674&gt;=1,$M3674,"")</f>
        <v/>
      </c>
      <c r="H3674" s="159" t="str">
        <f>IF(AND(M3674&gt;0,M3674&lt;=STATS!$C$22),1,"")</f>
        <v/>
      </c>
      <c r="J3674" s="29">
        <v>3673</v>
      </c>
      <c r="R3674" s="16"/>
      <c r="U3674" s="16"/>
      <c r="FD3674" s="156"/>
      <c r="FE3674" s="156"/>
      <c r="FF3674" s="156"/>
      <c r="FG3674" s="156"/>
      <c r="FH3674" s="156"/>
    </row>
    <row r="3675" spans="2:164" x14ac:dyDescent="0.25">
      <c r="B3675" s="67">
        <f t="shared" si="343"/>
        <v>0</v>
      </c>
      <c r="C3675" s="67" t="str">
        <f t="shared" si="344"/>
        <v/>
      </c>
      <c r="D3675" s="67" t="str">
        <f t="shared" si="347"/>
        <v/>
      </c>
      <c r="E3675" s="67" t="str">
        <f t="shared" si="345"/>
        <v/>
      </c>
      <c r="F3675" s="67" t="str">
        <f t="shared" si="346"/>
        <v/>
      </c>
      <c r="G3675" s="67" t="str">
        <f t="shared" si="348"/>
        <v/>
      </c>
      <c r="H3675" s="159" t="str">
        <f>IF(AND(M3675&gt;0,M3675&lt;=STATS!$C$22),1,"")</f>
        <v/>
      </c>
      <c r="J3675" s="29">
        <v>3674</v>
      </c>
      <c r="R3675" s="16"/>
      <c r="U3675" s="16"/>
      <c r="FD3675" s="156"/>
      <c r="FE3675" s="156"/>
      <c r="FF3675" s="156"/>
      <c r="FG3675" s="156"/>
      <c r="FH3675" s="156"/>
    </row>
    <row r="3676" spans="2:164" x14ac:dyDescent="0.25">
      <c r="B3676" s="67">
        <f t="shared" si="343"/>
        <v>0</v>
      </c>
      <c r="C3676" s="67" t="str">
        <f t="shared" si="344"/>
        <v/>
      </c>
      <c r="D3676" s="67" t="str">
        <f t="shared" si="347"/>
        <v/>
      </c>
      <c r="E3676" s="67" t="str">
        <f t="shared" si="345"/>
        <v/>
      </c>
      <c r="F3676" s="67" t="str">
        <f t="shared" si="346"/>
        <v/>
      </c>
      <c r="G3676" s="67" t="str">
        <f t="shared" si="348"/>
        <v/>
      </c>
      <c r="H3676" s="159" t="str">
        <f>IF(AND(M3676&gt;0,M3676&lt;=STATS!$C$22),1,"")</f>
        <v/>
      </c>
      <c r="J3676" s="29">
        <v>3675</v>
      </c>
      <c r="R3676" s="16"/>
      <c r="U3676" s="16"/>
      <c r="FD3676" s="156"/>
      <c r="FE3676" s="156"/>
      <c r="FF3676" s="156"/>
      <c r="FG3676" s="156"/>
      <c r="FH3676" s="156"/>
    </row>
    <row r="3677" spans="2:164" x14ac:dyDescent="0.25">
      <c r="B3677" s="67">
        <f t="shared" si="343"/>
        <v>0</v>
      </c>
      <c r="C3677" s="67" t="str">
        <f t="shared" si="344"/>
        <v/>
      </c>
      <c r="D3677" s="67" t="str">
        <f t="shared" si="347"/>
        <v/>
      </c>
      <c r="E3677" s="67" t="str">
        <f t="shared" si="345"/>
        <v/>
      </c>
      <c r="F3677" s="67" t="str">
        <f t="shared" si="346"/>
        <v/>
      </c>
      <c r="G3677" s="67" t="str">
        <f t="shared" si="348"/>
        <v/>
      </c>
      <c r="H3677" s="159" t="str">
        <f>IF(AND(M3677&gt;0,M3677&lt;=STATS!$C$22),1,"")</f>
        <v/>
      </c>
      <c r="J3677" s="29">
        <v>3676</v>
      </c>
      <c r="R3677" s="16"/>
      <c r="U3677" s="16"/>
      <c r="FD3677" s="156"/>
      <c r="FE3677" s="156"/>
      <c r="FF3677" s="156"/>
      <c r="FG3677" s="156"/>
      <c r="FH3677" s="156"/>
    </row>
    <row r="3678" spans="2:164" x14ac:dyDescent="0.25">
      <c r="B3678" s="67">
        <f t="shared" si="343"/>
        <v>0</v>
      </c>
      <c r="C3678" s="67" t="str">
        <f t="shared" si="344"/>
        <v/>
      </c>
      <c r="D3678" s="67" t="str">
        <f t="shared" si="347"/>
        <v/>
      </c>
      <c r="E3678" s="67" t="str">
        <f t="shared" si="345"/>
        <v/>
      </c>
      <c r="F3678" s="67" t="str">
        <f t="shared" si="346"/>
        <v/>
      </c>
      <c r="G3678" s="67" t="str">
        <f t="shared" si="348"/>
        <v/>
      </c>
      <c r="H3678" s="159" t="str">
        <f>IF(AND(M3678&gt;0,M3678&lt;=STATS!$C$22),1,"")</f>
        <v/>
      </c>
      <c r="J3678" s="29">
        <v>3677</v>
      </c>
      <c r="R3678" s="16"/>
      <c r="U3678" s="16"/>
      <c r="FD3678" s="156"/>
      <c r="FE3678" s="156"/>
      <c r="FF3678" s="156"/>
      <c r="FG3678" s="156"/>
      <c r="FH3678" s="156"/>
    </row>
    <row r="3679" spans="2:164" x14ac:dyDescent="0.25">
      <c r="B3679" s="67">
        <f t="shared" si="343"/>
        <v>0</v>
      </c>
      <c r="C3679" s="67" t="str">
        <f t="shared" si="344"/>
        <v/>
      </c>
      <c r="D3679" s="67" t="str">
        <f t="shared" si="347"/>
        <v/>
      </c>
      <c r="E3679" s="67" t="str">
        <f t="shared" si="345"/>
        <v/>
      </c>
      <c r="F3679" s="67" t="str">
        <f t="shared" si="346"/>
        <v/>
      </c>
      <c r="G3679" s="67" t="str">
        <f t="shared" si="348"/>
        <v/>
      </c>
      <c r="H3679" s="159" t="str">
        <f>IF(AND(M3679&gt;0,M3679&lt;=STATS!$C$22),1,"")</f>
        <v/>
      </c>
      <c r="J3679" s="29">
        <v>3678</v>
      </c>
      <c r="R3679" s="16"/>
      <c r="U3679" s="16"/>
      <c r="FD3679" s="156"/>
      <c r="FE3679" s="156"/>
      <c r="FF3679" s="156"/>
      <c r="FG3679" s="156"/>
      <c r="FH3679" s="156"/>
    </row>
    <row r="3680" spans="2:164" x14ac:dyDescent="0.25">
      <c r="B3680" s="67">
        <f t="shared" si="343"/>
        <v>0</v>
      </c>
      <c r="C3680" s="67" t="str">
        <f t="shared" si="344"/>
        <v/>
      </c>
      <c r="D3680" s="67" t="str">
        <f t="shared" si="347"/>
        <v/>
      </c>
      <c r="E3680" s="67" t="str">
        <f t="shared" si="345"/>
        <v/>
      </c>
      <c r="F3680" s="67" t="str">
        <f t="shared" si="346"/>
        <v/>
      </c>
      <c r="G3680" s="67" t="str">
        <f t="shared" si="348"/>
        <v/>
      </c>
      <c r="H3680" s="159" t="str">
        <f>IF(AND(M3680&gt;0,M3680&lt;=STATS!$C$22),1,"")</f>
        <v/>
      </c>
      <c r="J3680" s="29">
        <v>3679</v>
      </c>
      <c r="R3680" s="16"/>
      <c r="U3680" s="16"/>
      <c r="FD3680" s="156"/>
      <c r="FE3680" s="156"/>
      <c r="FF3680" s="156"/>
      <c r="FG3680" s="156"/>
      <c r="FH3680" s="156"/>
    </row>
    <row r="3681" spans="2:164" x14ac:dyDescent="0.25">
      <c r="B3681" s="67">
        <f t="shared" si="343"/>
        <v>0</v>
      </c>
      <c r="C3681" s="67" t="str">
        <f t="shared" si="344"/>
        <v/>
      </c>
      <c r="D3681" s="67" t="str">
        <f t="shared" si="347"/>
        <v/>
      </c>
      <c r="E3681" s="67" t="str">
        <f t="shared" si="345"/>
        <v/>
      </c>
      <c r="F3681" s="67" t="str">
        <f t="shared" si="346"/>
        <v/>
      </c>
      <c r="G3681" s="67" t="str">
        <f t="shared" si="348"/>
        <v/>
      </c>
      <c r="H3681" s="159" t="str">
        <f>IF(AND(M3681&gt;0,M3681&lt;=STATS!$C$22),1,"")</f>
        <v/>
      </c>
      <c r="J3681" s="29">
        <v>3680</v>
      </c>
      <c r="R3681" s="16"/>
      <c r="U3681" s="16"/>
      <c r="FD3681" s="156"/>
      <c r="FE3681" s="156"/>
      <c r="FF3681" s="156"/>
      <c r="FG3681" s="156"/>
      <c r="FH3681" s="156"/>
    </row>
    <row r="3682" spans="2:164" x14ac:dyDescent="0.25">
      <c r="B3682" s="67">
        <f t="shared" si="343"/>
        <v>0</v>
      </c>
      <c r="C3682" s="67" t="str">
        <f t="shared" si="344"/>
        <v/>
      </c>
      <c r="D3682" s="67" t="str">
        <f t="shared" si="347"/>
        <v/>
      </c>
      <c r="E3682" s="67" t="str">
        <f t="shared" si="345"/>
        <v/>
      </c>
      <c r="F3682" s="67" t="str">
        <f t="shared" si="346"/>
        <v/>
      </c>
      <c r="G3682" s="67" t="str">
        <f t="shared" si="348"/>
        <v/>
      </c>
      <c r="H3682" s="159" t="str">
        <f>IF(AND(M3682&gt;0,M3682&lt;=STATS!$C$22),1,"")</f>
        <v/>
      </c>
      <c r="J3682" s="29">
        <v>3681</v>
      </c>
      <c r="R3682" s="16"/>
      <c r="U3682" s="16"/>
      <c r="FD3682" s="156"/>
      <c r="FE3682" s="156"/>
      <c r="FF3682" s="156"/>
      <c r="FG3682" s="156"/>
      <c r="FH3682" s="156"/>
    </row>
    <row r="3683" spans="2:164" x14ac:dyDescent="0.25">
      <c r="B3683" s="67">
        <f t="shared" si="343"/>
        <v>0</v>
      </c>
      <c r="C3683" s="67" t="str">
        <f t="shared" si="344"/>
        <v/>
      </c>
      <c r="D3683" s="67" t="str">
        <f t="shared" si="347"/>
        <v/>
      </c>
      <c r="E3683" s="67" t="str">
        <f t="shared" si="345"/>
        <v/>
      </c>
      <c r="F3683" s="67" t="str">
        <f t="shared" si="346"/>
        <v/>
      </c>
      <c r="G3683" s="67" t="str">
        <f t="shared" si="348"/>
        <v/>
      </c>
      <c r="H3683" s="159" t="str">
        <f>IF(AND(M3683&gt;0,M3683&lt;=STATS!$C$22),1,"")</f>
        <v/>
      </c>
      <c r="J3683" s="29">
        <v>3682</v>
      </c>
      <c r="R3683" s="16"/>
      <c r="U3683" s="16"/>
      <c r="FD3683" s="156"/>
      <c r="FE3683" s="156"/>
      <c r="FF3683" s="156"/>
      <c r="FG3683" s="156"/>
      <c r="FH3683" s="156"/>
    </row>
    <row r="3684" spans="2:164" x14ac:dyDescent="0.25">
      <c r="B3684" s="67">
        <f t="shared" si="343"/>
        <v>0</v>
      </c>
      <c r="C3684" s="67" t="str">
        <f t="shared" si="344"/>
        <v/>
      </c>
      <c r="D3684" s="67" t="str">
        <f t="shared" si="347"/>
        <v/>
      </c>
      <c r="E3684" s="67" t="str">
        <f t="shared" si="345"/>
        <v/>
      </c>
      <c r="F3684" s="67" t="str">
        <f t="shared" si="346"/>
        <v/>
      </c>
      <c r="G3684" s="67" t="str">
        <f t="shared" si="348"/>
        <v/>
      </c>
      <c r="H3684" s="159" t="str">
        <f>IF(AND(M3684&gt;0,M3684&lt;=STATS!$C$22),1,"")</f>
        <v/>
      </c>
      <c r="J3684" s="29">
        <v>3683</v>
      </c>
      <c r="R3684" s="16"/>
      <c r="U3684" s="16"/>
      <c r="FD3684" s="156"/>
      <c r="FE3684" s="156"/>
      <c r="FF3684" s="156"/>
      <c r="FG3684" s="156"/>
      <c r="FH3684" s="156"/>
    </row>
    <row r="3685" spans="2:164" x14ac:dyDescent="0.25">
      <c r="B3685" s="67">
        <f t="shared" si="343"/>
        <v>0</v>
      </c>
      <c r="C3685" s="67" t="str">
        <f t="shared" si="344"/>
        <v/>
      </c>
      <c r="D3685" s="67" t="str">
        <f t="shared" si="347"/>
        <v/>
      </c>
      <c r="E3685" s="67" t="str">
        <f t="shared" si="345"/>
        <v/>
      </c>
      <c r="F3685" s="67" t="str">
        <f t="shared" si="346"/>
        <v/>
      </c>
      <c r="G3685" s="67" t="str">
        <f t="shared" si="348"/>
        <v/>
      </c>
      <c r="H3685" s="159" t="str">
        <f>IF(AND(M3685&gt;0,M3685&lt;=STATS!$C$22),1,"")</f>
        <v/>
      </c>
      <c r="J3685" s="29">
        <v>3684</v>
      </c>
      <c r="R3685" s="16"/>
      <c r="U3685" s="16"/>
      <c r="FD3685" s="156"/>
      <c r="FE3685" s="156"/>
      <c r="FF3685" s="156"/>
      <c r="FG3685" s="156"/>
      <c r="FH3685" s="156"/>
    </row>
    <row r="3686" spans="2:164" x14ac:dyDescent="0.25">
      <c r="B3686" s="67">
        <f t="shared" si="343"/>
        <v>0</v>
      </c>
      <c r="C3686" s="67" t="str">
        <f t="shared" si="344"/>
        <v/>
      </c>
      <c r="D3686" s="67" t="str">
        <f t="shared" si="347"/>
        <v/>
      </c>
      <c r="E3686" s="67" t="str">
        <f t="shared" si="345"/>
        <v/>
      </c>
      <c r="F3686" s="67" t="str">
        <f t="shared" si="346"/>
        <v/>
      </c>
      <c r="G3686" s="67" t="str">
        <f t="shared" si="348"/>
        <v/>
      </c>
      <c r="H3686" s="159" t="str">
        <f>IF(AND(M3686&gt;0,M3686&lt;=STATS!$C$22),1,"")</f>
        <v/>
      </c>
      <c r="J3686" s="29">
        <v>3685</v>
      </c>
      <c r="R3686" s="16"/>
      <c r="U3686" s="16"/>
      <c r="FD3686" s="156"/>
      <c r="FE3686" s="156"/>
      <c r="FF3686" s="156"/>
      <c r="FG3686" s="156"/>
      <c r="FH3686" s="156"/>
    </row>
    <row r="3687" spans="2:164" x14ac:dyDescent="0.25">
      <c r="B3687" s="67">
        <f t="shared" si="343"/>
        <v>0</v>
      </c>
      <c r="C3687" s="67" t="str">
        <f t="shared" si="344"/>
        <v/>
      </c>
      <c r="D3687" s="67" t="str">
        <f t="shared" si="347"/>
        <v/>
      </c>
      <c r="E3687" s="67" t="str">
        <f t="shared" si="345"/>
        <v/>
      </c>
      <c r="F3687" s="67" t="str">
        <f t="shared" si="346"/>
        <v/>
      </c>
      <c r="G3687" s="67" t="str">
        <f t="shared" si="348"/>
        <v/>
      </c>
      <c r="H3687" s="159" t="str">
        <f>IF(AND(M3687&gt;0,M3687&lt;=STATS!$C$22),1,"")</f>
        <v/>
      </c>
      <c r="J3687" s="29">
        <v>3686</v>
      </c>
      <c r="R3687" s="16"/>
      <c r="U3687" s="16"/>
      <c r="FD3687" s="156"/>
      <c r="FE3687" s="156"/>
      <c r="FF3687" s="156"/>
      <c r="FG3687" s="156"/>
      <c r="FH3687" s="156"/>
    </row>
    <row r="3688" spans="2:164" x14ac:dyDescent="0.25">
      <c r="B3688" s="67">
        <f t="shared" si="343"/>
        <v>0</v>
      </c>
      <c r="C3688" s="67" t="str">
        <f t="shared" si="344"/>
        <v/>
      </c>
      <c r="D3688" s="67" t="str">
        <f t="shared" si="347"/>
        <v/>
      </c>
      <c r="E3688" s="67" t="str">
        <f t="shared" si="345"/>
        <v/>
      </c>
      <c r="F3688" s="67" t="str">
        <f t="shared" si="346"/>
        <v/>
      </c>
      <c r="G3688" s="67" t="str">
        <f t="shared" si="348"/>
        <v/>
      </c>
      <c r="H3688" s="159" t="str">
        <f>IF(AND(M3688&gt;0,M3688&lt;=STATS!$C$22),1,"")</f>
        <v/>
      </c>
      <c r="J3688" s="29">
        <v>3687</v>
      </c>
      <c r="R3688" s="16"/>
      <c r="U3688" s="16"/>
      <c r="FD3688" s="156"/>
      <c r="FE3688" s="156"/>
      <c r="FF3688" s="156"/>
      <c r="FG3688" s="156"/>
      <c r="FH3688" s="156"/>
    </row>
    <row r="3689" spans="2:164" x14ac:dyDescent="0.25">
      <c r="B3689" s="67">
        <f t="shared" si="343"/>
        <v>0</v>
      </c>
      <c r="C3689" s="67" t="str">
        <f t="shared" si="344"/>
        <v/>
      </c>
      <c r="D3689" s="67" t="str">
        <f t="shared" si="347"/>
        <v/>
      </c>
      <c r="E3689" s="67" t="str">
        <f t="shared" si="345"/>
        <v/>
      </c>
      <c r="F3689" s="67" t="str">
        <f t="shared" si="346"/>
        <v/>
      </c>
      <c r="G3689" s="67" t="str">
        <f t="shared" si="348"/>
        <v/>
      </c>
      <c r="H3689" s="159" t="str">
        <f>IF(AND(M3689&gt;0,M3689&lt;=STATS!$C$22),1,"")</f>
        <v/>
      </c>
      <c r="J3689" s="29">
        <v>3688</v>
      </c>
      <c r="R3689" s="16"/>
      <c r="U3689" s="16"/>
      <c r="FD3689" s="156"/>
      <c r="FE3689" s="156"/>
      <c r="FF3689" s="156"/>
      <c r="FG3689" s="156"/>
      <c r="FH3689" s="156"/>
    </row>
    <row r="3690" spans="2:164" x14ac:dyDescent="0.25">
      <c r="B3690" s="67">
        <f t="shared" si="343"/>
        <v>0</v>
      </c>
      <c r="C3690" s="67" t="str">
        <f t="shared" si="344"/>
        <v/>
      </c>
      <c r="D3690" s="67" t="str">
        <f t="shared" si="347"/>
        <v/>
      </c>
      <c r="E3690" s="67" t="str">
        <f t="shared" si="345"/>
        <v/>
      </c>
      <c r="F3690" s="67" t="str">
        <f t="shared" si="346"/>
        <v/>
      </c>
      <c r="G3690" s="67" t="str">
        <f t="shared" si="348"/>
        <v/>
      </c>
      <c r="H3690" s="159" t="str">
        <f>IF(AND(M3690&gt;0,M3690&lt;=STATS!$C$22),1,"")</f>
        <v/>
      </c>
      <c r="J3690" s="29">
        <v>3689</v>
      </c>
      <c r="R3690" s="16"/>
      <c r="U3690" s="16"/>
      <c r="FD3690" s="156"/>
      <c r="FE3690" s="156"/>
      <c r="FF3690" s="156"/>
      <c r="FG3690" s="156"/>
      <c r="FH3690" s="156"/>
    </row>
    <row r="3691" spans="2:164" x14ac:dyDescent="0.25">
      <c r="B3691" s="67">
        <f t="shared" si="343"/>
        <v>0</v>
      </c>
      <c r="C3691" s="67" t="str">
        <f t="shared" si="344"/>
        <v/>
      </c>
      <c r="D3691" s="67" t="str">
        <f t="shared" si="347"/>
        <v/>
      </c>
      <c r="E3691" s="67" t="str">
        <f t="shared" si="345"/>
        <v/>
      </c>
      <c r="F3691" s="67" t="str">
        <f t="shared" si="346"/>
        <v/>
      </c>
      <c r="G3691" s="67" t="str">
        <f t="shared" si="348"/>
        <v/>
      </c>
      <c r="H3691" s="159" t="str">
        <f>IF(AND(M3691&gt;0,M3691&lt;=STATS!$C$22),1,"")</f>
        <v/>
      </c>
      <c r="J3691" s="29">
        <v>3690</v>
      </c>
      <c r="R3691" s="16"/>
      <c r="U3691" s="16"/>
      <c r="FD3691" s="156"/>
      <c r="FE3691" s="156"/>
      <c r="FF3691" s="156"/>
      <c r="FG3691" s="156"/>
      <c r="FH3691" s="156"/>
    </row>
    <row r="3692" spans="2:164" x14ac:dyDescent="0.25">
      <c r="B3692" s="67">
        <f t="shared" si="343"/>
        <v>0</v>
      </c>
      <c r="C3692" s="67" t="str">
        <f t="shared" si="344"/>
        <v/>
      </c>
      <c r="D3692" s="67" t="str">
        <f t="shared" si="347"/>
        <v/>
      </c>
      <c r="E3692" s="67" t="str">
        <f t="shared" si="345"/>
        <v/>
      </c>
      <c r="F3692" s="67" t="str">
        <f t="shared" si="346"/>
        <v/>
      </c>
      <c r="G3692" s="67" t="str">
        <f t="shared" si="348"/>
        <v/>
      </c>
      <c r="H3692" s="159" t="str">
        <f>IF(AND(M3692&gt;0,M3692&lt;=STATS!$C$22),1,"")</f>
        <v/>
      </c>
      <c r="J3692" s="29">
        <v>3691</v>
      </c>
      <c r="R3692" s="16"/>
      <c r="U3692" s="16"/>
      <c r="FD3692" s="156"/>
      <c r="FE3692" s="156"/>
      <c r="FF3692" s="156"/>
      <c r="FG3692" s="156"/>
      <c r="FH3692" s="156"/>
    </row>
    <row r="3693" spans="2:164" x14ac:dyDescent="0.25">
      <c r="B3693" s="67">
        <f t="shared" si="343"/>
        <v>0</v>
      </c>
      <c r="C3693" s="67" t="str">
        <f t="shared" si="344"/>
        <v/>
      </c>
      <c r="D3693" s="67" t="str">
        <f t="shared" si="347"/>
        <v/>
      </c>
      <c r="E3693" s="67" t="str">
        <f t="shared" si="345"/>
        <v/>
      </c>
      <c r="F3693" s="67" t="str">
        <f t="shared" si="346"/>
        <v/>
      </c>
      <c r="G3693" s="67" t="str">
        <f t="shared" si="348"/>
        <v/>
      </c>
      <c r="H3693" s="159" t="str">
        <f>IF(AND(M3693&gt;0,M3693&lt;=STATS!$C$22),1,"")</f>
        <v/>
      </c>
      <c r="J3693" s="29">
        <v>3692</v>
      </c>
      <c r="R3693" s="16"/>
      <c r="U3693" s="16"/>
      <c r="FD3693" s="156"/>
      <c r="FE3693" s="156"/>
      <c r="FF3693" s="156"/>
      <c r="FG3693" s="156"/>
      <c r="FH3693" s="156"/>
    </row>
    <row r="3694" spans="2:164" x14ac:dyDescent="0.25">
      <c r="B3694" s="67">
        <f t="shared" si="343"/>
        <v>0</v>
      </c>
      <c r="C3694" s="67" t="str">
        <f t="shared" si="344"/>
        <v/>
      </c>
      <c r="D3694" s="67" t="str">
        <f t="shared" si="347"/>
        <v/>
      </c>
      <c r="E3694" s="67" t="str">
        <f t="shared" si="345"/>
        <v/>
      </c>
      <c r="F3694" s="67" t="str">
        <f t="shared" si="346"/>
        <v/>
      </c>
      <c r="G3694" s="67" t="str">
        <f t="shared" si="348"/>
        <v/>
      </c>
      <c r="H3694" s="159" t="str">
        <f>IF(AND(M3694&gt;0,M3694&lt;=STATS!$C$22),1,"")</f>
        <v/>
      </c>
      <c r="J3694" s="29">
        <v>3693</v>
      </c>
      <c r="R3694" s="16"/>
      <c r="U3694" s="16"/>
      <c r="FD3694" s="156"/>
      <c r="FE3694" s="156"/>
      <c r="FF3694" s="156"/>
      <c r="FG3694" s="156"/>
      <c r="FH3694" s="156"/>
    </row>
    <row r="3695" spans="2:164" x14ac:dyDescent="0.25">
      <c r="B3695" s="67">
        <f t="shared" si="343"/>
        <v>0</v>
      </c>
      <c r="C3695" s="67" t="str">
        <f t="shared" si="344"/>
        <v/>
      </c>
      <c r="D3695" s="67" t="str">
        <f t="shared" si="347"/>
        <v/>
      </c>
      <c r="E3695" s="67" t="str">
        <f t="shared" si="345"/>
        <v/>
      </c>
      <c r="F3695" s="67" t="str">
        <f t="shared" si="346"/>
        <v/>
      </c>
      <c r="G3695" s="67" t="str">
        <f t="shared" si="348"/>
        <v/>
      </c>
      <c r="H3695" s="159" t="str">
        <f>IF(AND(M3695&gt;0,M3695&lt;=STATS!$C$22),1,"")</f>
        <v/>
      </c>
      <c r="J3695" s="29">
        <v>3694</v>
      </c>
      <c r="R3695" s="16"/>
      <c r="U3695" s="16"/>
      <c r="FD3695" s="156"/>
      <c r="FE3695" s="156"/>
      <c r="FF3695" s="156"/>
      <c r="FG3695" s="156"/>
      <c r="FH3695" s="156"/>
    </row>
    <row r="3696" spans="2:164" x14ac:dyDescent="0.25">
      <c r="B3696" s="67">
        <f t="shared" si="343"/>
        <v>0</v>
      </c>
      <c r="C3696" s="67" t="str">
        <f t="shared" si="344"/>
        <v/>
      </c>
      <c r="D3696" s="67" t="str">
        <f t="shared" si="347"/>
        <v/>
      </c>
      <c r="E3696" s="67" t="str">
        <f t="shared" si="345"/>
        <v/>
      </c>
      <c r="F3696" s="67" t="str">
        <f t="shared" si="346"/>
        <v/>
      </c>
      <c r="G3696" s="67" t="str">
        <f t="shared" si="348"/>
        <v/>
      </c>
      <c r="H3696" s="159" t="str">
        <f>IF(AND(M3696&gt;0,M3696&lt;=STATS!$C$22),1,"")</f>
        <v/>
      </c>
      <c r="J3696" s="29">
        <v>3695</v>
      </c>
      <c r="R3696" s="16"/>
      <c r="U3696" s="16"/>
      <c r="FD3696" s="156"/>
      <c r="FE3696" s="156"/>
      <c r="FF3696" s="156"/>
      <c r="FG3696" s="156"/>
      <c r="FH3696" s="156"/>
    </row>
    <row r="3697" spans="2:164" x14ac:dyDescent="0.25">
      <c r="B3697" s="67">
        <f t="shared" si="343"/>
        <v>0</v>
      </c>
      <c r="C3697" s="67" t="str">
        <f t="shared" si="344"/>
        <v/>
      </c>
      <c r="D3697" s="67" t="str">
        <f t="shared" si="347"/>
        <v/>
      </c>
      <c r="E3697" s="67" t="str">
        <f t="shared" si="345"/>
        <v/>
      </c>
      <c r="F3697" s="67" t="str">
        <f t="shared" si="346"/>
        <v/>
      </c>
      <c r="G3697" s="67" t="str">
        <f t="shared" si="348"/>
        <v/>
      </c>
      <c r="H3697" s="159" t="str">
        <f>IF(AND(M3697&gt;0,M3697&lt;=STATS!$C$22),1,"")</f>
        <v/>
      </c>
      <c r="J3697" s="29">
        <v>3696</v>
      </c>
      <c r="R3697" s="16"/>
      <c r="U3697" s="16"/>
      <c r="FD3697" s="156"/>
      <c r="FE3697" s="156"/>
      <c r="FF3697" s="156"/>
      <c r="FG3697" s="156"/>
      <c r="FH3697" s="156"/>
    </row>
    <row r="3698" spans="2:164" x14ac:dyDescent="0.25">
      <c r="B3698" s="67">
        <f t="shared" si="343"/>
        <v>0</v>
      </c>
      <c r="C3698" s="67" t="str">
        <f t="shared" si="344"/>
        <v/>
      </c>
      <c r="D3698" s="67" t="str">
        <f t="shared" si="347"/>
        <v/>
      </c>
      <c r="E3698" s="67" t="str">
        <f t="shared" si="345"/>
        <v/>
      </c>
      <c r="F3698" s="67" t="str">
        <f t="shared" si="346"/>
        <v/>
      </c>
      <c r="G3698" s="67" t="str">
        <f t="shared" si="348"/>
        <v/>
      </c>
      <c r="H3698" s="159" t="str">
        <f>IF(AND(M3698&gt;0,M3698&lt;=STATS!$C$22),1,"")</f>
        <v/>
      </c>
      <c r="J3698" s="29">
        <v>3697</v>
      </c>
      <c r="R3698" s="16"/>
      <c r="U3698" s="16"/>
      <c r="FD3698" s="156"/>
      <c r="FE3698" s="156"/>
      <c r="FF3698" s="156"/>
      <c r="FG3698" s="156"/>
      <c r="FH3698" s="156"/>
    </row>
    <row r="3699" spans="2:164" x14ac:dyDescent="0.25">
      <c r="B3699" s="67">
        <f t="shared" si="343"/>
        <v>0</v>
      </c>
      <c r="C3699" s="67" t="str">
        <f t="shared" si="344"/>
        <v/>
      </c>
      <c r="D3699" s="67" t="str">
        <f t="shared" si="347"/>
        <v/>
      </c>
      <c r="E3699" s="67" t="str">
        <f t="shared" si="345"/>
        <v/>
      </c>
      <c r="F3699" s="67" t="str">
        <f t="shared" si="346"/>
        <v/>
      </c>
      <c r="G3699" s="67" t="str">
        <f t="shared" si="348"/>
        <v/>
      </c>
      <c r="H3699" s="159" t="str">
        <f>IF(AND(M3699&gt;0,M3699&lt;=STATS!$C$22),1,"")</f>
        <v/>
      </c>
      <c r="J3699" s="29">
        <v>3698</v>
      </c>
      <c r="R3699" s="16"/>
      <c r="U3699" s="16"/>
      <c r="FD3699" s="156"/>
      <c r="FE3699" s="156"/>
      <c r="FF3699" s="156"/>
      <c r="FG3699" s="156"/>
      <c r="FH3699" s="156"/>
    </row>
    <row r="3700" spans="2:164" x14ac:dyDescent="0.25">
      <c r="B3700" s="67">
        <f t="shared" si="343"/>
        <v>0</v>
      </c>
      <c r="C3700" s="67" t="str">
        <f t="shared" si="344"/>
        <v/>
      </c>
      <c r="D3700" s="67" t="str">
        <f t="shared" si="347"/>
        <v/>
      </c>
      <c r="E3700" s="67" t="str">
        <f t="shared" si="345"/>
        <v/>
      </c>
      <c r="F3700" s="67" t="str">
        <f t="shared" si="346"/>
        <v/>
      </c>
      <c r="G3700" s="67" t="str">
        <f t="shared" si="348"/>
        <v/>
      </c>
      <c r="H3700" s="159" t="str">
        <f>IF(AND(M3700&gt;0,M3700&lt;=STATS!$C$22),1,"")</f>
        <v/>
      </c>
      <c r="J3700" s="29">
        <v>3699</v>
      </c>
      <c r="R3700" s="16"/>
      <c r="U3700" s="16"/>
      <c r="FD3700" s="156"/>
      <c r="FE3700" s="156"/>
      <c r="FF3700" s="156"/>
      <c r="FG3700" s="156"/>
      <c r="FH3700" s="156"/>
    </row>
    <row r="3701" spans="2:164" x14ac:dyDescent="0.25">
      <c r="B3701" s="67">
        <f t="shared" si="343"/>
        <v>0</v>
      </c>
      <c r="C3701" s="67" t="str">
        <f t="shared" si="344"/>
        <v/>
      </c>
      <c r="D3701" s="67" t="str">
        <f t="shared" si="347"/>
        <v/>
      </c>
      <c r="E3701" s="67" t="str">
        <f t="shared" si="345"/>
        <v/>
      </c>
      <c r="F3701" s="67" t="str">
        <f t="shared" si="346"/>
        <v/>
      </c>
      <c r="G3701" s="67" t="str">
        <f t="shared" si="348"/>
        <v/>
      </c>
      <c r="H3701" s="159" t="str">
        <f>IF(AND(M3701&gt;0,M3701&lt;=STATS!$C$22),1,"")</f>
        <v/>
      </c>
      <c r="J3701" s="29">
        <v>3700</v>
      </c>
      <c r="R3701" s="16"/>
      <c r="U3701" s="16"/>
      <c r="FD3701" s="156"/>
      <c r="FE3701" s="156"/>
      <c r="FF3701" s="156"/>
      <c r="FG3701" s="156"/>
      <c r="FH3701" s="156"/>
    </row>
    <row r="3702" spans="2:164" x14ac:dyDescent="0.25">
      <c r="B3702" s="67">
        <f t="shared" si="343"/>
        <v>0</v>
      </c>
      <c r="C3702" s="67" t="str">
        <f t="shared" si="344"/>
        <v/>
      </c>
      <c r="D3702" s="67" t="str">
        <f t="shared" si="347"/>
        <v/>
      </c>
      <c r="E3702" s="67" t="str">
        <f t="shared" si="345"/>
        <v/>
      </c>
      <c r="F3702" s="67" t="str">
        <f t="shared" si="346"/>
        <v/>
      </c>
      <c r="G3702" s="67" t="str">
        <f t="shared" si="348"/>
        <v/>
      </c>
      <c r="H3702" s="159" t="str">
        <f>IF(AND(M3702&gt;0,M3702&lt;=STATS!$C$22),1,"")</f>
        <v/>
      </c>
      <c r="J3702" s="29">
        <v>3701</v>
      </c>
      <c r="R3702" s="16"/>
      <c r="U3702" s="16"/>
      <c r="FD3702" s="156"/>
      <c r="FE3702" s="156"/>
      <c r="FF3702" s="156"/>
      <c r="FG3702" s="156"/>
      <c r="FH3702" s="156"/>
    </row>
    <row r="3703" spans="2:164" x14ac:dyDescent="0.25">
      <c r="B3703" s="67">
        <f t="shared" si="343"/>
        <v>0</v>
      </c>
      <c r="C3703" s="67" t="str">
        <f t="shared" si="344"/>
        <v/>
      </c>
      <c r="D3703" s="67" t="str">
        <f t="shared" si="347"/>
        <v/>
      </c>
      <c r="E3703" s="67" t="str">
        <f t="shared" si="345"/>
        <v/>
      </c>
      <c r="F3703" s="67" t="str">
        <f t="shared" si="346"/>
        <v/>
      </c>
      <c r="G3703" s="67" t="str">
        <f t="shared" si="348"/>
        <v/>
      </c>
      <c r="H3703" s="159" t="str">
        <f>IF(AND(M3703&gt;0,M3703&lt;=STATS!$C$22),1,"")</f>
        <v/>
      </c>
      <c r="J3703" s="29">
        <v>3702</v>
      </c>
      <c r="R3703" s="16"/>
      <c r="U3703" s="16"/>
      <c r="FD3703" s="156"/>
      <c r="FE3703" s="156"/>
      <c r="FF3703" s="156"/>
      <c r="FG3703" s="156"/>
      <c r="FH3703" s="156"/>
    </row>
    <row r="3704" spans="2:164" x14ac:dyDescent="0.25">
      <c r="B3704" s="67">
        <f t="shared" si="343"/>
        <v>0</v>
      </c>
      <c r="C3704" s="67" t="str">
        <f t="shared" si="344"/>
        <v/>
      </c>
      <c r="D3704" s="67" t="str">
        <f t="shared" si="347"/>
        <v/>
      </c>
      <c r="E3704" s="67" t="str">
        <f t="shared" si="345"/>
        <v/>
      </c>
      <c r="F3704" s="67" t="str">
        <f t="shared" si="346"/>
        <v/>
      </c>
      <c r="G3704" s="67" t="str">
        <f t="shared" si="348"/>
        <v/>
      </c>
      <c r="H3704" s="159" t="str">
        <f>IF(AND(M3704&gt;0,M3704&lt;=STATS!$C$22),1,"")</f>
        <v/>
      </c>
      <c r="J3704" s="29">
        <v>3703</v>
      </c>
      <c r="R3704" s="16"/>
      <c r="U3704" s="16"/>
      <c r="FD3704" s="156"/>
      <c r="FE3704" s="156"/>
      <c r="FF3704" s="156"/>
      <c r="FG3704" s="156"/>
      <c r="FH3704" s="156"/>
    </row>
    <row r="3705" spans="2:164" x14ac:dyDescent="0.25">
      <c r="B3705" s="67">
        <f t="shared" si="343"/>
        <v>0</v>
      </c>
      <c r="C3705" s="67" t="str">
        <f t="shared" si="344"/>
        <v/>
      </c>
      <c r="D3705" s="67" t="str">
        <f t="shared" si="347"/>
        <v/>
      </c>
      <c r="E3705" s="67" t="str">
        <f t="shared" si="345"/>
        <v/>
      </c>
      <c r="F3705" s="67" t="str">
        <f t="shared" si="346"/>
        <v/>
      </c>
      <c r="G3705" s="67" t="str">
        <f t="shared" si="348"/>
        <v/>
      </c>
      <c r="H3705" s="159" t="str">
        <f>IF(AND(M3705&gt;0,M3705&lt;=STATS!$C$22),1,"")</f>
        <v/>
      </c>
      <c r="J3705" s="29">
        <v>3704</v>
      </c>
      <c r="R3705" s="16"/>
      <c r="U3705" s="16"/>
      <c r="FD3705" s="156"/>
      <c r="FE3705" s="156"/>
      <c r="FF3705" s="156"/>
      <c r="FG3705" s="156"/>
      <c r="FH3705" s="156"/>
    </row>
    <row r="3706" spans="2:164" x14ac:dyDescent="0.25">
      <c r="B3706" s="67">
        <f t="shared" si="343"/>
        <v>0</v>
      </c>
      <c r="C3706" s="67" t="str">
        <f t="shared" si="344"/>
        <v/>
      </c>
      <c r="D3706" s="67" t="str">
        <f t="shared" si="347"/>
        <v/>
      </c>
      <c r="E3706" s="67" t="str">
        <f t="shared" si="345"/>
        <v/>
      </c>
      <c r="F3706" s="67" t="str">
        <f t="shared" si="346"/>
        <v/>
      </c>
      <c r="G3706" s="67" t="str">
        <f t="shared" si="348"/>
        <v/>
      </c>
      <c r="H3706" s="159" t="str">
        <f>IF(AND(M3706&gt;0,M3706&lt;=STATS!$C$22),1,"")</f>
        <v/>
      </c>
      <c r="J3706" s="29">
        <v>3705</v>
      </c>
      <c r="R3706" s="16"/>
      <c r="U3706" s="16"/>
      <c r="FD3706" s="156"/>
      <c r="FE3706" s="156"/>
      <c r="FF3706" s="156"/>
      <c r="FG3706" s="156"/>
      <c r="FH3706" s="156"/>
    </row>
    <row r="3707" spans="2:164" x14ac:dyDescent="0.25">
      <c r="B3707" s="67">
        <f t="shared" si="343"/>
        <v>0</v>
      </c>
      <c r="C3707" s="67" t="str">
        <f t="shared" si="344"/>
        <v/>
      </c>
      <c r="D3707" s="67" t="str">
        <f t="shared" si="347"/>
        <v/>
      </c>
      <c r="E3707" s="67" t="str">
        <f t="shared" si="345"/>
        <v/>
      </c>
      <c r="F3707" s="67" t="str">
        <f t="shared" si="346"/>
        <v/>
      </c>
      <c r="G3707" s="67" t="str">
        <f t="shared" si="348"/>
        <v/>
      </c>
      <c r="H3707" s="159" t="str">
        <f>IF(AND(M3707&gt;0,M3707&lt;=STATS!$C$22),1,"")</f>
        <v/>
      </c>
      <c r="J3707" s="29">
        <v>3706</v>
      </c>
      <c r="R3707" s="16"/>
      <c r="U3707" s="16"/>
      <c r="FD3707" s="156"/>
      <c r="FE3707" s="156"/>
      <c r="FF3707" s="156"/>
      <c r="FG3707" s="156"/>
      <c r="FH3707" s="156"/>
    </row>
    <row r="3708" spans="2:164" x14ac:dyDescent="0.25">
      <c r="B3708" s="67">
        <f t="shared" si="343"/>
        <v>0</v>
      </c>
      <c r="C3708" s="67" t="str">
        <f t="shared" si="344"/>
        <v/>
      </c>
      <c r="D3708" s="67" t="str">
        <f t="shared" si="347"/>
        <v/>
      </c>
      <c r="E3708" s="67" t="str">
        <f t="shared" si="345"/>
        <v/>
      </c>
      <c r="F3708" s="67" t="str">
        <f t="shared" si="346"/>
        <v/>
      </c>
      <c r="G3708" s="67" t="str">
        <f t="shared" si="348"/>
        <v/>
      </c>
      <c r="H3708" s="159" t="str">
        <f>IF(AND(M3708&gt;0,M3708&lt;=STATS!$C$22),1,"")</f>
        <v/>
      </c>
      <c r="J3708" s="29">
        <v>3707</v>
      </c>
      <c r="R3708" s="16"/>
      <c r="U3708" s="16"/>
      <c r="FD3708" s="156"/>
      <c r="FE3708" s="156"/>
      <c r="FF3708" s="156"/>
      <c r="FG3708" s="156"/>
      <c r="FH3708" s="156"/>
    </row>
    <row r="3709" spans="2:164" x14ac:dyDescent="0.25">
      <c r="B3709" s="67">
        <f t="shared" si="343"/>
        <v>0</v>
      </c>
      <c r="C3709" s="67" t="str">
        <f t="shared" si="344"/>
        <v/>
      </c>
      <c r="D3709" s="67" t="str">
        <f t="shared" si="347"/>
        <v/>
      </c>
      <c r="E3709" s="67" t="str">
        <f t="shared" si="345"/>
        <v/>
      </c>
      <c r="F3709" s="67" t="str">
        <f t="shared" si="346"/>
        <v/>
      </c>
      <c r="G3709" s="67" t="str">
        <f t="shared" si="348"/>
        <v/>
      </c>
      <c r="H3709" s="159" t="str">
        <f>IF(AND(M3709&gt;0,M3709&lt;=STATS!$C$22),1,"")</f>
        <v/>
      </c>
      <c r="J3709" s="29">
        <v>3708</v>
      </c>
      <c r="R3709" s="16"/>
      <c r="U3709" s="16"/>
      <c r="FD3709" s="156"/>
      <c r="FE3709" s="156"/>
      <c r="FF3709" s="156"/>
      <c r="FG3709" s="156"/>
      <c r="FH3709" s="156"/>
    </row>
    <row r="3710" spans="2:164" x14ac:dyDescent="0.25">
      <c r="B3710" s="67">
        <f t="shared" si="343"/>
        <v>0</v>
      </c>
      <c r="C3710" s="67" t="str">
        <f t="shared" si="344"/>
        <v/>
      </c>
      <c r="D3710" s="67" t="str">
        <f t="shared" si="347"/>
        <v/>
      </c>
      <c r="E3710" s="67" t="str">
        <f t="shared" si="345"/>
        <v/>
      </c>
      <c r="F3710" s="67" t="str">
        <f t="shared" si="346"/>
        <v/>
      </c>
      <c r="G3710" s="67" t="str">
        <f t="shared" si="348"/>
        <v/>
      </c>
      <c r="H3710" s="159" t="str">
        <f>IF(AND(M3710&gt;0,M3710&lt;=STATS!$C$22),1,"")</f>
        <v/>
      </c>
      <c r="J3710" s="29">
        <v>3709</v>
      </c>
      <c r="R3710" s="16"/>
      <c r="U3710" s="16"/>
      <c r="FD3710" s="156"/>
      <c r="FE3710" s="156"/>
      <c r="FF3710" s="156"/>
      <c r="FG3710" s="156"/>
      <c r="FH3710" s="156"/>
    </row>
    <row r="3711" spans="2:164" x14ac:dyDescent="0.25">
      <c r="B3711" s="67">
        <f t="shared" si="343"/>
        <v>0</v>
      </c>
      <c r="C3711" s="67" t="str">
        <f t="shared" si="344"/>
        <v/>
      </c>
      <c r="D3711" s="67" t="str">
        <f t="shared" si="347"/>
        <v/>
      </c>
      <c r="E3711" s="67" t="str">
        <f t="shared" si="345"/>
        <v/>
      </c>
      <c r="F3711" s="67" t="str">
        <f t="shared" si="346"/>
        <v/>
      </c>
      <c r="G3711" s="67" t="str">
        <f t="shared" si="348"/>
        <v/>
      </c>
      <c r="H3711" s="159" t="str">
        <f>IF(AND(M3711&gt;0,M3711&lt;=STATS!$C$22),1,"")</f>
        <v/>
      </c>
      <c r="J3711" s="29">
        <v>3710</v>
      </c>
      <c r="R3711" s="16"/>
      <c r="U3711" s="16"/>
      <c r="FD3711" s="156"/>
      <c r="FE3711" s="156"/>
      <c r="FF3711" s="156"/>
      <c r="FG3711" s="156"/>
      <c r="FH3711" s="156"/>
    </row>
    <row r="3712" spans="2:164" x14ac:dyDescent="0.25">
      <c r="B3712" s="67">
        <f t="shared" si="343"/>
        <v>0</v>
      </c>
      <c r="C3712" s="67" t="str">
        <f t="shared" si="344"/>
        <v/>
      </c>
      <c r="D3712" s="67" t="str">
        <f t="shared" si="347"/>
        <v/>
      </c>
      <c r="E3712" s="67" t="str">
        <f t="shared" si="345"/>
        <v/>
      </c>
      <c r="F3712" s="67" t="str">
        <f t="shared" si="346"/>
        <v/>
      </c>
      <c r="G3712" s="67" t="str">
        <f t="shared" si="348"/>
        <v/>
      </c>
      <c r="H3712" s="159" t="str">
        <f>IF(AND(M3712&gt;0,M3712&lt;=STATS!$C$22),1,"")</f>
        <v/>
      </c>
      <c r="J3712" s="29">
        <v>3711</v>
      </c>
      <c r="R3712" s="16"/>
      <c r="U3712" s="16"/>
      <c r="FD3712" s="156"/>
      <c r="FE3712" s="156"/>
      <c r="FF3712" s="156"/>
      <c r="FG3712" s="156"/>
      <c r="FH3712" s="156"/>
    </row>
    <row r="3713" spans="2:164" x14ac:dyDescent="0.25">
      <c r="B3713" s="67">
        <f t="shared" si="343"/>
        <v>0</v>
      </c>
      <c r="C3713" s="67" t="str">
        <f t="shared" si="344"/>
        <v/>
      </c>
      <c r="D3713" s="67" t="str">
        <f t="shared" si="347"/>
        <v/>
      </c>
      <c r="E3713" s="67" t="str">
        <f t="shared" si="345"/>
        <v/>
      </c>
      <c r="F3713" s="67" t="str">
        <f t="shared" si="346"/>
        <v/>
      </c>
      <c r="G3713" s="67" t="str">
        <f t="shared" si="348"/>
        <v/>
      </c>
      <c r="H3713" s="159" t="str">
        <f>IF(AND(M3713&gt;0,M3713&lt;=STATS!$C$22),1,"")</f>
        <v/>
      </c>
      <c r="J3713" s="29">
        <v>3712</v>
      </c>
      <c r="R3713" s="16"/>
      <c r="U3713" s="16"/>
      <c r="FD3713" s="156"/>
      <c r="FE3713" s="156"/>
      <c r="FF3713" s="156"/>
      <c r="FG3713" s="156"/>
      <c r="FH3713" s="156"/>
    </row>
    <row r="3714" spans="2:164" x14ac:dyDescent="0.25">
      <c r="B3714" s="67">
        <f t="shared" ref="B3714:B3777" si="349">COUNT(R3714:FC3714,FI3714:FQ3714)</f>
        <v>0</v>
      </c>
      <c r="C3714" s="67" t="str">
        <f t="shared" ref="C3714:C3777" si="350">IF(COUNT(R3714:FC3714,FI3714:FQ3714)&gt;0,COUNT(R3714:FC3714,FI3714:FQ3714),"")</f>
        <v/>
      </c>
      <c r="D3714" s="67" t="str">
        <f t="shared" si="347"/>
        <v/>
      </c>
      <c r="E3714" s="67" t="str">
        <f t="shared" ref="E3714:E3777" si="351">IF(H3714=1,COUNT(R3714:FC3714,FI3714:FQ3714),"")</f>
        <v/>
      </c>
      <c r="F3714" s="67" t="str">
        <f t="shared" ref="F3714:F3777" si="352">IF(H3714=1,COUNT(X3714:BN3714,BP3714:BX3714,BZ3714:CF3714,CH3714:FC3714,FI3714:FQ3714),"")</f>
        <v/>
      </c>
      <c r="G3714" s="67" t="str">
        <f t="shared" si="348"/>
        <v/>
      </c>
      <c r="H3714" s="159" t="str">
        <f>IF(AND(M3714&gt;0,M3714&lt;=STATS!$C$22),1,"")</f>
        <v/>
      </c>
      <c r="J3714" s="29">
        <v>3713</v>
      </c>
      <c r="R3714" s="16"/>
      <c r="U3714" s="16"/>
      <c r="FD3714" s="156"/>
      <c r="FE3714" s="156"/>
      <c r="FF3714" s="156"/>
      <c r="FG3714" s="156"/>
      <c r="FH3714" s="156"/>
    </row>
    <row r="3715" spans="2:164" x14ac:dyDescent="0.25">
      <c r="B3715" s="67">
        <f t="shared" si="349"/>
        <v>0</v>
      </c>
      <c r="C3715" s="67" t="str">
        <f t="shared" si="350"/>
        <v/>
      </c>
      <c r="D3715" s="67" t="str">
        <f t="shared" ref="D3715:D3778" si="353">IF(COUNT(R3715:FC3715,FI3715:FQ3715)&gt;0,COUNT(X3715:BN3715,BP3715:BX3715,BZ3715:CF3715,CH3715:FC3715,FI3715:FQ3715),"")</f>
        <v/>
      </c>
      <c r="E3715" s="67" t="str">
        <f t="shared" si="351"/>
        <v/>
      </c>
      <c r="F3715" s="67" t="str">
        <f t="shared" si="352"/>
        <v/>
      </c>
      <c r="G3715" s="67" t="str">
        <f t="shared" si="348"/>
        <v/>
      </c>
      <c r="H3715" s="159" t="str">
        <f>IF(AND(M3715&gt;0,M3715&lt;=STATS!$C$22),1,"")</f>
        <v/>
      </c>
      <c r="J3715" s="29">
        <v>3714</v>
      </c>
      <c r="R3715" s="16"/>
      <c r="U3715" s="16"/>
      <c r="FD3715" s="156"/>
      <c r="FE3715" s="156"/>
      <c r="FF3715" s="156"/>
      <c r="FG3715" s="156"/>
      <c r="FH3715" s="156"/>
    </row>
    <row r="3716" spans="2:164" x14ac:dyDescent="0.25">
      <c r="B3716" s="67">
        <f t="shared" si="349"/>
        <v>0</v>
      </c>
      <c r="C3716" s="67" t="str">
        <f t="shared" si="350"/>
        <v/>
      </c>
      <c r="D3716" s="67" t="str">
        <f t="shared" si="353"/>
        <v/>
      </c>
      <c r="E3716" s="67" t="str">
        <f t="shared" si="351"/>
        <v/>
      </c>
      <c r="F3716" s="67" t="str">
        <f t="shared" si="352"/>
        <v/>
      </c>
      <c r="G3716" s="67" t="str">
        <f t="shared" si="348"/>
        <v/>
      </c>
      <c r="H3716" s="159" t="str">
        <f>IF(AND(M3716&gt;0,M3716&lt;=STATS!$C$22),1,"")</f>
        <v/>
      </c>
      <c r="J3716" s="29">
        <v>3715</v>
      </c>
      <c r="R3716" s="16"/>
      <c r="U3716" s="16"/>
      <c r="FD3716" s="156"/>
      <c r="FE3716" s="156"/>
      <c r="FF3716" s="156"/>
      <c r="FG3716" s="156"/>
      <c r="FH3716" s="156"/>
    </row>
    <row r="3717" spans="2:164" x14ac:dyDescent="0.25">
      <c r="B3717" s="67">
        <f t="shared" si="349"/>
        <v>0</v>
      </c>
      <c r="C3717" s="67" t="str">
        <f t="shared" si="350"/>
        <v/>
      </c>
      <c r="D3717" s="67" t="str">
        <f t="shared" si="353"/>
        <v/>
      </c>
      <c r="E3717" s="67" t="str">
        <f t="shared" si="351"/>
        <v/>
      </c>
      <c r="F3717" s="67" t="str">
        <f t="shared" si="352"/>
        <v/>
      </c>
      <c r="G3717" s="67" t="str">
        <f t="shared" si="348"/>
        <v/>
      </c>
      <c r="H3717" s="159" t="str">
        <f>IF(AND(M3717&gt;0,M3717&lt;=STATS!$C$22),1,"")</f>
        <v/>
      </c>
      <c r="J3717" s="29">
        <v>3716</v>
      </c>
      <c r="R3717" s="16"/>
      <c r="U3717" s="16"/>
      <c r="FD3717" s="156"/>
      <c r="FE3717" s="156"/>
      <c r="FF3717" s="156"/>
      <c r="FG3717" s="156"/>
      <c r="FH3717" s="156"/>
    </row>
    <row r="3718" spans="2:164" x14ac:dyDescent="0.25">
      <c r="B3718" s="67">
        <f t="shared" si="349"/>
        <v>0</v>
      </c>
      <c r="C3718" s="67" t="str">
        <f t="shared" si="350"/>
        <v/>
      </c>
      <c r="D3718" s="67" t="str">
        <f t="shared" si="353"/>
        <v/>
      </c>
      <c r="E3718" s="67" t="str">
        <f t="shared" si="351"/>
        <v/>
      </c>
      <c r="F3718" s="67" t="str">
        <f t="shared" si="352"/>
        <v/>
      </c>
      <c r="G3718" s="67" t="str">
        <f t="shared" si="348"/>
        <v/>
      </c>
      <c r="H3718" s="159" t="str">
        <f>IF(AND(M3718&gt;0,M3718&lt;=STATS!$C$22),1,"")</f>
        <v/>
      </c>
      <c r="J3718" s="29">
        <v>3717</v>
      </c>
      <c r="R3718" s="16"/>
      <c r="U3718" s="16"/>
      <c r="FD3718" s="156"/>
      <c r="FE3718" s="156"/>
      <c r="FF3718" s="156"/>
      <c r="FG3718" s="156"/>
      <c r="FH3718" s="156"/>
    </row>
    <row r="3719" spans="2:164" x14ac:dyDescent="0.25">
      <c r="B3719" s="67">
        <f t="shared" si="349"/>
        <v>0</v>
      </c>
      <c r="C3719" s="67" t="str">
        <f t="shared" si="350"/>
        <v/>
      </c>
      <c r="D3719" s="67" t="str">
        <f t="shared" si="353"/>
        <v/>
      </c>
      <c r="E3719" s="67" t="str">
        <f t="shared" si="351"/>
        <v/>
      </c>
      <c r="F3719" s="67" t="str">
        <f t="shared" si="352"/>
        <v/>
      </c>
      <c r="G3719" s="67" t="str">
        <f t="shared" si="348"/>
        <v/>
      </c>
      <c r="H3719" s="159" t="str">
        <f>IF(AND(M3719&gt;0,M3719&lt;=STATS!$C$22),1,"")</f>
        <v/>
      </c>
      <c r="J3719" s="29">
        <v>3718</v>
      </c>
      <c r="R3719" s="16"/>
      <c r="U3719" s="16"/>
      <c r="FD3719" s="156"/>
      <c r="FE3719" s="156"/>
      <c r="FF3719" s="156"/>
      <c r="FG3719" s="156"/>
      <c r="FH3719" s="156"/>
    </row>
    <row r="3720" spans="2:164" x14ac:dyDescent="0.25">
      <c r="B3720" s="67">
        <f t="shared" si="349"/>
        <v>0</v>
      </c>
      <c r="C3720" s="67" t="str">
        <f t="shared" si="350"/>
        <v/>
      </c>
      <c r="D3720" s="67" t="str">
        <f t="shared" si="353"/>
        <v/>
      </c>
      <c r="E3720" s="67" t="str">
        <f t="shared" si="351"/>
        <v/>
      </c>
      <c r="F3720" s="67" t="str">
        <f t="shared" si="352"/>
        <v/>
      </c>
      <c r="G3720" s="67" t="str">
        <f t="shared" si="348"/>
        <v/>
      </c>
      <c r="H3720" s="159" t="str">
        <f>IF(AND(M3720&gt;0,M3720&lt;=STATS!$C$22),1,"")</f>
        <v/>
      </c>
      <c r="J3720" s="29">
        <v>3719</v>
      </c>
      <c r="R3720" s="16"/>
      <c r="U3720" s="16"/>
      <c r="FD3720" s="156"/>
      <c r="FE3720" s="156"/>
      <c r="FF3720" s="156"/>
      <c r="FG3720" s="156"/>
      <c r="FH3720" s="156"/>
    </row>
    <row r="3721" spans="2:164" x14ac:dyDescent="0.25">
      <c r="B3721" s="67">
        <f t="shared" si="349"/>
        <v>0</v>
      </c>
      <c r="C3721" s="67" t="str">
        <f t="shared" si="350"/>
        <v/>
      </c>
      <c r="D3721" s="67" t="str">
        <f t="shared" si="353"/>
        <v/>
      </c>
      <c r="E3721" s="67" t="str">
        <f t="shared" si="351"/>
        <v/>
      </c>
      <c r="F3721" s="67" t="str">
        <f t="shared" si="352"/>
        <v/>
      </c>
      <c r="G3721" s="67" t="str">
        <f t="shared" si="348"/>
        <v/>
      </c>
      <c r="H3721" s="159" t="str">
        <f>IF(AND(M3721&gt;0,M3721&lt;=STATS!$C$22),1,"")</f>
        <v/>
      </c>
      <c r="J3721" s="29">
        <v>3720</v>
      </c>
      <c r="R3721" s="16"/>
      <c r="U3721" s="16"/>
      <c r="FD3721" s="156"/>
      <c r="FE3721" s="156"/>
      <c r="FF3721" s="156"/>
      <c r="FG3721" s="156"/>
      <c r="FH3721" s="156"/>
    </row>
    <row r="3722" spans="2:164" x14ac:dyDescent="0.25">
      <c r="B3722" s="67">
        <f t="shared" si="349"/>
        <v>0</v>
      </c>
      <c r="C3722" s="67" t="str">
        <f t="shared" si="350"/>
        <v/>
      </c>
      <c r="D3722" s="67" t="str">
        <f t="shared" si="353"/>
        <v/>
      </c>
      <c r="E3722" s="67" t="str">
        <f t="shared" si="351"/>
        <v/>
      </c>
      <c r="F3722" s="67" t="str">
        <f t="shared" si="352"/>
        <v/>
      </c>
      <c r="G3722" s="67" t="str">
        <f t="shared" si="348"/>
        <v/>
      </c>
      <c r="H3722" s="159" t="str">
        <f>IF(AND(M3722&gt;0,M3722&lt;=STATS!$C$22),1,"")</f>
        <v/>
      </c>
      <c r="J3722" s="29">
        <v>3721</v>
      </c>
      <c r="R3722" s="16"/>
      <c r="U3722" s="16"/>
      <c r="FD3722" s="156"/>
      <c r="FE3722" s="156"/>
      <c r="FF3722" s="156"/>
      <c r="FG3722" s="156"/>
      <c r="FH3722" s="156"/>
    </row>
    <row r="3723" spans="2:164" x14ac:dyDescent="0.25">
      <c r="B3723" s="67">
        <f t="shared" si="349"/>
        <v>0</v>
      </c>
      <c r="C3723" s="67" t="str">
        <f t="shared" si="350"/>
        <v/>
      </c>
      <c r="D3723" s="67" t="str">
        <f t="shared" si="353"/>
        <v/>
      </c>
      <c r="E3723" s="67" t="str">
        <f t="shared" si="351"/>
        <v/>
      </c>
      <c r="F3723" s="67" t="str">
        <f t="shared" si="352"/>
        <v/>
      </c>
      <c r="G3723" s="67" t="str">
        <f t="shared" si="348"/>
        <v/>
      </c>
      <c r="H3723" s="159" t="str">
        <f>IF(AND(M3723&gt;0,M3723&lt;=STATS!$C$22),1,"")</f>
        <v/>
      </c>
      <c r="J3723" s="29">
        <v>3722</v>
      </c>
      <c r="R3723" s="16"/>
      <c r="U3723" s="16"/>
      <c r="FD3723" s="156"/>
      <c r="FE3723" s="156"/>
      <c r="FF3723" s="156"/>
      <c r="FG3723" s="156"/>
      <c r="FH3723" s="156"/>
    </row>
    <row r="3724" spans="2:164" x14ac:dyDescent="0.25">
      <c r="B3724" s="67">
        <f t="shared" si="349"/>
        <v>0</v>
      </c>
      <c r="C3724" s="67" t="str">
        <f t="shared" si="350"/>
        <v/>
      </c>
      <c r="D3724" s="67" t="str">
        <f t="shared" si="353"/>
        <v/>
      </c>
      <c r="E3724" s="67" t="str">
        <f t="shared" si="351"/>
        <v/>
      </c>
      <c r="F3724" s="67" t="str">
        <f t="shared" si="352"/>
        <v/>
      </c>
      <c r="G3724" s="67" t="str">
        <f t="shared" si="348"/>
        <v/>
      </c>
      <c r="H3724" s="159" t="str">
        <f>IF(AND(M3724&gt;0,M3724&lt;=STATS!$C$22),1,"")</f>
        <v/>
      </c>
      <c r="J3724" s="29">
        <v>3723</v>
      </c>
      <c r="R3724" s="16"/>
      <c r="U3724" s="16"/>
      <c r="FD3724" s="156"/>
      <c r="FE3724" s="156"/>
      <c r="FF3724" s="156"/>
      <c r="FG3724" s="156"/>
      <c r="FH3724" s="156"/>
    </row>
    <row r="3725" spans="2:164" x14ac:dyDescent="0.25">
      <c r="B3725" s="67">
        <f t="shared" si="349"/>
        <v>0</v>
      </c>
      <c r="C3725" s="67" t="str">
        <f t="shared" si="350"/>
        <v/>
      </c>
      <c r="D3725" s="67" t="str">
        <f t="shared" si="353"/>
        <v/>
      </c>
      <c r="E3725" s="67" t="str">
        <f t="shared" si="351"/>
        <v/>
      </c>
      <c r="F3725" s="67" t="str">
        <f t="shared" si="352"/>
        <v/>
      </c>
      <c r="G3725" s="67" t="str">
        <f t="shared" si="348"/>
        <v/>
      </c>
      <c r="H3725" s="159" t="str">
        <f>IF(AND(M3725&gt;0,M3725&lt;=STATS!$C$22),1,"")</f>
        <v/>
      </c>
      <c r="J3725" s="29">
        <v>3724</v>
      </c>
      <c r="R3725" s="16"/>
      <c r="U3725" s="16"/>
      <c r="FD3725" s="156"/>
      <c r="FE3725" s="156"/>
      <c r="FF3725" s="156"/>
      <c r="FG3725" s="156"/>
      <c r="FH3725" s="156"/>
    </row>
    <row r="3726" spans="2:164" x14ac:dyDescent="0.25">
      <c r="B3726" s="67">
        <f t="shared" si="349"/>
        <v>0</v>
      </c>
      <c r="C3726" s="67" t="str">
        <f t="shared" si="350"/>
        <v/>
      </c>
      <c r="D3726" s="67" t="str">
        <f t="shared" si="353"/>
        <v/>
      </c>
      <c r="E3726" s="67" t="str">
        <f t="shared" si="351"/>
        <v/>
      </c>
      <c r="F3726" s="67" t="str">
        <f t="shared" si="352"/>
        <v/>
      </c>
      <c r="G3726" s="67" t="str">
        <f t="shared" si="348"/>
        <v/>
      </c>
      <c r="H3726" s="159" t="str">
        <f>IF(AND(M3726&gt;0,M3726&lt;=STATS!$C$22),1,"")</f>
        <v/>
      </c>
      <c r="J3726" s="29">
        <v>3725</v>
      </c>
      <c r="R3726" s="16"/>
      <c r="U3726" s="16"/>
      <c r="FD3726" s="156"/>
      <c r="FE3726" s="156"/>
      <c r="FF3726" s="156"/>
      <c r="FG3726" s="156"/>
      <c r="FH3726" s="156"/>
    </row>
    <row r="3727" spans="2:164" x14ac:dyDescent="0.25">
      <c r="B3727" s="67">
        <f t="shared" si="349"/>
        <v>0</v>
      </c>
      <c r="C3727" s="67" t="str">
        <f t="shared" si="350"/>
        <v/>
      </c>
      <c r="D3727" s="67" t="str">
        <f t="shared" si="353"/>
        <v/>
      </c>
      <c r="E3727" s="67" t="str">
        <f t="shared" si="351"/>
        <v/>
      </c>
      <c r="F3727" s="67" t="str">
        <f t="shared" si="352"/>
        <v/>
      </c>
      <c r="G3727" s="67" t="str">
        <f t="shared" si="348"/>
        <v/>
      </c>
      <c r="H3727" s="159" t="str">
        <f>IF(AND(M3727&gt;0,M3727&lt;=STATS!$C$22),1,"")</f>
        <v/>
      </c>
      <c r="J3727" s="29">
        <v>3726</v>
      </c>
      <c r="R3727" s="16"/>
      <c r="U3727" s="16"/>
      <c r="FD3727" s="156"/>
      <c r="FE3727" s="156"/>
      <c r="FF3727" s="156"/>
      <c r="FG3727" s="156"/>
      <c r="FH3727" s="156"/>
    </row>
    <row r="3728" spans="2:164" x14ac:dyDescent="0.25">
      <c r="B3728" s="67">
        <f t="shared" si="349"/>
        <v>0</v>
      </c>
      <c r="C3728" s="67" t="str">
        <f t="shared" si="350"/>
        <v/>
      </c>
      <c r="D3728" s="67" t="str">
        <f t="shared" si="353"/>
        <v/>
      </c>
      <c r="E3728" s="67" t="str">
        <f t="shared" si="351"/>
        <v/>
      </c>
      <c r="F3728" s="67" t="str">
        <f t="shared" si="352"/>
        <v/>
      </c>
      <c r="G3728" s="67" t="str">
        <f t="shared" si="348"/>
        <v/>
      </c>
      <c r="H3728" s="159" t="str">
        <f>IF(AND(M3728&gt;0,M3728&lt;=STATS!$C$22),1,"")</f>
        <v/>
      </c>
      <c r="J3728" s="29">
        <v>3727</v>
      </c>
      <c r="R3728" s="16"/>
      <c r="U3728" s="16"/>
      <c r="FD3728" s="156"/>
      <c r="FE3728" s="156"/>
      <c r="FF3728" s="156"/>
      <c r="FG3728" s="156"/>
      <c r="FH3728" s="156"/>
    </row>
    <row r="3729" spans="2:164" x14ac:dyDescent="0.25">
      <c r="B3729" s="67">
        <f t="shared" si="349"/>
        <v>0</v>
      </c>
      <c r="C3729" s="67" t="str">
        <f t="shared" si="350"/>
        <v/>
      </c>
      <c r="D3729" s="67" t="str">
        <f t="shared" si="353"/>
        <v/>
      </c>
      <c r="E3729" s="67" t="str">
        <f t="shared" si="351"/>
        <v/>
      </c>
      <c r="F3729" s="67" t="str">
        <f t="shared" si="352"/>
        <v/>
      </c>
      <c r="G3729" s="67" t="str">
        <f t="shared" si="348"/>
        <v/>
      </c>
      <c r="H3729" s="159" t="str">
        <f>IF(AND(M3729&gt;0,M3729&lt;=STATS!$C$22),1,"")</f>
        <v/>
      </c>
      <c r="J3729" s="29">
        <v>3728</v>
      </c>
      <c r="R3729" s="16"/>
      <c r="U3729" s="16"/>
      <c r="FD3729" s="156"/>
      <c r="FE3729" s="156"/>
      <c r="FF3729" s="156"/>
      <c r="FG3729" s="156"/>
      <c r="FH3729" s="156"/>
    </row>
    <row r="3730" spans="2:164" x14ac:dyDescent="0.25">
      <c r="B3730" s="67">
        <f t="shared" si="349"/>
        <v>0</v>
      </c>
      <c r="C3730" s="67" t="str">
        <f t="shared" si="350"/>
        <v/>
      </c>
      <c r="D3730" s="67" t="str">
        <f t="shared" si="353"/>
        <v/>
      </c>
      <c r="E3730" s="67" t="str">
        <f t="shared" si="351"/>
        <v/>
      </c>
      <c r="F3730" s="67" t="str">
        <f t="shared" si="352"/>
        <v/>
      </c>
      <c r="G3730" s="67" t="str">
        <f t="shared" si="348"/>
        <v/>
      </c>
      <c r="H3730" s="159" t="str">
        <f>IF(AND(M3730&gt;0,M3730&lt;=STATS!$C$22),1,"")</f>
        <v/>
      </c>
      <c r="J3730" s="29">
        <v>3729</v>
      </c>
      <c r="R3730" s="16"/>
      <c r="U3730" s="16"/>
      <c r="FD3730" s="156"/>
      <c r="FE3730" s="156"/>
      <c r="FF3730" s="156"/>
      <c r="FG3730" s="156"/>
      <c r="FH3730" s="156"/>
    </row>
    <row r="3731" spans="2:164" x14ac:dyDescent="0.25">
      <c r="B3731" s="67">
        <f t="shared" si="349"/>
        <v>0</v>
      </c>
      <c r="C3731" s="67" t="str">
        <f t="shared" si="350"/>
        <v/>
      </c>
      <c r="D3731" s="67" t="str">
        <f t="shared" si="353"/>
        <v/>
      </c>
      <c r="E3731" s="67" t="str">
        <f t="shared" si="351"/>
        <v/>
      </c>
      <c r="F3731" s="67" t="str">
        <f t="shared" si="352"/>
        <v/>
      </c>
      <c r="G3731" s="67" t="str">
        <f t="shared" si="348"/>
        <v/>
      </c>
      <c r="H3731" s="159" t="str">
        <f>IF(AND(M3731&gt;0,M3731&lt;=STATS!$C$22),1,"")</f>
        <v/>
      </c>
      <c r="J3731" s="29">
        <v>3730</v>
      </c>
      <c r="R3731" s="16"/>
      <c r="U3731" s="16"/>
      <c r="FD3731" s="156"/>
      <c r="FE3731" s="156"/>
      <c r="FF3731" s="156"/>
      <c r="FG3731" s="156"/>
      <c r="FH3731" s="156"/>
    </row>
    <row r="3732" spans="2:164" x14ac:dyDescent="0.25">
      <c r="B3732" s="67">
        <f t="shared" si="349"/>
        <v>0</v>
      </c>
      <c r="C3732" s="67" t="str">
        <f t="shared" si="350"/>
        <v/>
      </c>
      <c r="D3732" s="67" t="str">
        <f t="shared" si="353"/>
        <v/>
      </c>
      <c r="E3732" s="67" t="str">
        <f t="shared" si="351"/>
        <v/>
      </c>
      <c r="F3732" s="67" t="str">
        <f t="shared" si="352"/>
        <v/>
      </c>
      <c r="G3732" s="67" t="str">
        <f t="shared" si="348"/>
        <v/>
      </c>
      <c r="H3732" s="159" t="str">
        <f>IF(AND(M3732&gt;0,M3732&lt;=STATS!$C$22),1,"")</f>
        <v/>
      </c>
      <c r="J3732" s="29">
        <v>3731</v>
      </c>
      <c r="R3732" s="16"/>
      <c r="U3732" s="16"/>
      <c r="FD3732" s="156"/>
      <c r="FE3732" s="156"/>
      <c r="FF3732" s="156"/>
      <c r="FG3732" s="156"/>
      <c r="FH3732" s="156"/>
    </row>
    <row r="3733" spans="2:164" x14ac:dyDescent="0.25">
      <c r="B3733" s="67">
        <f t="shared" si="349"/>
        <v>0</v>
      </c>
      <c r="C3733" s="67" t="str">
        <f t="shared" si="350"/>
        <v/>
      </c>
      <c r="D3733" s="67" t="str">
        <f t="shared" si="353"/>
        <v/>
      </c>
      <c r="E3733" s="67" t="str">
        <f t="shared" si="351"/>
        <v/>
      </c>
      <c r="F3733" s="67" t="str">
        <f t="shared" si="352"/>
        <v/>
      </c>
      <c r="G3733" s="67" t="str">
        <f t="shared" si="348"/>
        <v/>
      </c>
      <c r="H3733" s="159" t="str">
        <f>IF(AND(M3733&gt;0,M3733&lt;=STATS!$C$22),1,"")</f>
        <v/>
      </c>
      <c r="J3733" s="29">
        <v>3732</v>
      </c>
      <c r="R3733" s="16"/>
      <c r="U3733" s="16"/>
      <c r="FD3733" s="156"/>
      <c r="FE3733" s="156"/>
      <c r="FF3733" s="156"/>
      <c r="FG3733" s="156"/>
      <c r="FH3733" s="156"/>
    </row>
    <row r="3734" spans="2:164" x14ac:dyDescent="0.25">
      <c r="B3734" s="67">
        <f t="shared" si="349"/>
        <v>0</v>
      </c>
      <c r="C3734" s="67" t="str">
        <f t="shared" si="350"/>
        <v/>
      </c>
      <c r="D3734" s="67" t="str">
        <f t="shared" si="353"/>
        <v/>
      </c>
      <c r="E3734" s="67" t="str">
        <f t="shared" si="351"/>
        <v/>
      </c>
      <c r="F3734" s="67" t="str">
        <f t="shared" si="352"/>
        <v/>
      </c>
      <c r="G3734" s="67" t="str">
        <f t="shared" si="348"/>
        <v/>
      </c>
      <c r="H3734" s="159" t="str">
        <f>IF(AND(M3734&gt;0,M3734&lt;=STATS!$C$22),1,"")</f>
        <v/>
      </c>
      <c r="J3734" s="29">
        <v>3733</v>
      </c>
      <c r="R3734" s="16"/>
      <c r="U3734" s="16"/>
      <c r="FD3734" s="156"/>
      <c r="FE3734" s="156"/>
      <c r="FF3734" s="156"/>
      <c r="FG3734" s="156"/>
      <c r="FH3734" s="156"/>
    </row>
    <row r="3735" spans="2:164" x14ac:dyDescent="0.25">
      <c r="B3735" s="67">
        <f t="shared" si="349"/>
        <v>0</v>
      </c>
      <c r="C3735" s="67" t="str">
        <f t="shared" si="350"/>
        <v/>
      </c>
      <c r="D3735" s="67" t="str">
        <f t="shared" si="353"/>
        <v/>
      </c>
      <c r="E3735" s="67" t="str">
        <f t="shared" si="351"/>
        <v/>
      </c>
      <c r="F3735" s="67" t="str">
        <f t="shared" si="352"/>
        <v/>
      </c>
      <c r="G3735" s="67" t="str">
        <f t="shared" si="348"/>
        <v/>
      </c>
      <c r="H3735" s="159" t="str">
        <f>IF(AND(M3735&gt;0,M3735&lt;=STATS!$C$22),1,"")</f>
        <v/>
      </c>
      <c r="J3735" s="29">
        <v>3734</v>
      </c>
      <c r="R3735" s="16"/>
      <c r="U3735" s="16"/>
      <c r="FD3735" s="156"/>
      <c r="FE3735" s="156"/>
      <c r="FF3735" s="156"/>
      <c r="FG3735" s="156"/>
      <c r="FH3735" s="156"/>
    </row>
    <row r="3736" spans="2:164" x14ac:dyDescent="0.25">
      <c r="B3736" s="67">
        <f t="shared" si="349"/>
        <v>0</v>
      </c>
      <c r="C3736" s="67" t="str">
        <f t="shared" si="350"/>
        <v/>
      </c>
      <c r="D3736" s="67" t="str">
        <f t="shared" si="353"/>
        <v/>
      </c>
      <c r="E3736" s="67" t="str">
        <f t="shared" si="351"/>
        <v/>
      </c>
      <c r="F3736" s="67" t="str">
        <f t="shared" si="352"/>
        <v/>
      </c>
      <c r="G3736" s="67" t="str">
        <f t="shared" si="348"/>
        <v/>
      </c>
      <c r="H3736" s="159" t="str">
        <f>IF(AND(M3736&gt;0,M3736&lt;=STATS!$C$22),1,"")</f>
        <v/>
      </c>
      <c r="J3736" s="29">
        <v>3735</v>
      </c>
      <c r="R3736" s="16"/>
      <c r="U3736" s="16"/>
      <c r="FD3736" s="156"/>
      <c r="FE3736" s="156"/>
      <c r="FF3736" s="156"/>
      <c r="FG3736" s="156"/>
      <c r="FH3736" s="156"/>
    </row>
    <row r="3737" spans="2:164" x14ac:dyDescent="0.25">
      <c r="B3737" s="67">
        <f t="shared" si="349"/>
        <v>0</v>
      </c>
      <c r="C3737" s="67" t="str">
        <f t="shared" si="350"/>
        <v/>
      </c>
      <c r="D3737" s="67" t="str">
        <f t="shared" si="353"/>
        <v/>
      </c>
      <c r="E3737" s="67" t="str">
        <f t="shared" si="351"/>
        <v/>
      </c>
      <c r="F3737" s="67" t="str">
        <f t="shared" si="352"/>
        <v/>
      </c>
      <c r="G3737" s="67" t="str">
        <f t="shared" si="348"/>
        <v/>
      </c>
      <c r="H3737" s="159" t="str">
        <f>IF(AND(M3737&gt;0,M3737&lt;=STATS!$C$22),1,"")</f>
        <v/>
      </c>
      <c r="J3737" s="29">
        <v>3736</v>
      </c>
      <c r="R3737" s="16"/>
      <c r="U3737" s="16"/>
      <c r="FD3737" s="156"/>
      <c r="FE3737" s="156"/>
      <c r="FF3737" s="156"/>
      <c r="FG3737" s="156"/>
      <c r="FH3737" s="156"/>
    </row>
    <row r="3738" spans="2:164" x14ac:dyDescent="0.25">
      <c r="B3738" s="67">
        <f t="shared" si="349"/>
        <v>0</v>
      </c>
      <c r="C3738" s="67" t="str">
        <f t="shared" si="350"/>
        <v/>
      </c>
      <c r="D3738" s="67" t="str">
        <f t="shared" si="353"/>
        <v/>
      </c>
      <c r="E3738" s="67" t="str">
        <f t="shared" si="351"/>
        <v/>
      </c>
      <c r="F3738" s="67" t="str">
        <f t="shared" si="352"/>
        <v/>
      </c>
      <c r="G3738" s="67" t="str">
        <f t="shared" ref="G3738:G3801" si="354">IF($B3738&gt;=1,$M3738,"")</f>
        <v/>
      </c>
      <c r="H3738" s="159" t="str">
        <f>IF(AND(M3738&gt;0,M3738&lt;=STATS!$C$22),1,"")</f>
        <v/>
      </c>
      <c r="J3738" s="29">
        <v>3737</v>
      </c>
      <c r="R3738" s="16"/>
      <c r="U3738" s="16"/>
      <c r="FD3738" s="156"/>
      <c r="FE3738" s="156"/>
      <c r="FF3738" s="156"/>
      <c r="FG3738" s="156"/>
      <c r="FH3738" s="156"/>
    </row>
    <row r="3739" spans="2:164" x14ac:dyDescent="0.25">
      <c r="B3739" s="67">
        <f t="shared" si="349"/>
        <v>0</v>
      </c>
      <c r="C3739" s="67" t="str">
        <f t="shared" si="350"/>
        <v/>
      </c>
      <c r="D3739" s="67" t="str">
        <f t="shared" si="353"/>
        <v/>
      </c>
      <c r="E3739" s="67" t="str">
        <f t="shared" si="351"/>
        <v/>
      </c>
      <c r="F3739" s="67" t="str">
        <f t="shared" si="352"/>
        <v/>
      </c>
      <c r="G3739" s="67" t="str">
        <f t="shared" si="354"/>
        <v/>
      </c>
      <c r="H3739" s="159" t="str">
        <f>IF(AND(M3739&gt;0,M3739&lt;=STATS!$C$22),1,"")</f>
        <v/>
      </c>
      <c r="J3739" s="29">
        <v>3738</v>
      </c>
      <c r="R3739" s="16"/>
      <c r="U3739" s="16"/>
      <c r="FD3739" s="156"/>
      <c r="FE3739" s="156"/>
      <c r="FF3739" s="156"/>
      <c r="FG3739" s="156"/>
      <c r="FH3739" s="156"/>
    </row>
    <row r="3740" spans="2:164" x14ac:dyDescent="0.25">
      <c r="B3740" s="67">
        <f t="shared" si="349"/>
        <v>0</v>
      </c>
      <c r="C3740" s="67" t="str">
        <f t="shared" si="350"/>
        <v/>
      </c>
      <c r="D3740" s="67" t="str">
        <f t="shared" si="353"/>
        <v/>
      </c>
      <c r="E3740" s="67" t="str">
        <f t="shared" si="351"/>
        <v/>
      </c>
      <c r="F3740" s="67" t="str">
        <f t="shared" si="352"/>
        <v/>
      </c>
      <c r="G3740" s="67" t="str">
        <f t="shared" si="354"/>
        <v/>
      </c>
      <c r="H3740" s="159" t="str">
        <f>IF(AND(M3740&gt;0,M3740&lt;=STATS!$C$22),1,"")</f>
        <v/>
      </c>
      <c r="J3740" s="29">
        <v>3739</v>
      </c>
      <c r="R3740" s="16"/>
      <c r="U3740" s="16"/>
      <c r="FD3740" s="156"/>
      <c r="FE3740" s="156"/>
      <c r="FF3740" s="156"/>
      <c r="FG3740" s="156"/>
      <c r="FH3740" s="156"/>
    </row>
    <row r="3741" spans="2:164" x14ac:dyDescent="0.25">
      <c r="B3741" s="67">
        <f t="shared" si="349"/>
        <v>0</v>
      </c>
      <c r="C3741" s="67" t="str">
        <f t="shared" si="350"/>
        <v/>
      </c>
      <c r="D3741" s="67" t="str">
        <f t="shared" si="353"/>
        <v/>
      </c>
      <c r="E3741" s="67" t="str">
        <f t="shared" si="351"/>
        <v/>
      </c>
      <c r="F3741" s="67" t="str">
        <f t="shared" si="352"/>
        <v/>
      </c>
      <c r="G3741" s="67" t="str">
        <f t="shared" si="354"/>
        <v/>
      </c>
      <c r="H3741" s="159" t="str">
        <f>IF(AND(M3741&gt;0,M3741&lt;=STATS!$C$22),1,"")</f>
        <v/>
      </c>
      <c r="J3741" s="29">
        <v>3740</v>
      </c>
      <c r="R3741" s="16"/>
      <c r="U3741" s="16"/>
      <c r="FD3741" s="156"/>
      <c r="FE3741" s="156"/>
      <c r="FF3741" s="156"/>
      <c r="FG3741" s="156"/>
      <c r="FH3741" s="156"/>
    </row>
    <row r="3742" spans="2:164" x14ac:dyDescent="0.25">
      <c r="B3742" s="67">
        <f t="shared" si="349"/>
        <v>0</v>
      </c>
      <c r="C3742" s="67" t="str">
        <f t="shared" si="350"/>
        <v/>
      </c>
      <c r="D3742" s="67" t="str">
        <f t="shared" si="353"/>
        <v/>
      </c>
      <c r="E3742" s="67" t="str">
        <f t="shared" si="351"/>
        <v/>
      </c>
      <c r="F3742" s="67" t="str">
        <f t="shared" si="352"/>
        <v/>
      </c>
      <c r="G3742" s="67" t="str">
        <f t="shared" si="354"/>
        <v/>
      </c>
      <c r="H3742" s="159" t="str">
        <f>IF(AND(M3742&gt;0,M3742&lt;=STATS!$C$22),1,"")</f>
        <v/>
      </c>
      <c r="J3742" s="29">
        <v>3741</v>
      </c>
      <c r="R3742" s="16"/>
      <c r="U3742" s="16"/>
      <c r="FD3742" s="156"/>
      <c r="FE3742" s="156"/>
      <c r="FF3742" s="156"/>
      <c r="FG3742" s="156"/>
      <c r="FH3742" s="156"/>
    </row>
    <row r="3743" spans="2:164" x14ac:dyDescent="0.25">
      <c r="B3743" s="67">
        <f t="shared" si="349"/>
        <v>0</v>
      </c>
      <c r="C3743" s="67" t="str">
        <f t="shared" si="350"/>
        <v/>
      </c>
      <c r="D3743" s="67" t="str">
        <f t="shared" si="353"/>
        <v/>
      </c>
      <c r="E3743" s="67" t="str">
        <f t="shared" si="351"/>
        <v/>
      </c>
      <c r="F3743" s="67" t="str">
        <f t="shared" si="352"/>
        <v/>
      </c>
      <c r="G3743" s="67" t="str">
        <f t="shared" si="354"/>
        <v/>
      </c>
      <c r="H3743" s="159" t="str">
        <f>IF(AND(M3743&gt;0,M3743&lt;=STATS!$C$22),1,"")</f>
        <v/>
      </c>
      <c r="J3743" s="29">
        <v>3742</v>
      </c>
      <c r="R3743" s="16"/>
      <c r="U3743" s="16"/>
      <c r="FD3743" s="156"/>
      <c r="FE3743" s="156"/>
      <c r="FF3743" s="156"/>
      <c r="FG3743" s="156"/>
      <c r="FH3743" s="156"/>
    </row>
    <row r="3744" spans="2:164" x14ac:dyDescent="0.25">
      <c r="B3744" s="67">
        <f t="shared" si="349"/>
        <v>0</v>
      </c>
      <c r="C3744" s="67" t="str">
        <f t="shared" si="350"/>
        <v/>
      </c>
      <c r="D3744" s="67" t="str">
        <f t="shared" si="353"/>
        <v/>
      </c>
      <c r="E3744" s="67" t="str">
        <f t="shared" si="351"/>
        <v/>
      </c>
      <c r="F3744" s="67" t="str">
        <f t="shared" si="352"/>
        <v/>
      </c>
      <c r="G3744" s="67" t="str">
        <f t="shared" si="354"/>
        <v/>
      </c>
      <c r="H3744" s="159" t="str">
        <f>IF(AND(M3744&gt;0,M3744&lt;=STATS!$C$22),1,"")</f>
        <v/>
      </c>
      <c r="J3744" s="29">
        <v>3743</v>
      </c>
      <c r="R3744" s="16"/>
      <c r="U3744" s="16"/>
      <c r="FD3744" s="156"/>
      <c r="FE3744" s="156"/>
      <c r="FF3744" s="156"/>
      <c r="FG3744" s="156"/>
      <c r="FH3744" s="156"/>
    </row>
    <row r="3745" spans="2:164" x14ac:dyDescent="0.25">
      <c r="B3745" s="67">
        <f t="shared" si="349"/>
        <v>0</v>
      </c>
      <c r="C3745" s="67" t="str">
        <f t="shared" si="350"/>
        <v/>
      </c>
      <c r="D3745" s="67" t="str">
        <f t="shared" si="353"/>
        <v/>
      </c>
      <c r="E3745" s="67" t="str">
        <f t="shared" si="351"/>
        <v/>
      </c>
      <c r="F3745" s="67" t="str">
        <f t="shared" si="352"/>
        <v/>
      </c>
      <c r="G3745" s="67" t="str">
        <f t="shared" si="354"/>
        <v/>
      </c>
      <c r="H3745" s="159" t="str">
        <f>IF(AND(M3745&gt;0,M3745&lt;=STATS!$C$22),1,"")</f>
        <v/>
      </c>
      <c r="J3745" s="29">
        <v>3744</v>
      </c>
      <c r="R3745" s="16"/>
      <c r="U3745" s="16"/>
      <c r="FD3745" s="156"/>
      <c r="FE3745" s="156"/>
      <c r="FF3745" s="156"/>
      <c r="FG3745" s="156"/>
      <c r="FH3745" s="156"/>
    </row>
    <row r="3746" spans="2:164" x14ac:dyDescent="0.25">
      <c r="B3746" s="67">
        <f t="shared" si="349"/>
        <v>0</v>
      </c>
      <c r="C3746" s="67" t="str">
        <f t="shared" si="350"/>
        <v/>
      </c>
      <c r="D3746" s="67" t="str">
        <f t="shared" si="353"/>
        <v/>
      </c>
      <c r="E3746" s="67" t="str">
        <f t="shared" si="351"/>
        <v/>
      </c>
      <c r="F3746" s="67" t="str">
        <f t="shared" si="352"/>
        <v/>
      </c>
      <c r="G3746" s="67" t="str">
        <f t="shared" si="354"/>
        <v/>
      </c>
      <c r="H3746" s="159" t="str">
        <f>IF(AND(M3746&gt;0,M3746&lt;=STATS!$C$22),1,"")</f>
        <v/>
      </c>
      <c r="J3746" s="29">
        <v>3745</v>
      </c>
      <c r="R3746" s="16"/>
      <c r="U3746" s="16"/>
      <c r="FD3746" s="156"/>
      <c r="FE3746" s="156"/>
      <c r="FF3746" s="156"/>
      <c r="FG3746" s="156"/>
      <c r="FH3746" s="156"/>
    </row>
    <row r="3747" spans="2:164" x14ac:dyDescent="0.25">
      <c r="B3747" s="67">
        <f t="shared" si="349"/>
        <v>0</v>
      </c>
      <c r="C3747" s="67" t="str">
        <f t="shared" si="350"/>
        <v/>
      </c>
      <c r="D3747" s="67" t="str">
        <f t="shared" si="353"/>
        <v/>
      </c>
      <c r="E3747" s="67" t="str">
        <f t="shared" si="351"/>
        <v/>
      </c>
      <c r="F3747" s="67" t="str">
        <f t="shared" si="352"/>
        <v/>
      </c>
      <c r="G3747" s="67" t="str">
        <f t="shared" si="354"/>
        <v/>
      </c>
      <c r="H3747" s="159" t="str">
        <f>IF(AND(M3747&gt;0,M3747&lt;=STATS!$C$22),1,"")</f>
        <v/>
      </c>
      <c r="J3747" s="29">
        <v>3746</v>
      </c>
      <c r="R3747" s="16"/>
      <c r="U3747" s="16"/>
      <c r="FD3747" s="156"/>
      <c r="FE3747" s="156"/>
      <c r="FF3747" s="156"/>
      <c r="FG3747" s="156"/>
      <c r="FH3747" s="156"/>
    </row>
    <row r="3748" spans="2:164" x14ac:dyDescent="0.25">
      <c r="B3748" s="67">
        <f t="shared" si="349"/>
        <v>0</v>
      </c>
      <c r="C3748" s="67" t="str">
        <f t="shared" si="350"/>
        <v/>
      </c>
      <c r="D3748" s="67" t="str">
        <f t="shared" si="353"/>
        <v/>
      </c>
      <c r="E3748" s="67" t="str">
        <f t="shared" si="351"/>
        <v/>
      </c>
      <c r="F3748" s="67" t="str">
        <f t="shared" si="352"/>
        <v/>
      </c>
      <c r="G3748" s="67" t="str">
        <f t="shared" si="354"/>
        <v/>
      </c>
      <c r="H3748" s="159" t="str">
        <f>IF(AND(M3748&gt;0,M3748&lt;=STATS!$C$22),1,"")</f>
        <v/>
      </c>
      <c r="J3748" s="29">
        <v>3747</v>
      </c>
      <c r="R3748" s="16"/>
      <c r="U3748" s="16"/>
      <c r="FD3748" s="156"/>
      <c r="FE3748" s="156"/>
      <c r="FF3748" s="156"/>
      <c r="FG3748" s="156"/>
      <c r="FH3748" s="156"/>
    </row>
    <row r="3749" spans="2:164" x14ac:dyDescent="0.25">
      <c r="B3749" s="67">
        <f t="shared" si="349"/>
        <v>0</v>
      </c>
      <c r="C3749" s="67" t="str">
        <f t="shared" si="350"/>
        <v/>
      </c>
      <c r="D3749" s="67" t="str">
        <f t="shared" si="353"/>
        <v/>
      </c>
      <c r="E3749" s="67" t="str">
        <f t="shared" si="351"/>
        <v/>
      </c>
      <c r="F3749" s="67" t="str">
        <f t="shared" si="352"/>
        <v/>
      </c>
      <c r="G3749" s="67" t="str">
        <f t="shared" si="354"/>
        <v/>
      </c>
      <c r="H3749" s="159" t="str">
        <f>IF(AND(M3749&gt;0,M3749&lt;=STATS!$C$22),1,"")</f>
        <v/>
      </c>
      <c r="J3749" s="29">
        <v>3748</v>
      </c>
      <c r="R3749" s="16"/>
      <c r="U3749" s="16"/>
      <c r="FD3749" s="156"/>
      <c r="FE3749" s="156"/>
      <c r="FF3749" s="156"/>
      <c r="FG3749" s="156"/>
      <c r="FH3749" s="156"/>
    </row>
    <row r="3750" spans="2:164" x14ac:dyDescent="0.25">
      <c r="B3750" s="67">
        <f t="shared" si="349"/>
        <v>0</v>
      </c>
      <c r="C3750" s="67" t="str">
        <f t="shared" si="350"/>
        <v/>
      </c>
      <c r="D3750" s="67" t="str">
        <f t="shared" si="353"/>
        <v/>
      </c>
      <c r="E3750" s="67" t="str">
        <f t="shared" si="351"/>
        <v/>
      </c>
      <c r="F3750" s="67" t="str">
        <f t="shared" si="352"/>
        <v/>
      </c>
      <c r="G3750" s="67" t="str">
        <f t="shared" si="354"/>
        <v/>
      </c>
      <c r="H3750" s="159" t="str">
        <f>IF(AND(M3750&gt;0,M3750&lt;=STATS!$C$22),1,"")</f>
        <v/>
      </c>
      <c r="J3750" s="29">
        <v>3749</v>
      </c>
      <c r="R3750" s="16"/>
      <c r="U3750" s="16"/>
      <c r="FD3750" s="156"/>
      <c r="FE3750" s="156"/>
      <c r="FF3750" s="156"/>
      <c r="FG3750" s="156"/>
      <c r="FH3750" s="156"/>
    </row>
    <row r="3751" spans="2:164" x14ac:dyDescent="0.25">
      <c r="B3751" s="67">
        <f t="shared" si="349"/>
        <v>0</v>
      </c>
      <c r="C3751" s="67" t="str">
        <f t="shared" si="350"/>
        <v/>
      </c>
      <c r="D3751" s="67" t="str">
        <f t="shared" si="353"/>
        <v/>
      </c>
      <c r="E3751" s="67" t="str">
        <f t="shared" si="351"/>
        <v/>
      </c>
      <c r="F3751" s="67" t="str">
        <f t="shared" si="352"/>
        <v/>
      </c>
      <c r="G3751" s="67" t="str">
        <f t="shared" si="354"/>
        <v/>
      </c>
      <c r="H3751" s="159" t="str">
        <f>IF(AND(M3751&gt;0,M3751&lt;=STATS!$C$22),1,"")</f>
        <v/>
      </c>
      <c r="J3751" s="29">
        <v>3750</v>
      </c>
      <c r="R3751" s="16"/>
      <c r="U3751" s="16"/>
      <c r="FD3751" s="156"/>
      <c r="FE3751" s="156"/>
      <c r="FF3751" s="156"/>
      <c r="FG3751" s="156"/>
      <c r="FH3751" s="156"/>
    </row>
    <row r="3752" spans="2:164" x14ac:dyDescent="0.25">
      <c r="B3752" s="67">
        <f t="shared" si="349"/>
        <v>0</v>
      </c>
      <c r="C3752" s="67" t="str">
        <f t="shared" si="350"/>
        <v/>
      </c>
      <c r="D3752" s="67" t="str">
        <f t="shared" si="353"/>
        <v/>
      </c>
      <c r="E3752" s="67" t="str">
        <f t="shared" si="351"/>
        <v/>
      </c>
      <c r="F3752" s="67" t="str">
        <f t="shared" si="352"/>
        <v/>
      </c>
      <c r="G3752" s="67" t="str">
        <f t="shared" si="354"/>
        <v/>
      </c>
      <c r="H3752" s="159" t="str">
        <f>IF(AND(M3752&gt;0,M3752&lt;=STATS!$C$22),1,"")</f>
        <v/>
      </c>
      <c r="J3752" s="29">
        <v>3751</v>
      </c>
      <c r="R3752" s="16"/>
      <c r="U3752" s="16"/>
      <c r="FD3752" s="156"/>
      <c r="FE3752" s="156"/>
      <c r="FF3752" s="156"/>
      <c r="FG3752" s="156"/>
      <c r="FH3752" s="156"/>
    </row>
    <row r="3753" spans="2:164" x14ac:dyDescent="0.25">
      <c r="B3753" s="67">
        <f t="shared" si="349"/>
        <v>0</v>
      </c>
      <c r="C3753" s="67" t="str">
        <f t="shared" si="350"/>
        <v/>
      </c>
      <c r="D3753" s="67" t="str">
        <f t="shared" si="353"/>
        <v/>
      </c>
      <c r="E3753" s="67" t="str">
        <f t="shared" si="351"/>
        <v/>
      </c>
      <c r="F3753" s="67" t="str">
        <f t="shared" si="352"/>
        <v/>
      </c>
      <c r="G3753" s="67" t="str">
        <f t="shared" si="354"/>
        <v/>
      </c>
      <c r="H3753" s="159" t="str">
        <f>IF(AND(M3753&gt;0,M3753&lt;=STATS!$C$22),1,"")</f>
        <v/>
      </c>
      <c r="J3753" s="29">
        <v>3752</v>
      </c>
      <c r="R3753" s="16"/>
      <c r="U3753" s="16"/>
      <c r="FD3753" s="156"/>
      <c r="FE3753" s="156"/>
      <c r="FF3753" s="156"/>
      <c r="FG3753" s="156"/>
      <c r="FH3753" s="156"/>
    </row>
    <row r="3754" spans="2:164" x14ac:dyDescent="0.25">
      <c r="B3754" s="67">
        <f t="shared" si="349"/>
        <v>0</v>
      </c>
      <c r="C3754" s="67" t="str">
        <f t="shared" si="350"/>
        <v/>
      </c>
      <c r="D3754" s="67" t="str">
        <f t="shared" si="353"/>
        <v/>
      </c>
      <c r="E3754" s="67" t="str">
        <f t="shared" si="351"/>
        <v/>
      </c>
      <c r="F3754" s="67" t="str">
        <f t="shared" si="352"/>
        <v/>
      </c>
      <c r="G3754" s="67" t="str">
        <f t="shared" si="354"/>
        <v/>
      </c>
      <c r="H3754" s="159" t="str">
        <f>IF(AND(M3754&gt;0,M3754&lt;=STATS!$C$22),1,"")</f>
        <v/>
      </c>
      <c r="J3754" s="29">
        <v>3753</v>
      </c>
      <c r="R3754" s="16"/>
      <c r="U3754" s="16"/>
      <c r="FD3754" s="156"/>
      <c r="FE3754" s="156"/>
      <c r="FF3754" s="156"/>
      <c r="FG3754" s="156"/>
      <c r="FH3754" s="156"/>
    </row>
    <row r="3755" spans="2:164" x14ac:dyDescent="0.25">
      <c r="B3755" s="67">
        <f t="shared" si="349"/>
        <v>0</v>
      </c>
      <c r="C3755" s="67" t="str">
        <f t="shared" si="350"/>
        <v/>
      </c>
      <c r="D3755" s="67" t="str">
        <f t="shared" si="353"/>
        <v/>
      </c>
      <c r="E3755" s="67" t="str">
        <f t="shared" si="351"/>
        <v/>
      </c>
      <c r="F3755" s="67" t="str">
        <f t="shared" si="352"/>
        <v/>
      </c>
      <c r="G3755" s="67" t="str">
        <f t="shared" si="354"/>
        <v/>
      </c>
      <c r="H3755" s="159" t="str">
        <f>IF(AND(M3755&gt;0,M3755&lt;=STATS!$C$22),1,"")</f>
        <v/>
      </c>
      <c r="J3755" s="29">
        <v>3754</v>
      </c>
      <c r="R3755" s="16"/>
      <c r="U3755" s="16"/>
      <c r="FD3755" s="156"/>
      <c r="FE3755" s="156"/>
      <c r="FF3755" s="156"/>
      <c r="FG3755" s="156"/>
      <c r="FH3755" s="156"/>
    </row>
    <row r="3756" spans="2:164" x14ac:dyDescent="0.25">
      <c r="B3756" s="67">
        <f t="shared" si="349"/>
        <v>0</v>
      </c>
      <c r="C3756" s="67" t="str">
        <f t="shared" si="350"/>
        <v/>
      </c>
      <c r="D3756" s="67" t="str">
        <f t="shared" si="353"/>
        <v/>
      </c>
      <c r="E3756" s="67" t="str">
        <f t="shared" si="351"/>
        <v/>
      </c>
      <c r="F3756" s="67" t="str">
        <f t="shared" si="352"/>
        <v/>
      </c>
      <c r="G3756" s="67" t="str">
        <f t="shared" si="354"/>
        <v/>
      </c>
      <c r="H3756" s="159" t="str">
        <f>IF(AND(M3756&gt;0,M3756&lt;=STATS!$C$22),1,"")</f>
        <v/>
      </c>
      <c r="J3756" s="29">
        <v>3755</v>
      </c>
      <c r="R3756" s="16"/>
      <c r="U3756" s="16"/>
      <c r="FD3756" s="156"/>
      <c r="FE3756" s="156"/>
      <c r="FF3756" s="156"/>
      <c r="FG3756" s="156"/>
      <c r="FH3756" s="156"/>
    </row>
    <row r="3757" spans="2:164" x14ac:dyDescent="0.25">
      <c r="B3757" s="67">
        <f t="shared" si="349"/>
        <v>0</v>
      </c>
      <c r="C3757" s="67" t="str">
        <f t="shared" si="350"/>
        <v/>
      </c>
      <c r="D3757" s="67" t="str">
        <f t="shared" si="353"/>
        <v/>
      </c>
      <c r="E3757" s="67" t="str">
        <f t="shared" si="351"/>
        <v/>
      </c>
      <c r="F3757" s="67" t="str">
        <f t="shared" si="352"/>
        <v/>
      </c>
      <c r="G3757" s="67" t="str">
        <f t="shared" si="354"/>
        <v/>
      </c>
      <c r="H3757" s="159" t="str">
        <f>IF(AND(M3757&gt;0,M3757&lt;=STATS!$C$22),1,"")</f>
        <v/>
      </c>
      <c r="J3757" s="29">
        <v>3756</v>
      </c>
      <c r="R3757" s="16"/>
      <c r="U3757" s="16"/>
      <c r="FD3757" s="156"/>
      <c r="FE3757" s="156"/>
      <c r="FF3757" s="156"/>
      <c r="FG3757" s="156"/>
      <c r="FH3757" s="156"/>
    </row>
    <row r="3758" spans="2:164" x14ac:dyDescent="0.25">
      <c r="B3758" s="67">
        <f t="shared" si="349"/>
        <v>0</v>
      </c>
      <c r="C3758" s="67" t="str">
        <f t="shared" si="350"/>
        <v/>
      </c>
      <c r="D3758" s="67" t="str">
        <f t="shared" si="353"/>
        <v/>
      </c>
      <c r="E3758" s="67" t="str">
        <f t="shared" si="351"/>
        <v/>
      </c>
      <c r="F3758" s="67" t="str">
        <f t="shared" si="352"/>
        <v/>
      </c>
      <c r="G3758" s="67" t="str">
        <f t="shared" si="354"/>
        <v/>
      </c>
      <c r="H3758" s="159" t="str">
        <f>IF(AND(M3758&gt;0,M3758&lt;=STATS!$C$22),1,"")</f>
        <v/>
      </c>
      <c r="J3758" s="29">
        <v>3757</v>
      </c>
      <c r="R3758" s="16"/>
      <c r="U3758" s="16"/>
      <c r="FD3758" s="156"/>
      <c r="FE3758" s="156"/>
      <c r="FF3758" s="156"/>
      <c r="FG3758" s="156"/>
      <c r="FH3758" s="156"/>
    </row>
    <row r="3759" spans="2:164" x14ac:dyDescent="0.25">
      <c r="B3759" s="67">
        <f t="shared" si="349"/>
        <v>0</v>
      </c>
      <c r="C3759" s="67" t="str">
        <f t="shared" si="350"/>
        <v/>
      </c>
      <c r="D3759" s="67" t="str">
        <f t="shared" si="353"/>
        <v/>
      </c>
      <c r="E3759" s="67" t="str">
        <f t="shared" si="351"/>
        <v/>
      </c>
      <c r="F3759" s="67" t="str">
        <f t="shared" si="352"/>
        <v/>
      </c>
      <c r="G3759" s="67" t="str">
        <f t="shared" si="354"/>
        <v/>
      </c>
      <c r="H3759" s="159" t="str">
        <f>IF(AND(M3759&gt;0,M3759&lt;=STATS!$C$22),1,"")</f>
        <v/>
      </c>
      <c r="J3759" s="29">
        <v>3758</v>
      </c>
      <c r="R3759" s="16"/>
      <c r="U3759" s="16"/>
      <c r="FD3759" s="156"/>
      <c r="FE3759" s="156"/>
      <c r="FF3759" s="156"/>
      <c r="FG3759" s="156"/>
      <c r="FH3759" s="156"/>
    </row>
    <row r="3760" spans="2:164" x14ac:dyDescent="0.25">
      <c r="B3760" s="67">
        <f t="shared" si="349"/>
        <v>0</v>
      </c>
      <c r="C3760" s="67" t="str">
        <f t="shared" si="350"/>
        <v/>
      </c>
      <c r="D3760" s="67" t="str">
        <f t="shared" si="353"/>
        <v/>
      </c>
      <c r="E3760" s="67" t="str">
        <f t="shared" si="351"/>
        <v/>
      </c>
      <c r="F3760" s="67" t="str">
        <f t="shared" si="352"/>
        <v/>
      </c>
      <c r="G3760" s="67" t="str">
        <f t="shared" si="354"/>
        <v/>
      </c>
      <c r="H3760" s="159" t="str">
        <f>IF(AND(M3760&gt;0,M3760&lt;=STATS!$C$22),1,"")</f>
        <v/>
      </c>
      <c r="J3760" s="29">
        <v>3759</v>
      </c>
      <c r="R3760" s="16"/>
      <c r="U3760" s="16"/>
      <c r="FD3760" s="156"/>
      <c r="FE3760" s="156"/>
      <c r="FF3760" s="156"/>
      <c r="FG3760" s="156"/>
      <c r="FH3760" s="156"/>
    </row>
    <row r="3761" spans="2:164" x14ac:dyDescent="0.25">
      <c r="B3761" s="67">
        <f t="shared" si="349"/>
        <v>0</v>
      </c>
      <c r="C3761" s="67" t="str">
        <f t="shared" si="350"/>
        <v/>
      </c>
      <c r="D3761" s="67" t="str">
        <f t="shared" si="353"/>
        <v/>
      </c>
      <c r="E3761" s="67" t="str">
        <f t="shared" si="351"/>
        <v/>
      </c>
      <c r="F3761" s="67" t="str">
        <f t="shared" si="352"/>
        <v/>
      </c>
      <c r="G3761" s="67" t="str">
        <f t="shared" si="354"/>
        <v/>
      </c>
      <c r="H3761" s="159" t="str">
        <f>IF(AND(M3761&gt;0,M3761&lt;=STATS!$C$22),1,"")</f>
        <v/>
      </c>
      <c r="J3761" s="29">
        <v>3760</v>
      </c>
      <c r="R3761" s="16"/>
      <c r="U3761" s="16"/>
      <c r="FD3761" s="156"/>
      <c r="FE3761" s="156"/>
      <c r="FF3761" s="156"/>
      <c r="FG3761" s="156"/>
      <c r="FH3761" s="156"/>
    </row>
    <row r="3762" spans="2:164" x14ac:dyDescent="0.25">
      <c r="B3762" s="67">
        <f t="shared" si="349"/>
        <v>0</v>
      </c>
      <c r="C3762" s="67" t="str">
        <f t="shared" si="350"/>
        <v/>
      </c>
      <c r="D3762" s="67" t="str">
        <f t="shared" si="353"/>
        <v/>
      </c>
      <c r="E3762" s="67" t="str">
        <f t="shared" si="351"/>
        <v/>
      </c>
      <c r="F3762" s="67" t="str">
        <f t="shared" si="352"/>
        <v/>
      </c>
      <c r="G3762" s="67" t="str">
        <f t="shared" si="354"/>
        <v/>
      </c>
      <c r="H3762" s="159" t="str">
        <f>IF(AND(M3762&gt;0,M3762&lt;=STATS!$C$22),1,"")</f>
        <v/>
      </c>
      <c r="J3762" s="29">
        <v>3761</v>
      </c>
      <c r="R3762" s="16"/>
      <c r="U3762" s="16"/>
      <c r="FD3762" s="156"/>
      <c r="FE3762" s="156"/>
      <c r="FF3762" s="156"/>
      <c r="FG3762" s="156"/>
      <c r="FH3762" s="156"/>
    </row>
    <row r="3763" spans="2:164" x14ac:dyDescent="0.25">
      <c r="B3763" s="67">
        <f t="shared" si="349"/>
        <v>0</v>
      </c>
      <c r="C3763" s="67" t="str">
        <f t="shared" si="350"/>
        <v/>
      </c>
      <c r="D3763" s="67" t="str">
        <f t="shared" si="353"/>
        <v/>
      </c>
      <c r="E3763" s="67" t="str">
        <f t="shared" si="351"/>
        <v/>
      </c>
      <c r="F3763" s="67" t="str">
        <f t="shared" si="352"/>
        <v/>
      </c>
      <c r="G3763" s="67" t="str">
        <f t="shared" si="354"/>
        <v/>
      </c>
      <c r="H3763" s="159" t="str">
        <f>IF(AND(M3763&gt;0,M3763&lt;=STATS!$C$22),1,"")</f>
        <v/>
      </c>
      <c r="J3763" s="29">
        <v>3762</v>
      </c>
      <c r="R3763" s="16"/>
      <c r="U3763" s="16"/>
      <c r="FD3763" s="156"/>
      <c r="FE3763" s="156"/>
      <c r="FF3763" s="156"/>
      <c r="FG3763" s="156"/>
      <c r="FH3763" s="156"/>
    </row>
    <row r="3764" spans="2:164" x14ac:dyDescent="0.25">
      <c r="B3764" s="67">
        <f t="shared" si="349"/>
        <v>0</v>
      </c>
      <c r="C3764" s="67" t="str">
        <f t="shared" si="350"/>
        <v/>
      </c>
      <c r="D3764" s="67" t="str">
        <f t="shared" si="353"/>
        <v/>
      </c>
      <c r="E3764" s="67" t="str">
        <f t="shared" si="351"/>
        <v/>
      </c>
      <c r="F3764" s="67" t="str">
        <f t="shared" si="352"/>
        <v/>
      </c>
      <c r="G3764" s="67" t="str">
        <f t="shared" si="354"/>
        <v/>
      </c>
      <c r="H3764" s="159" t="str">
        <f>IF(AND(M3764&gt;0,M3764&lt;=STATS!$C$22),1,"")</f>
        <v/>
      </c>
      <c r="J3764" s="29">
        <v>3763</v>
      </c>
      <c r="R3764" s="16"/>
      <c r="U3764" s="16"/>
      <c r="FD3764" s="156"/>
      <c r="FE3764" s="156"/>
      <c r="FF3764" s="156"/>
      <c r="FG3764" s="156"/>
      <c r="FH3764" s="156"/>
    </row>
    <row r="3765" spans="2:164" x14ac:dyDescent="0.25">
      <c r="B3765" s="67">
        <f t="shared" si="349"/>
        <v>0</v>
      </c>
      <c r="C3765" s="67" t="str">
        <f t="shared" si="350"/>
        <v/>
      </c>
      <c r="D3765" s="67" t="str">
        <f t="shared" si="353"/>
        <v/>
      </c>
      <c r="E3765" s="67" t="str">
        <f t="shared" si="351"/>
        <v/>
      </c>
      <c r="F3765" s="67" t="str">
        <f t="shared" si="352"/>
        <v/>
      </c>
      <c r="G3765" s="67" t="str">
        <f t="shared" si="354"/>
        <v/>
      </c>
      <c r="H3765" s="159" t="str">
        <f>IF(AND(M3765&gt;0,M3765&lt;=STATS!$C$22),1,"")</f>
        <v/>
      </c>
      <c r="J3765" s="29">
        <v>3764</v>
      </c>
      <c r="R3765" s="16"/>
      <c r="U3765" s="16"/>
      <c r="FD3765" s="156"/>
      <c r="FE3765" s="156"/>
      <c r="FF3765" s="156"/>
      <c r="FG3765" s="156"/>
      <c r="FH3765" s="156"/>
    </row>
    <row r="3766" spans="2:164" x14ac:dyDescent="0.25">
      <c r="B3766" s="67">
        <f t="shared" si="349"/>
        <v>0</v>
      </c>
      <c r="C3766" s="67" t="str">
        <f t="shared" si="350"/>
        <v/>
      </c>
      <c r="D3766" s="67" t="str">
        <f t="shared" si="353"/>
        <v/>
      </c>
      <c r="E3766" s="67" t="str">
        <f t="shared" si="351"/>
        <v/>
      </c>
      <c r="F3766" s="67" t="str">
        <f t="shared" si="352"/>
        <v/>
      </c>
      <c r="G3766" s="67" t="str">
        <f t="shared" si="354"/>
        <v/>
      </c>
      <c r="H3766" s="159" t="str">
        <f>IF(AND(M3766&gt;0,M3766&lt;=STATS!$C$22),1,"")</f>
        <v/>
      </c>
      <c r="J3766" s="29">
        <v>3765</v>
      </c>
      <c r="R3766" s="16"/>
      <c r="U3766" s="16"/>
      <c r="FD3766" s="156"/>
      <c r="FE3766" s="156"/>
      <c r="FF3766" s="156"/>
      <c r="FG3766" s="156"/>
      <c r="FH3766" s="156"/>
    </row>
    <row r="3767" spans="2:164" x14ac:dyDescent="0.25">
      <c r="B3767" s="67">
        <f t="shared" si="349"/>
        <v>0</v>
      </c>
      <c r="C3767" s="67" t="str">
        <f t="shared" si="350"/>
        <v/>
      </c>
      <c r="D3767" s="67" t="str">
        <f t="shared" si="353"/>
        <v/>
      </c>
      <c r="E3767" s="67" t="str">
        <f t="shared" si="351"/>
        <v/>
      </c>
      <c r="F3767" s="67" t="str">
        <f t="shared" si="352"/>
        <v/>
      </c>
      <c r="G3767" s="67" t="str">
        <f t="shared" si="354"/>
        <v/>
      </c>
      <c r="H3767" s="159" t="str">
        <f>IF(AND(M3767&gt;0,M3767&lt;=STATS!$C$22),1,"")</f>
        <v/>
      </c>
      <c r="J3767" s="29">
        <v>3766</v>
      </c>
      <c r="R3767" s="16"/>
      <c r="U3767" s="16"/>
      <c r="FD3767" s="156"/>
      <c r="FE3767" s="156"/>
      <c r="FF3767" s="156"/>
      <c r="FG3767" s="156"/>
      <c r="FH3767" s="156"/>
    </row>
    <row r="3768" spans="2:164" x14ac:dyDescent="0.25">
      <c r="B3768" s="67">
        <f t="shared" si="349"/>
        <v>0</v>
      </c>
      <c r="C3768" s="67" t="str">
        <f t="shared" si="350"/>
        <v/>
      </c>
      <c r="D3768" s="67" t="str">
        <f t="shared" si="353"/>
        <v/>
      </c>
      <c r="E3768" s="67" t="str">
        <f t="shared" si="351"/>
        <v/>
      </c>
      <c r="F3768" s="67" t="str">
        <f t="shared" si="352"/>
        <v/>
      </c>
      <c r="G3768" s="67" t="str">
        <f t="shared" si="354"/>
        <v/>
      </c>
      <c r="H3768" s="159" t="str">
        <f>IF(AND(M3768&gt;0,M3768&lt;=STATS!$C$22),1,"")</f>
        <v/>
      </c>
      <c r="J3768" s="29">
        <v>3767</v>
      </c>
      <c r="R3768" s="16"/>
      <c r="U3768" s="16"/>
      <c r="FD3768" s="156"/>
      <c r="FE3768" s="156"/>
      <c r="FF3768" s="156"/>
      <c r="FG3768" s="156"/>
      <c r="FH3768" s="156"/>
    </row>
    <row r="3769" spans="2:164" x14ac:dyDescent="0.25">
      <c r="B3769" s="67">
        <f t="shared" si="349"/>
        <v>0</v>
      </c>
      <c r="C3769" s="67" t="str">
        <f t="shared" si="350"/>
        <v/>
      </c>
      <c r="D3769" s="67" t="str">
        <f t="shared" si="353"/>
        <v/>
      </c>
      <c r="E3769" s="67" t="str">
        <f t="shared" si="351"/>
        <v/>
      </c>
      <c r="F3769" s="67" t="str">
        <f t="shared" si="352"/>
        <v/>
      </c>
      <c r="G3769" s="67" t="str">
        <f t="shared" si="354"/>
        <v/>
      </c>
      <c r="H3769" s="159" t="str">
        <f>IF(AND(M3769&gt;0,M3769&lt;=STATS!$C$22),1,"")</f>
        <v/>
      </c>
      <c r="J3769" s="29">
        <v>3768</v>
      </c>
      <c r="R3769" s="16"/>
      <c r="U3769" s="16"/>
      <c r="FD3769" s="156"/>
      <c r="FE3769" s="156"/>
      <c r="FF3769" s="156"/>
      <c r="FG3769" s="156"/>
      <c r="FH3769" s="156"/>
    </row>
    <row r="3770" spans="2:164" x14ac:dyDescent="0.25">
      <c r="B3770" s="67">
        <f t="shared" si="349"/>
        <v>0</v>
      </c>
      <c r="C3770" s="67" t="str">
        <f t="shared" si="350"/>
        <v/>
      </c>
      <c r="D3770" s="67" t="str">
        <f t="shared" si="353"/>
        <v/>
      </c>
      <c r="E3770" s="67" t="str">
        <f t="shared" si="351"/>
        <v/>
      </c>
      <c r="F3770" s="67" t="str">
        <f t="shared" si="352"/>
        <v/>
      </c>
      <c r="G3770" s="67" t="str">
        <f t="shared" si="354"/>
        <v/>
      </c>
      <c r="H3770" s="159" t="str">
        <f>IF(AND(M3770&gt;0,M3770&lt;=STATS!$C$22),1,"")</f>
        <v/>
      </c>
      <c r="J3770" s="29">
        <v>3769</v>
      </c>
      <c r="R3770" s="16"/>
      <c r="U3770" s="16"/>
      <c r="FD3770" s="156"/>
      <c r="FE3770" s="156"/>
      <c r="FF3770" s="156"/>
      <c r="FG3770" s="156"/>
      <c r="FH3770" s="156"/>
    </row>
    <row r="3771" spans="2:164" x14ac:dyDescent="0.25">
      <c r="B3771" s="67">
        <f t="shared" si="349"/>
        <v>0</v>
      </c>
      <c r="C3771" s="67" t="str">
        <f t="shared" si="350"/>
        <v/>
      </c>
      <c r="D3771" s="67" t="str">
        <f t="shared" si="353"/>
        <v/>
      </c>
      <c r="E3771" s="67" t="str">
        <f t="shared" si="351"/>
        <v/>
      </c>
      <c r="F3771" s="67" t="str">
        <f t="shared" si="352"/>
        <v/>
      </c>
      <c r="G3771" s="67" t="str">
        <f t="shared" si="354"/>
        <v/>
      </c>
      <c r="H3771" s="159" t="str">
        <f>IF(AND(M3771&gt;0,M3771&lt;=STATS!$C$22),1,"")</f>
        <v/>
      </c>
      <c r="J3771" s="29">
        <v>3770</v>
      </c>
      <c r="R3771" s="16"/>
      <c r="U3771" s="16"/>
      <c r="FD3771" s="156"/>
      <c r="FE3771" s="156"/>
      <c r="FF3771" s="156"/>
      <c r="FG3771" s="156"/>
      <c r="FH3771" s="156"/>
    </row>
    <row r="3772" spans="2:164" x14ac:dyDescent="0.25">
      <c r="B3772" s="67">
        <f t="shared" si="349"/>
        <v>0</v>
      </c>
      <c r="C3772" s="67" t="str">
        <f t="shared" si="350"/>
        <v/>
      </c>
      <c r="D3772" s="67" t="str">
        <f t="shared" si="353"/>
        <v/>
      </c>
      <c r="E3772" s="67" t="str">
        <f t="shared" si="351"/>
        <v/>
      </c>
      <c r="F3772" s="67" t="str">
        <f t="shared" si="352"/>
        <v/>
      </c>
      <c r="G3772" s="67" t="str">
        <f t="shared" si="354"/>
        <v/>
      </c>
      <c r="H3772" s="159" t="str">
        <f>IF(AND(M3772&gt;0,M3772&lt;=STATS!$C$22),1,"")</f>
        <v/>
      </c>
      <c r="J3772" s="29">
        <v>3771</v>
      </c>
      <c r="R3772" s="16"/>
      <c r="U3772" s="16"/>
      <c r="FD3772" s="156"/>
      <c r="FE3772" s="156"/>
      <c r="FF3772" s="156"/>
      <c r="FG3772" s="156"/>
      <c r="FH3772" s="156"/>
    </row>
    <row r="3773" spans="2:164" x14ac:dyDescent="0.25">
      <c r="B3773" s="67">
        <f t="shared" si="349"/>
        <v>0</v>
      </c>
      <c r="C3773" s="67" t="str">
        <f t="shared" si="350"/>
        <v/>
      </c>
      <c r="D3773" s="67" t="str">
        <f t="shared" si="353"/>
        <v/>
      </c>
      <c r="E3773" s="67" t="str">
        <f t="shared" si="351"/>
        <v/>
      </c>
      <c r="F3773" s="67" t="str">
        <f t="shared" si="352"/>
        <v/>
      </c>
      <c r="G3773" s="67" t="str">
        <f t="shared" si="354"/>
        <v/>
      </c>
      <c r="H3773" s="159" t="str">
        <f>IF(AND(M3773&gt;0,M3773&lt;=STATS!$C$22),1,"")</f>
        <v/>
      </c>
      <c r="J3773" s="29">
        <v>3772</v>
      </c>
      <c r="R3773" s="16"/>
      <c r="U3773" s="16"/>
      <c r="FD3773" s="156"/>
      <c r="FE3773" s="156"/>
      <c r="FF3773" s="156"/>
      <c r="FG3773" s="156"/>
      <c r="FH3773" s="156"/>
    </row>
    <row r="3774" spans="2:164" x14ac:dyDescent="0.25">
      <c r="B3774" s="67">
        <f t="shared" si="349"/>
        <v>0</v>
      </c>
      <c r="C3774" s="67" t="str">
        <f t="shared" si="350"/>
        <v/>
      </c>
      <c r="D3774" s="67" t="str">
        <f t="shared" si="353"/>
        <v/>
      </c>
      <c r="E3774" s="67" t="str">
        <f t="shared" si="351"/>
        <v/>
      </c>
      <c r="F3774" s="67" t="str">
        <f t="shared" si="352"/>
        <v/>
      </c>
      <c r="G3774" s="67" t="str">
        <f t="shared" si="354"/>
        <v/>
      </c>
      <c r="H3774" s="159" t="str">
        <f>IF(AND(M3774&gt;0,M3774&lt;=STATS!$C$22),1,"")</f>
        <v/>
      </c>
      <c r="J3774" s="29">
        <v>3773</v>
      </c>
      <c r="R3774" s="16"/>
      <c r="U3774" s="16"/>
      <c r="FD3774" s="156"/>
      <c r="FE3774" s="156"/>
      <c r="FF3774" s="156"/>
      <c r="FG3774" s="156"/>
      <c r="FH3774" s="156"/>
    </row>
    <row r="3775" spans="2:164" x14ac:dyDescent="0.25">
      <c r="B3775" s="67">
        <f t="shared" si="349"/>
        <v>0</v>
      </c>
      <c r="C3775" s="67" t="str">
        <f t="shared" si="350"/>
        <v/>
      </c>
      <c r="D3775" s="67" t="str">
        <f t="shared" si="353"/>
        <v/>
      </c>
      <c r="E3775" s="67" t="str">
        <f t="shared" si="351"/>
        <v/>
      </c>
      <c r="F3775" s="67" t="str">
        <f t="shared" si="352"/>
        <v/>
      </c>
      <c r="G3775" s="67" t="str">
        <f t="shared" si="354"/>
        <v/>
      </c>
      <c r="H3775" s="159" t="str">
        <f>IF(AND(M3775&gt;0,M3775&lt;=STATS!$C$22),1,"")</f>
        <v/>
      </c>
      <c r="J3775" s="29">
        <v>3774</v>
      </c>
      <c r="R3775" s="16"/>
      <c r="U3775" s="16"/>
      <c r="FD3775" s="156"/>
      <c r="FE3775" s="156"/>
      <c r="FF3775" s="156"/>
      <c r="FG3775" s="156"/>
      <c r="FH3775" s="156"/>
    </row>
    <row r="3776" spans="2:164" x14ac:dyDescent="0.25">
      <c r="B3776" s="67">
        <f t="shared" si="349"/>
        <v>0</v>
      </c>
      <c r="C3776" s="67" t="str">
        <f t="shared" si="350"/>
        <v/>
      </c>
      <c r="D3776" s="67" t="str">
        <f t="shared" si="353"/>
        <v/>
      </c>
      <c r="E3776" s="67" t="str">
        <f t="shared" si="351"/>
        <v/>
      </c>
      <c r="F3776" s="67" t="str">
        <f t="shared" si="352"/>
        <v/>
      </c>
      <c r="G3776" s="67" t="str">
        <f t="shared" si="354"/>
        <v/>
      </c>
      <c r="H3776" s="159" t="str">
        <f>IF(AND(M3776&gt;0,M3776&lt;=STATS!$C$22),1,"")</f>
        <v/>
      </c>
      <c r="J3776" s="29">
        <v>3775</v>
      </c>
      <c r="R3776" s="16"/>
      <c r="U3776" s="16"/>
      <c r="FD3776" s="156"/>
      <c r="FE3776" s="156"/>
      <c r="FF3776" s="156"/>
      <c r="FG3776" s="156"/>
      <c r="FH3776" s="156"/>
    </row>
    <row r="3777" spans="2:164" x14ac:dyDescent="0.25">
      <c r="B3777" s="67">
        <f t="shared" si="349"/>
        <v>0</v>
      </c>
      <c r="C3777" s="67" t="str">
        <f t="shared" si="350"/>
        <v/>
      </c>
      <c r="D3777" s="67" t="str">
        <f t="shared" si="353"/>
        <v/>
      </c>
      <c r="E3777" s="67" t="str">
        <f t="shared" si="351"/>
        <v/>
      </c>
      <c r="F3777" s="67" t="str">
        <f t="shared" si="352"/>
        <v/>
      </c>
      <c r="G3777" s="67" t="str">
        <f t="shared" si="354"/>
        <v/>
      </c>
      <c r="H3777" s="159" t="str">
        <f>IF(AND(M3777&gt;0,M3777&lt;=STATS!$C$22),1,"")</f>
        <v/>
      </c>
      <c r="J3777" s="29">
        <v>3776</v>
      </c>
      <c r="R3777" s="16"/>
      <c r="U3777" s="16"/>
      <c r="FD3777" s="156"/>
      <c r="FE3777" s="156"/>
      <c r="FF3777" s="156"/>
      <c r="FG3777" s="156"/>
      <c r="FH3777" s="156"/>
    </row>
    <row r="3778" spans="2:164" x14ac:dyDescent="0.25">
      <c r="B3778" s="67">
        <f t="shared" ref="B3778:B3841" si="355">COUNT(R3778:FC3778,FI3778:FQ3778)</f>
        <v>0</v>
      </c>
      <c r="C3778" s="67" t="str">
        <f t="shared" ref="C3778:C3841" si="356">IF(COUNT(R3778:FC3778,FI3778:FQ3778)&gt;0,COUNT(R3778:FC3778,FI3778:FQ3778),"")</f>
        <v/>
      </c>
      <c r="D3778" s="67" t="str">
        <f t="shared" si="353"/>
        <v/>
      </c>
      <c r="E3778" s="67" t="str">
        <f t="shared" ref="E3778:E3841" si="357">IF(H3778=1,COUNT(R3778:FC3778,FI3778:FQ3778),"")</f>
        <v/>
      </c>
      <c r="F3778" s="67" t="str">
        <f t="shared" ref="F3778:F3841" si="358">IF(H3778=1,COUNT(X3778:BN3778,BP3778:BX3778,BZ3778:CF3778,CH3778:FC3778,FI3778:FQ3778),"")</f>
        <v/>
      </c>
      <c r="G3778" s="67" t="str">
        <f t="shared" si="354"/>
        <v/>
      </c>
      <c r="H3778" s="159" t="str">
        <f>IF(AND(M3778&gt;0,M3778&lt;=STATS!$C$22),1,"")</f>
        <v/>
      </c>
      <c r="J3778" s="29">
        <v>3777</v>
      </c>
      <c r="R3778" s="16"/>
      <c r="U3778" s="16"/>
      <c r="FD3778" s="156"/>
      <c r="FE3778" s="156"/>
      <c r="FF3778" s="156"/>
      <c r="FG3778" s="156"/>
      <c r="FH3778" s="156"/>
    </row>
    <row r="3779" spans="2:164" x14ac:dyDescent="0.25">
      <c r="B3779" s="67">
        <f t="shared" si="355"/>
        <v>0</v>
      </c>
      <c r="C3779" s="67" t="str">
        <f t="shared" si="356"/>
        <v/>
      </c>
      <c r="D3779" s="67" t="str">
        <f t="shared" ref="D3779:D3842" si="359">IF(COUNT(R3779:FC3779,FI3779:FQ3779)&gt;0,COUNT(X3779:BN3779,BP3779:BX3779,BZ3779:CF3779,CH3779:FC3779,FI3779:FQ3779),"")</f>
        <v/>
      </c>
      <c r="E3779" s="67" t="str">
        <f t="shared" si="357"/>
        <v/>
      </c>
      <c r="F3779" s="67" t="str">
        <f t="shared" si="358"/>
        <v/>
      </c>
      <c r="G3779" s="67" t="str">
        <f t="shared" si="354"/>
        <v/>
      </c>
      <c r="H3779" s="159" t="str">
        <f>IF(AND(M3779&gt;0,M3779&lt;=STATS!$C$22),1,"")</f>
        <v/>
      </c>
      <c r="J3779" s="29">
        <v>3778</v>
      </c>
      <c r="R3779" s="16"/>
      <c r="U3779" s="16"/>
      <c r="FD3779" s="156"/>
      <c r="FE3779" s="156"/>
      <c r="FF3779" s="156"/>
      <c r="FG3779" s="156"/>
      <c r="FH3779" s="156"/>
    </row>
    <row r="3780" spans="2:164" x14ac:dyDescent="0.25">
      <c r="B3780" s="67">
        <f t="shared" si="355"/>
        <v>0</v>
      </c>
      <c r="C3780" s="67" t="str">
        <f t="shared" si="356"/>
        <v/>
      </c>
      <c r="D3780" s="67" t="str">
        <f t="shared" si="359"/>
        <v/>
      </c>
      <c r="E3780" s="67" t="str">
        <f t="shared" si="357"/>
        <v/>
      </c>
      <c r="F3780" s="67" t="str">
        <f t="shared" si="358"/>
        <v/>
      </c>
      <c r="G3780" s="67" t="str">
        <f t="shared" si="354"/>
        <v/>
      </c>
      <c r="H3780" s="159" t="str">
        <f>IF(AND(M3780&gt;0,M3780&lt;=STATS!$C$22),1,"")</f>
        <v/>
      </c>
      <c r="J3780" s="29">
        <v>3779</v>
      </c>
      <c r="R3780" s="16"/>
      <c r="U3780" s="16"/>
      <c r="FD3780" s="156"/>
      <c r="FE3780" s="156"/>
      <c r="FF3780" s="156"/>
      <c r="FG3780" s="156"/>
      <c r="FH3780" s="156"/>
    </row>
    <row r="3781" spans="2:164" x14ac:dyDescent="0.25">
      <c r="B3781" s="67">
        <f t="shared" si="355"/>
        <v>0</v>
      </c>
      <c r="C3781" s="67" t="str">
        <f t="shared" si="356"/>
        <v/>
      </c>
      <c r="D3781" s="67" t="str">
        <f t="shared" si="359"/>
        <v/>
      </c>
      <c r="E3781" s="67" t="str">
        <f t="shared" si="357"/>
        <v/>
      </c>
      <c r="F3781" s="67" t="str">
        <f t="shared" si="358"/>
        <v/>
      </c>
      <c r="G3781" s="67" t="str">
        <f t="shared" si="354"/>
        <v/>
      </c>
      <c r="H3781" s="159" t="str">
        <f>IF(AND(M3781&gt;0,M3781&lt;=STATS!$C$22),1,"")</f>
        <v/>
      </c>
      <c r="J3781" s="29">
        <v>3780</v>
      </c>
      <c r="R3781" s="16"/>
      <c r="U3781" s="16"/>
      <c r="FD3781" s="156"/>
      <c r="FE3781" s="156"/>
      <c r="FF3781" s="156"/>
      <c r="FG3781" s="156"/>
      <c r="FH3781" s="156"/>
    </row>
    <row r="3782" spans="2:164" x14ac:dyDescent="0.25">
      <c r="B3782" s="67">
        <f t="shared" si="355"/>
        <v>0</v>
      </c>
      <c r="C3782" s="67" t="str">
        <f t="shared" si="356"/>
        <v/>
      </c>
      <c r="D3782" s="67" t="str">
        <f t="shared" si="359"/>
        <v/>
      </c>
      <c r="E3782" s="67" t="str">
        <f t="shared" si="357"/>
        <v/>
      </c>
      <c r="F3782" s="67" t="str">
        <f t="shared" si="358"/>
        <v/>
      </c>
      <c r="G3782" s="67" t="str">
        <f t="shared" si="354"/>
        <v/>
      </c>
      <c r="H3782" s="159" t="str">
        <f>IF(AND(M3782&gt;0,M3782&lt;=STATS!$C$22),1,"")</f>
        <v/>
      </c>
      <c r="J3782" s="29">
        <v>3781</v>
      </c>
      <c r="R3782" s="16"/>
      <c r="U3782" s="16"/>
      <c r="FD3782" s="156"/>
      <c r="FE3782" s="156"/>
      <c r="FF3782" s="156"/>
      <c r="FG3782" s="156"/>
      <c r="FH3782" s="156"/>
    </row>
    <row r="3783" spans="2:164" x14ac:dyDescent="0.25">
      <c r="B3783" s="67">
        <f t="shared" si="355"/>
        <v>0</v>
      </c>
      <c r="C3783" s="67" t="str">
        <f t="shared" si="356"/>
        <v/>
      </c>
      <c r="D3783" s="67" t="str">
        <f t="shared" si="359"/>
        <v/>
      </c>
      <c r="E3783" s="67" t="str">
        <f t="shared" si="357"/>
        <v/>
      </c>
      <c r="F3783" s="67" t="str">
        <f t="shared" si="358"/>
        <v/>
      </c>
      <c r="G3783" s="67" t="str">
        <f t="shared" si="354"/>
        <v/>
      </c>
      <c r="H3783" s="159" t="str">
        <f>IF(AND(M3783&gt;0,M3783&lt;=STATS!$C$22),1,"")</f>
        <v/>
      </c>
      <c r="J3783" s="29">
        <v>3782</v>
      </c>
      <c r="R3783" s="16"/>
      <c r="U3783" s="16"/>
      <c r="FD3783" s="156"/>
      <c r="FE3783" s="156"/>
      <c r="FF3783" s="156"/>
      <c r="FG3783" s="156"/>
      <c r="FH3783" s="156"/>
    </row>
    <row r="3784" spans="2:164" x14ac:dyDescent="0.25">
      <c r="B3784" s="67">
        <f t="shared" si="355"/>
        <v>0</v>
      </c>
      <c r="C3784" s="67" t="str">
        <f t="shared" si="356"/>
        <v/>
      </c>
      <c r="D3784" s="67" t="str">
        <f t="shared" si="359"/>
        <v/>
      </c>
      <c r="E3784" s="67" t="str">
        <f t="shared" si="357"/>
        <v/>
      </c>
      <c r="F3784" s="67" t="str">
        <f t="shared" si="358"/>
        <v/>
      </c>
      <c r="G3784" s="67" t="str">
        <f t="shared" si="354"/>
        <v/>
      </c>
      <c r="H3784" s="159" t="str">
        <f>IF(AND(M3784&gt;0,M3784&lt;=STATS!$C$22),1,"")</f>
        <v/>
      </c>
      <c r="J3784" s="29">
        <v>3783</v>
      </c>
      <c r="R3784" s="16"/>
      <c r="U3784" s="16"/>
      <c r="FD3784" s="156"/>
      <c r="FE3784" s="156"/>
      <c r="FF3784" s="156"/>
      <c r="FG3784" s="156"/>
      <c r="FH3784" s="156"/>
    </row>
    <row r="3785" spans="2:164" x14ac:dyDescent="0.25">
      <c r="B3785" s="67">
        <f t="shared" si="355"/>
        <v>0</v>
      </c>
      <c r="C3785" s="67" t="str">
        <f t="shared" si="356"/>
        <v/>
      </c>
      <c r="D3785" s="67" t="str">
        <f t="shared" si="359"/>
        <v/>
      </c>
      <c r="E3785" s="67" t="str">
        <f t="shared" si="357"/>
        <v/>
      </c>
      <c r="F3785" s="67" t="str">
        <f t="shared" si="358"/>
        <v/>
      </c>
      <c r="G3785" s="67" t="str">
        <f t="shared" si="354"/>
        <v/>
      </c>
      <c r="H3785" s="159" t="str">
        <f>IF(AND(M3785&gt;0,M3785&lt;=STATS!$C$22),1,"")</f>
        <v/>
      </c>
      <c r="J3785" s="29">
        <v>3784</v>
      </c>
      <c r="R3785" s="16"/>
      <c r="U3785" s="16"/>
      <c r="FD3785" s="156"/>
      <c r="FE3785" s="156"/>
      <c r="FF3785" s="156"/>
      <c r="FG3785" s="156"/>
      <c r="FH3785" s="156"/>
    </row>
    <row r="3786" spans="2:164" x14ac:dyDescent="0.25">
      <c r="B3786" s="67">
        <f t="shared" si="355"/>
        <v>0</v>
      </c>
      <c r="C3786" s="67" t="str">
        <f t="shared" si="356"/>
        <v/>
      </c>
      <c r="D3786" s="67" t="str">
        <f t="shared" si="359"/>
        <v/>
      </c>
      <c r="E3786" s="67" t="str">
        <f t="shared" si="357"/>
        <v/>
      </c>
      <c r="F3786" s="67" t="str">
        <f t="shared" si="358"/>
        <v/>
      </c>
      <c r="G3786" s="67" t="str">
        <f t="shared" si="354"/>
        <v/>
      </c>
      <c r="H3786" s="159" t="str">
        <f>IF(AND(M3786&gt;0,M3786&lt;=STATS!$C$22),1,"")</f>
        <v/>
      </c>
      <c r="J3786" s="29">
        <v>3785</v>
      </c>
      <c r="R3786" s="16"/>
      <c r="U3786" s="16"/>
      <c r="FD3786" s="156"/>
      <c r="FE3786" s="156"/>
      <c r="FF3786" s="156"/>
      <c r="FG3786" s="156"/>
      <c r="FH3786" s="156"/>
    </row>
    <row r="3787" spans="2:164" x14ac:dyDescent="0.25">
      <c r="B3787" s="67">
        <f t="shared" si="355"/>
        <v>0</v>
      </c>
      <c r="C3787" s="67" t="str">
        <f t="shared" si="356"/>
        <v/>
      </c>
      <c r="D3787" s="67" t="str">
        <f t="shared" si="359"/>
        <v/>
      </c>
      <c r="E3787" s="67" t="str">
        <f t="shared" si="357"/>
        <v/>
      </c>
      <c r="F3787" s="67" t="str">
        <f t="shared" si="358"/>
        <v/>
      </c>
      <c r="G3787" s="67" t="str">
        <f t="shared" si="354"/>
        <v/>
      </c>
      <c r="H3787" s="159" t="str">
        <f>IF(AND(M3787&gt;0,M3787&lt;=STATS!$C$22),1,"")</f>
        <v/>
      </c>
      <c r="J3787" s="29">
        <v>3786</v>
      </c>
      <c r="R3787" s="16"/>
      <c r="U3787" s="16"/>
      <c r="FD3787" s="156"/>
      <c r="FE3787" s="156"/>
      <c r="FF3787" s="156"/>
      <c r="FG3787" s="156"/>
      <c r="FH3787" s="156"/>
    </row>
    <row r="3788" spans="2:164" x14ac:dyDescent="0.25">
      <c r="B3788" s="67">
        <f t="shared" si="355"/>
        <v>0</v>
      </c>
      <c r="C3788" s="67" t="str">
        <f t="shared" si="356"/>
        <v/>
      </c>
      <c r="D3788" s="67" t="str">
        <f t="shared" si="359"/>
        <v/>
      </c>
      <c r="E3788" s="67" t="str">
        <f t="shared" si="357"/>
        <v/>
      </c>
      <c r="F3788" s="67" t="str">
        <f t="shared" si="358"/>
        <v/>
      </c>
      <c r="G3788" s="67" t="str">
        <f t="shared" si="354"/>
        <v/>
      </c>
      <c r="H3788" s="159" t="str">
        <f>IF(AND(M3788&gt;0,M3788&lt;=STATS!$C$22),1,"")</f>
        <v/>
      </c>
      <c r="J3788" s="29">
        <v>3787</v>
      </c>
      <c r="R3788" s="16"/>
      <c r="U3788" s="16"/>
      <c r="FD3788" s="156"/>
      <c r="FE3788" s="156"/>
      <c r="FF3788" s="156"/>
      <c r="FG3788" s="156"/>
      <c r="FH3788" s="156"/>
    </row>
    <row r="3789" spans="2:164" x14ac:dyDescent="0.25">
      <c r="B3789" s="67">
        <f t="shared" si="355"/>
        <v>0</v>
      </c>
      <c r="C3789" s="67" t="str">
        <f t="shared" si="356"/>
        <v/>
      </c>
      <c r="D3789" s="67" t="str">
        <f t="shared" si="359"/>
        <v/>
      </c>
      <c r="E3789" s="67" t="str">
        <f t="shared" si="357"/>
        <v/>
      </c>
      <c r="F3789" s="67" t="str">
        <f t="shared" si="358"/>
        <v/>
      </c>
      <c r="G3789" s="67" t="str">
        <f t="shared" si="354"/>
        <v/>
      </c>
      <c r="H3789" s="159" t="str">
        <f>IF(AND(M3789&gt;0,M3789&lt;=STATS!$C$22),1,"")</f>
        <v/>
      </c>
      <c r="J3789" s="29">
        <v>3788</v>
      </c>
      <c r="R3789" s="16"/>
      <c r="U3789" s="16"/>
      <c r="FD3789" s="156"/>
      <c r="FE3789" s="156"/>
      <c r="FF3789" s="156"/>
      <c r="FG3789" s="156"/>
      <c r="FH3789" s="156"/>
    </row>
    <row r="3790" spans="2:164" x14ac:dyDescent="0.25">
      <c r="B3790" s="67">
        <f t="shared" si="355"/>
        <v>0</v>
      </c>
      <c r="C3790" s="67" t="str">
        <f t="shared" si="356"/>
        <v/>
      </c>
      <c r="D3790" s="67" t="str">
        <f t="shared" si="359"/>
        <v/>
      </c>
      <c r="E3790" s="67" t="str">
        <f t="shared" si="357"/>
        <v/>
      </c>
      <c r="F3790" s="67" t="str">
        <f t="shared" si="358"/>
        <v/>
      </c>
      <c r="G3790" s="67" t="str">
        <f t="shared" si="354"/>
        <v/>
      </c>
      <c r="H3790" s="159" t="str">
        <f>IF(AND(M3790&gt;0,M3790&lt;=STATS!$C$22),1,"")</f>
        <v/>
      </c>
      <c r="J3790" s="29">
        <v>3789</v>
      </c>
      <c r="R3790" s="16"/>
      <c r="U3790" s="16"/>
      <c r="FD3790" s="156"/>
      <c r="FE3790" s="156"/>
      <c r="FF3790" s="156"/>
      <c r="FG3790" s="156"/>
      <c r="FH3790" s="156"/>
    </row>
    <row r="3791" spans="2:164" x14ac:dyDescent="0.25">
      <c r="B3791" s="67">
        <f t="shared" si="355"/>
        <v>0</v>
      </c>
      <c r="C3791" s="67" t="str">
        <f t="shared" si="356"/>
        <v/>
      </c>
      <c r="D3791" s="67" t="str">
        <f t="shared" si="359"/>
        <v/>
      </c>
      <c r="E3791" s="67" t="str">
        <f t="shared" si="357"/>
        <v/>
      </c>
      <c r="F3791" s="67" t="str">
        <f t="shared" si="358"/>
        <v/>
      </c>
      <c r="G3791" s="67" t="str">
        <f t="shared" si="354"/>
        <v/>
      </c>
      <c r="H3791" s="159" t="str">
        <f>IF(AND(M3791&gt;0,M3791&lt;=STATS!$C$22),1,"")</f>
        <v/>
      </c>
      <c r="J3791" s="29">
        <v>3790</v>
      </c>
      <c r="R3791" s="16"/>
      <c r="U3791" s="16"/>
      <c r="FD3791" s="156"/>
      <c r="FE3791" s="156"/>
      <c r="FF3791" s="156"/>
      <c r="FG3791" s="156"/>
      <c r="FH3791" s="156"/>
    </row>
    <row r="3792" spans="2:164" x14ac:dyDescent="0.25">
      <c r="B3792" s="67">
        <f t="shared" si="355"/>
        <v>0</v>
      </c>
      <c r="C3792" s="67" t="str">
        <f t="shared" si="356"/>
        <v/>
      </c>
      <c r="D3792" s="67" t="str">
        <f t="shared" si="359"/>
        <v/>
      </c>
      <c r="E3792" s="67" t="str">
        <f t="shared" si="357"/>
        <v/>
      </c>
      <c r="F3792" s="67" t="str">
        <f t="shared" si="358"/>
        <v/>
      </c>
      <c r="G3792" s="67" t="str">
        <f t="shared" si="354"/>
        <v/>
      </c>
      <c r="H3792" s="159" t="str">
        <f>IF(AND(M3792&gt;0,M3792&lt;=STATS!$C$22),1,"")</f>
        <v/>
      </c>
      <c r="J3792" s="29">
        <v>3791</v>
      </c>
      <c r="R3792" s="16"/>
      <c r="U3792" s="16"/>
      <c r="FD3792" s="156"/>
      <c r="FE3792" s="156"/>
      <c r="FF3792" s="156"/>
      <c r="FG3792" s="156"/>
      <c r="FH3792" s="156"/>
    </row>
    <row r="3793" spans="2:164" x14ac:dyDescent="0.25">
      <c r="B3793" s="67">
        <f t="shared" si="355"/>
        <v>0</v>
      </c>
      <c r="C3793" s="67" t="str">
        <f t="shared" si="356"/>
        <v/>
      </c>
      <c r="D3793" s="67" t="str">
        <f t="shared" si="359"/>
        <v/>
      </c>
      <c r="E3793" s="67" t="str">
        <f t="shared" si="357"/>
        <v/>
      </c>
      <c r="F3793" s="67" t="str">
        <f t="shared" si="358"/>
        <v/>
      </c>
      <c r="G3793" s="67" t="str">
        <f t="shared" si="354"/>
        <v/>
      </c>
      <c r="H3793" s="159" t="str">
        <f>IF(AND(M3793&gt;0,M3793&lt;=STATS!$C$22),1,"")</f>
        <v/>
      </c>
      <c r="J3793" s="29">
        <v>3792</v>
      </c>
      <c r="R3793" s="16"/>
      <c r="U3793" s="16"/>
      <c r="FD3793" s="156"/>
      <c r="FE3793" s="156"/>
      <c r="FF3793" s="156"/>
      <c r="FG3793" s="156"/>
      <c r="FH3793" s="156"/>
    </row>
    <row r="3794" spans="2:164" x14ac:dyDescent="0.25">
      <c r="B3794" s="67">
        <f t="shared" si="355"/>
        <v>0</v>
      </c>
      <c r="C3794" s="67" t="str">
        <f t="shared" si="356"/>
        <v/>
      </c>
      <c r="D3794" s="67" t="str">
        <f t="shared" si="359"/>
        <v/>
      </c>
      <c r="E3794" s="67" t="str">
        <f t="shared" si="357"/>
        <v/>
      </c>
      <c r="F3794" s="67" t="str">
        <f t="shared" si="358"/>
        <v/>
      </c>
      <c r="G3794" s="67" t="str">
        <f t="shared" si="354"/>
        <v/>
      </c>
      <c r="H3794" s="159" t="str">
        <f>IF(AND(M3794&gt;0,M3794&lt;=STATS!$C$22),1,"")</f>
        <v/>
      </c>
      <c r="J3794" s="29">
        <v>3793</v>
      </c>
      <c r="R3794" s="16"/>
      <c r="U3794" s="16"/>
      <c r="FD3794" s="156"/>
      <c r="FE3794" s="156"/>
      <c r="FF3794" s="156"/>
      <c r="FG3794" s="156"/>
      <c r="FH3794" s="156"/>
    </row>
    <row r="3795" spans="2:164" x14ac:dyDescent="0.25">
      <c r="B3795" s="67">
        <f t="shared" si="355"/>
        <v>0</v>
      </c>
      <c r="C3795" s="67" t="str">
        <f t="shared" si="356"/>
        <v/>
      </c>
      <c r="D3795" s="67" t="str">
        <f t="shared" si="359"/>
        <v/>
      </c>
      <c r="E3795" s="67" t="str">
        <f t="shared" si="357"/>
        <v/>
      </c>
      <c r="F3795" s="67" t="str">
        <f t="shared" si="358"/>
        <v/>
      </c>
      <c r="G3795" s="67" t="str">
        <f t="shared" si="354"/>
        <v/>
      </c>
      <c r="H3795" s="159" t="str">
        <f>IF(AND(M3795&gt;0,M3795&lt;=STATS!$C$22),1,"")</f>
        <v/>
      </c>
      <c r="J3795" s="29">
        <v>3794</v>
      </c>
      <c r="R3795" s="16"/>
      <c r="U3795" s="16"/>
      <c r="FD3795" s="156"/>
      <c r="FE3795" s="156"/>
      <c r="FF3795" s="156"/>
      <c r="FG3795" s="156"/>
      <c r="FH3795" s="156"/>
    </row>
    <row r="3796" spans="2:164" x14ac:dyDescent="0.25">
      <c r="B3796" s="67">
        <f t="shared" si="355"/>
        <v>0</v>
      </c>
      <c r="C3796" s="67" t="str">
        <f t="shared" si="356"/>
        <v/>
      </c>
      <c r="D3796" s="67" t="str">
        <f t="shared" si="359"/>
        <v/>
      </c>
      <c r="E3796" s="67" t="str">
        <f t="shared" si="357"/>
        <v/>
      </c>
      <c r="F3796" s="67" t="str">
        <f t="shared" si="358"/>
        <v/>
      </c>
      <c r="G3796" s="67" t="str">
        <f t="shared" si="354"/>
        <v/>
      </c>
      <c r="H3796" s="159" t="str">
        <f>IF(AND(M3796&gt;0,M3796&lt;=STATS!$C$22),1,"")</f>
        <v/>
      </c>
      <c r="J3796" s="29">
        <v>3795</v>
      </c>
      <c r="R3796" s="16"/>
      <c r="U3796" s="16"/>
      <c r="FD3796" s="156"/>
      <c r="FE3796" s="156"/>
      <c r="FF3796" s="156"/>
      <c r="FG3796" s="156"/>
      <c r="FH3796" s="156"/>
    </row>
    <row r="3797" spans="2:164" x14ac:dyDescent="0.25">
      <c r="B3797" s="67">
        <f t="shared" si="355"/>
        <v>0</v>
      </c>
      <c r="C3797" s="67" t="str">
        <f t="shared" si="356"/>
        <v/>
      </c>
      <c r="D3797" s="67" t="str">
        <f t="shared" si="359"/>
        <v/>
      </c>
      <c r="E3797" s="67" t="str">
        <f t="shared" si="357"/>
        <v/>
      </c>
      <c r="F3797" s="67" t="str">
        <f t="shared" si="358"/>
        <v/>
      </c>
      <c r="G3797" s="67" t="str">
        <f t="shared" si="354"/>
        <v/>
      </c>
      <c r="H3797" s="159" t="str">
        <f>IF(AND(M3797&gt;0,M3797&lt;=STATS!$C$22),1,"")</f>
        <v/>
      </c>
      <c r="J3797" s="29">
        <v>3796</v>
      </c>
      <c r="R3797" s="16"/>
      <c r="U3797" s="16"/>
      <c r="FD3797" s="156"/>
      <c r="FE3797" s="156"/>
      <c r="FF3797" s="156"/>
      <c r="FG3797" s="156"/>
      <c r="FH3797" s="156"/>
    </row>
    <row r="3798" spans="2:164" x14ac:dyDescent="0.25">
      <c r="B3798" s="67">
        <f t="shared" si="355"/>
        <v>0</v>
      </c>
      <c r="C3798" s="67" t="str">
        <f t="shared" si="356"/>
        <v/>
      </c>
      <c r="D3798" s="67" t="str">
        <f t="shared" si="359"/>
        <v/>
      </c>
      <c r="E3798" s="67" t="str">
        <f t="shared" si="357"/>
        <v/>
      </c>
      <c r="F3798" s="67" t="str">
        <f t="shared" si="358"/>
        <v/>
      </c>
      <c r="G3798" s="67" t="str">
        <f t="shared" si="354"/>
        <v/>
      </c>
      <c r="H3798" s="159" t="str">
        <f>IF(AND(M3798&gt;0,M3798&lt;=STATS!$C$22),1,"")</f>
        <v/>
      </c>
      <c r="J3798" s="29">
        <v>3797</v>
      </c>
      <c r="R3798" s="16"/>
      <c r="U3798" s="16"/>
      <c r="FD3798" s="156"/>
      <c r="FE3798" s="156"/>
      <c r="FF3798" s="156"/>
      <c r="FG3798" s="156"/>
      <c r="FH3798" s="156"/>
    </row>
    <row r="3799" spans="2:164" x14ac:dyDescent="0.25">
      <c r="B3799" s="67">
        <f t="shared" si="355"/>
        <v>0</v>
      </c>
      <c r="C3799" s="67" t="str">
        <f t="shared" si="356"/>
        <v/>
      </c>
      <c r="D3799" s="67" t="str">
        <f t="shared" si="359"/>
        <v/>
      </c>
      <c r="E3799" s="67" t="str">
        <f t="shared" si="357"/>
        <v/>
      </c>
      <c r="F3799" s="67" t="str">
        <f t="shared" si="358"/>
        <v/>
      </c>
      <c r="G3799" s="67" t="str">
        <f t="shared" si="354"/>
        <v/>
      </c>
      <c r="H3799" s="159" t="str">
        <f>IF(AND(M3799&gt;0,M3799&lt;=STATS!$C$22),1,"")</f>
        <v/>
      </c>
      <c r="J3799" s="29">
        <v>3798</v>
      </c>
      <c r="R3799" s="16"/>
      <c r="U3799" s="16"/>
      <c r="FD3799" s="156"/>
      <c r="FE3799" s="156"/>
      <c r="FF3799" s="156"/>
      <c r="FG3799" s="156"/>
      <c r="FH3799" s="156"/>
    </row>
    <row r="3800" spans="2:164" x14ac:dyDescent="0.25">
      <c r="B3800" s="67">
        <f t="shared" si="355"/>
        <v>0</v>
      </c>
      <c r="C3800" s="67" t="str">
        <f t="shared" si="356"/>
        <v/>
      </c>
      <c r="D3800" s="67" t="str">
        <f t="shared" si="359"/>
        <v/>
      </c>
      <c r="E3800" s="67" t="str">
        <f t="shared" si="357"/>
        <v/>
      </c>
      <c r="F3800" s="67" t="str">
        <f t="shared" si="358"/>
        <v/>
      </c>
      <c r="G3800" s="67" t="str">
        <f t="shared" si="354"/>
        <v/>
      </c>
      <c r="H3800" s="159" t="str">
        <f>IF(AND(M3800&gt;0,M3800&lt;=STATS!$C$22),1,"")</f>
        <v/>
      </c>
      <c r="J3800" s="29">
        <v>3799</v>
      </c>
      <c r="R3800" s="16"/>
      <c r="U3800" s="16"/>
      <c r="FD3800" s="156"/>
      <c r="FE3800" s="156"/>
      <c r="FF3800" s="156"/>
      <c r="FG3800" s="156"/>
      <c r="FH3800" s="156"/>
    </row>
    <row r="3801" spans="2:164" x14ac:dyDescent="0.25">
      <c r="B3801" s="67">
        <f t="shared" si="355"/>
        <v>0</v>
      </c>
      <c r="C3801" s="67" t="str">
        <f t="shared" si="356"/>
        <v/>
      </c>
      <c r="D3801" s="67" t="str">
        <f t="shared" si="359"/>
        <v/>
      </c>
      <c r="E3801" s="67" t="str">
        <f t="shared" si="357"/>
        <v/>
      </c>
      <c r="F3801" s="67" t="str">
        <f t="shared" si="358"/>
        <v/>
      </c>
      <c r="G3801" s="67" t="str">
        <f t="shared" si="354"/>
        <v/>
      </c>
      <c r="H3801" s="159" t="str">
        <f>IF(AND(M3801&gt;0,M3801&lt;=STATS!$C$22),1,"")</f>
        <v/>
      </c>
      <c r="J3801" s="29">
        <v>3800</v>
      </c>
      <c r="R3801" s="16"/>
      <c r="U3801" s="16"/>
      <c r="FD3801" s="156"/>
      <c r="FE3801" s="156"/>
      <c r="FF3801" s="156"/>
      <c r="FG3801" s="156"/>
      <c r="FH3801" s="156"/>
    </row>
    <row r="3802" spans="2:164" x14ac:dyDescent="0.25">
      <c r="B3802" s="67">
        <f t="shared" si="355"/>
        <v>0</v>
      </c>
      <c r="C3802" s="67" t="str">
        <f t="shared" si="356"/>
        <v/>
      </c>
      <c r="D3802" s="67" t="str">
        <f t="shared" si="359"/>
        <v/>
      </c>
      <c r="E3802" s="67" t="str">
        <f t="shared" si="357"/>
        <v/>
      </c>
      <c r="F3802" s="67" t="str">
        <f t="shared" si="358"/>
        <v/>
      </c>
      <c r="G3802" s="67" t="str">
        <f t="shared" ref="G3802:G3865" si="360">IF($B3802&gt;=1,$M3802,"")</f>
        <v/>
      </c>
      <c r="H3802" s="159" t="str">
        <f>IF(AND(M3802&gt;0,M3802&lt;=STATS!$C$22),1,"")</f>
        <v/>
      </c>
      <c r="J3802" s="29">
        <v>3801</v>
      </c>
      <c r="R3802" s="16"/>
      <c r="U3802" s="16"/>
      <c r="FD3802" s="156"/>
      <c r="FE3802" s="156"/>
      <c r="FF3802" s="156"/>
      <c r="FG3802" s="156"/>
      <c r="FH3802" s="156"/>
    </row>
    <row r="3803" spans="2:164" x14ac:dyDescent="0.25">
      <c r="B3803" s="67">
        <f t="shared" si="355"/>
        <v>0</v>
      </c>
      <c r="C3803" s="67" t="str">
        <f t="shared" si="356"/>
        <v/>
      </c>
      <c r="D3803" s="67" t="str">
        <f t="shared" si="359"/>
        <v/>
      </c>
      <c r="E3803" s="67" t="str">
        <f t="shared" si="357"/>
        <v/>
      </c>
      <c r="F3803" s="67" t="str">
        <f t="shared" si="358"/>
        <v/>
      </c>
      <c r="G3803" s="67" t="str">
        <f t="shared" si="360"/>
        <v/>
      </c>
      <c r="H3803" s="159" t="str">
        <f>IF(AND(M3803&gt;0,M3803&lt;=STATS!$C$22),1,"")</f>
        <v/>
      </c>
      <c r="J3803" s="29">
        <v>3802</v>
      </c>
      <c r="R3803" s="16"/>
      <c r="U3803" s="16"/>
      <c r="FD3803" s="156"/>
      <c r="FE3803" s="156"/>
      <c r="FF3803" s="156"/>
      <c r="FG3803" s="156"/>
      <c r="FH3803" s="156"/>
    </row>
    <row r="3804" spans="2:164" x14ac:dyDescent="0.25">
      <c r="B3804" s="67">
        <f t="shared" si="355"/>
        <v>0</v>
      </c>
      <c r="C3804" s="67" t="str">
        <f t="shared" si="356"/>
        <v/>
      </c>
      <c r="D3804" s="67" t="str">
        <f t="shared" si="359"/>
        <v/>
      </c>
      <c r="E3804" s="67" t="str">
        <f t="shared" si="357"/>
        <v/>
      </c>
      <c r="F3804" s="67" t="str">
        <f t="shared" si="358"/>
        <v/>
      </c>
      <c r="G3804" s="67" t="str">
        <f t="shared" si="360"/>
        <v/>
      </c>
      <c r="H3804" s="159" t="str">
        <f>IF(AND(M3804&gt;0,M3804&lt;=STATS!$C$22),1,"")</f>
        <v/>
      </c>
      <c r="J3804" s="29">
        <v>3803</v>
      </c>
      <c r="R3804" s="16"/>
      <c r="U3804" s="16"/>
      <c r="FD3804" s="156"/>
      <c r="FE3804" s="156"/>
      <c r="FF3804" s="156"/>
      <c r="FG3804" s="156"/>
      <c r="FH3804" s="156"/>
    </row>
    <row r="3805" spans="2:164" x14ac:dyDescent="0.25">
      <c r="B3805" s="67">
        <f t="shared" si="355"/>
        <v>0</v>
      </c>
      <c r="C3805" s="67" t="str">
        <f t="shared" si="356"/>
        <v/>
      </c>
      <c r="D3805" s="67" t="str">
        <f t="shared" si="359"/>
        <v/>
      </c>
      <c r="E3805" s="67" t="str">
        <f t="shared" si="357"/>
        <v/>
      </c>
      <c r="F3805" s="67" t="str">
        <f t="shared" si="358"/>
        <v/>
      </c>
      <c r="G3805" s="67" t="str">
        <f t="shared" si="360"/>
        <v/>
      </c>
      <c r="H3805" s="159" t="str">
        <f>IF(AND(M3805&gt;0,M3805&lt;=STATS!$C$22),1,"")</f>
        <v/>
      </c>
      <c r="J3805" s="29">
        <v>3804</v>
      </c>
      <c r="R3805" s="16"/>
      <c r="U3805" s="16"/>
      <c r="FD3805" s="156"/>
      <c r="FE3805" s="156"/>
      <c r="FF3805" s="156"/>
      <c r="FG3805" s="156"/>
      <c r="FH3805" s="156"/>
    </row>
    <row r="3806" spans="2:164" x14ac:dyDescent="0.25">
      <c r="B3806" s="67">
        <f t="shared" si="355"/>
        <v>0</v>
      </c>
      <c r="C3806" s="67" t="str">
        <f t="shared" si="356"/>
        <v/>
      </c>
      <c r="D3806" s="67" t="str">
        <f t="shared" si="359"/>
        <v/>
      </c>
      <c r="E3806" s="67" t="str">
        <f t="shared" si="357"/>
        <v/>
      </c>
      <c r="F3806" s="67" t="str">
        <f t="shared" si="358"/>
        <v/>
      </c>
      <c r="G3806" s="67" t="str">
        <f t="shared" si="360"/>
        <v/>
      </c>
      <c r="H3806" s="159" t="str">
        <f>IF(AND(M3806&gt;0,M3806&lt;=STATS!$C$22),1,"")</f>
        <v/>
      </c>
      <c r="J3806" s="29">
        <v>3805</v>
      </c>
      <c r="R3806" s="16"/>
      <c r="U3806" s="16"/>
      <c r="FD3806" s="156"/>
      <c r="FE3806" s="156"/>
      <c r="FF3806" s="156"/>
      <c r="FG3806" s="156"/>
      <c r="FH3806" s="156"/>
    </row>
    <row r="3807" spans="2:164" x14ac:dyDescent="0.25">
      <c r="B3807" s="67">
        <f t="shared" si="355"/>
        <v>0</v>
      </c>
      <c r="C3807" s="67" t="str">
        <f t="shared" si="356"/>
        <v/>
      </c>
      <c r="D3807" s="67" t="str">
        <f t="shared" si="359"/>
        <v/>
      </c>
      <c r="E3807" s="67" t="str">
        <f t="shared" si="357"/>
        <v/>
      </c>
      <c r="F3807" s="67" t="str">
        <f t="shared" si="358"/>
        <v/>
      </c>
      <c r="G3807" s="67" t="str">
        <f t="shared" si="360"/>
        <v/>
      </c>
      <c r="H3807" s="159" t="str">
        <f>IF(AND(M3807&gt;0,M3807&lt;=STATS!$C$22),1,"")</f>
        <v/>
      </c>
      <c r="J3807" s="29">
        <v>3806</v>
      </c>
      <c r="R3807" s="16"/>
      <c r="U3807" s="16"/>
      <c r="FD3807" s="156"/>
      <c r="FE3807" s="156"/>
      <c r="FF3807" s="156"/>
      <c r="FG3807" s="156"/>
      <c r="FH3807" s="156"/>
    </row>
    <row r="3808" spans="2:164" x14ac:dyDescent="0.25">
      <c r="B3808" s="67">
        <f t="shared" si="355"/>
        <v>0</v>
      </c>
      <c r="C3808" s="67" t="str">
        <f t="shared" si="356"/>
        <v/>
      </c>
      <c r="D3808" s="67" t="str">
        <f t="shared" si="359"/>
        <v/>
      </c>
      <c r="E3808" s="67" t="str">
        <f t="shared" si="357"/>
        <v/>
      </c>
      <c r="F3808" s="67" t="str">
        <f t="shared" si="358"/>
        <v/>
      </c>
      <c r="G3808" s="67" t="str">
        <f t="shared" si="360"/>
        <v/>
      </c>
      <c r="H3808" s="159" t="str">
        <f>IF(AND(M3808&gt;0,M3808&lt;=STATS!$C$22),1,"")</f>
        <v/>
      </c>
      <c r="J3808" s="29">
        <v>3807</v>
      </c>
      <c r="R3808" s="16"/>
      <c r="U3808" s="16"/>
      <c r="FD3808" s="156"/>
      <c r="FE3808" s="156"/>
      <c r="FF3808" s="156"/>
      <c r="FG3808" s="156"/>
      <c r="FH3808" s="156"/>
    </row>
    <row r="3809" spans="2:164" x14ac:dyDescent="0.25">
      <c r="B3809" s="67">
        <f t="shared" si="355"/>
        <v>0</v>
      </c>
      <c r="C3809" s="67" t="str">
        <f t="shared" si="356"/>
        <v/>
      </c>
      <c r="D3809" s="67" t="str">
        <f t="shared" si="359"/>
        <v/>
      </c>
      <c r="E3809" s="67" t="str">
        <f t="shared" si="357"/>
        <v/>
      </c>
      <c r="F3809" s="67" t="str">
        <f t="shared" si="358"/>
        <v/>
      </c>
      <c r="G3809" s="67" t="str">
        <f t="shared" si="360"/>
        <v/>
      </c>
      <c r="H3809" s="159" t="str">
        <f>IF(AND(M3809&gt;0,M3809&lt;=STATS!$C$22),1,"")</f>
        <v/>
      </c>
      <c r="J3809" s="29">
        <v>3808</v>
      </c>
      <c r="R3809" s="16"/>
      <c r="U3809" s="16"/>
      <c r="FD3809" s="156"/>
      <c r="FE3809" s="156"/>
      <c r="FF3809" s="156"/>
      <c r="FG3809" s="156"/>
      <c r="FH3809" s="156"/>
    </row>
    <row r="3810" spans="2:164" x14ac:dyDescent="0.25">
      <c r="B3810" s="67">
        <f t="shared" si="355"/>
        <v>0</v>
      </c>
      <c r="C3810" s="67" t="str">
        <f t="shared" si="356"/>
        <v/>
      </c>
      <c r="D3810" s="67" t="str">
        <f t="shared" si="359"/>
        <v/>
      </c>
      <c r="E3810" s="67" t="str">
        <f t="shared" si="357"/>
        <v/>
      </c>
      <c r="F3810" s="67" t="str">
        <f t="shared" si="358"/>
        <v/>
      </c>
      <c r="G3810" s="67" t="str">
        <f t="shared" si="360"/>
        <v/>
      </c>
      <c r="H3810" s="159" t="str">
        <f>IF(AND(M3810&gt;0,M3810&lt;=STATS!$C$22),1,"")</f>
        <v/>
      </c>
      <c r="J3810" s="29">
        <v>3809</v>
      </c>
      <c r="R3810" s="16"/>
      <c r="U3810" s="16"/>
      <c r="FD3810" s="156"/>
      <c r="FE3810" s="156"/>
      <c r="FF3810" s="156"/>
      <c r="FG3810" s="156"/>
      <c r="FH3810" s="156"/>
    </row>
    <row r="3811" spans="2:164" x14ac:dyDescent="0.25">
      <c r="B3811" s="67">
        <f t="shared" si="355"/>
        <v>0</v>
      </c>
      <c r="C3811" s="67" t="str">
        <f t="shared" si="356"/>
        <v/>
      </c>
      <c r="D3811" s="67" t="str">
        <f t="shared" si="359"/>
        <v/>
      </c>
      <c r="E3811" s="67" t="str">
        <f t="shared" si="357"/>
        <v/>
      </c>
      <c r="F3811" s="67" t="str">
        <f t="shared" si="358"/>
        <v/>
      </c>
      <c r="G3811" s="67" t="str">
        <f t="shared" si="360"/>
        <v/>
      </c>
      <c r="H3811" s="159" t="str">
        <f>IF(AND(M3811&gt;0,M3811&lt;=STATS!$C$22),1,"")</f>
        <v/>
      </c>
      <c r="J3811" s="29">
        <v>3810</v>
      </c>
      <c r="R3811" s="16"/>
      <c r="U3811" s="16"/>
      <c r="FD3811" s="156"/>
      <c r="FE3811" s="156"/>
      <c r="FF3811" s="156"/>
      <c r="FG3811" s="156"/>
      <c r="FH3811" s="156"/>
    </row>
    <row r="3812" spans="2:164" x14ac:dyDescent="0.25">
      <c r="B3812" s="67">
        <f t="shared" si="355"/>
        <v>0</v>
      </c>
      <c r="C3812" s="67" t="str">
        <f t="shared" si="356"/>
        <v/>
      </c>
      <c r="D3812" s="67" t="str">
        <f t="shared" si="359"/>
        <v/>
      </c>
      <c r="E3812" s="67" t="str">
        <f t="shared" si="357"/>
        <v/>
      </c>
      <c r="F3812" s="67" t="str">
        <f t="shared" si="358"/>
        <v/>
      </c>
      <c r="G3812" s="67" t="str">
        <f t="shared" si="360"/>
        <v/>
      </c>
      <c r="H3812" s="159" t="str">
        <f>IF(AND(M3812&gt;0,M3812&lt;=STATS!$C$22),1,"")</f>
        <v/>
      </c>
      <c r="J3812" s="29">
        <v>3811</v>
      </c>
      <c r="R3812" s="16"/>
      <c r="U3812" s="16"/>
      <c r="FD3812" s="156"/>
      <c r="FE3812" s="156"/>
      <c r="FF3812" s="156"/>
      <c r="FG3812" s="156"/>
      <c r="FH3812" s="156"/>
    </row>
    <row r="3813" spans="2:164" x14ac:dyDescent="0.25">
      <c r="B3813" s="67">
        <f t="shared" si="355"/>
        <v>0</v>
      </c>
      <c r="C3813" s="67" t="str">
        <f t="shared" si="356"/>
        <v/>
      </c>
      <c r="D3813" s="67" t="str">
        <f t="shared" si="359"/>
        <v/>
      </c>
      <c r="E3813" s="67" t="str">
        <f t="shared" si="357"/>
        <v/>
      </c>
      <c r="F3813" s="67" t="str">
        <f t="shared" si="358"/>
        <v/>
      </c>
      <c r="G3813" s="67" t="str">
        <f t="shared" si="360"/>
        <v/>
      </c>
      <c r="H3813" s="159" t="str">
        <f>IF(AND(M3813&gt;0,M3813&lt;=STATS!$C$22),1,"")</f>
        <v/>
      </c>
      <c r="J3813" s="29">
        <v>3812</v>
      </c>
      <c r="R3813" s="16"/>
      <c r="U3813" s="16"/>
      <c r="FD3813" s="156"/>
      <c r="FE3813" s="156"/>
      <c r="FF3813" s="156"/>
      <c r="FG3813" s="156"/>
      <c r="FH3813" s="156"/>
    </row>
    <row r="3814" spans="2:164" x14ac:dyDescent="0.25">
      <c r="B3814" s="67">
        <f t="shared" si="355"/>
        <v>0</v>
      </c>
      <c r="C3814" s="67" t="str">
        <f t="shared" si="356"/>
        <v/>
      </c>
      <c r="D3814" s="67" t="str">
        <f t="shared" si="359"/>
        <v/>
      </c>
      <c r="E3814" s="67" t="str">
        <f t="shared" si="357"/>
        <v/>
      </c>
      <c r="F3814" s="67" t="str">
        <f t="shared" si="358"/>
        <v/>
      </c>
      <c r="G3814" s="67" t="str">
        <f t="shared" si="360"/>
        <v/>
      </c>
      <c r="H3814" s="159" t="str">
        <f>IF(AND(M3814&gt;0,M3814&lt;=STATS!$C$22),1,"")</f>
        <v/>
      </c>
      <c r="J3814" s="29">
        <v>3813</v>
      </c>
      <c r="R3814" s="16"/>
      <c r="U3814" s="16"/>
      <c r="FD3814" s="156"/>
      <c r="FE3814" s="156"/>
      <c r="FF3814" s="156"/>
      <c r="FG3814" s="156"/>
      <c r="FH3814" s="156"/>
    </row>
    <row r="3815" spans="2:164" x14ac:dyDescent="0.25">
      <c r="B3815" s="67">
        <f t="shared" si="355"/>
        <v>0</v>
      </c>
      <c r="C3815" s="67" t="str">
        <f t="shared" si="356"/>
        <v/>
      </c>
      <c r="D3815" s="67" t="str">
        <f t="shared" si="359"/>
        <v/>
      </c>
      <c r="E3815" s="67" t="str">
        <f t="shared" si="357"/>
        <v/>
      </c>
      <c r="F3815" s="67" t="str">
        <f t="shared" si="358"/>
        <v/>
      </c>
      <c r="G3815" s="67" t="str">
        <f t="shared" si="360"/>
        <v/>
      </c>
      <c r="H3815" s="159" t="str">
        <f>IF(AND(M3815&gt;0,M3815&lt;=STATS!$C$22),1,"")</f>
        <v/>
      </c>
      <c r="J3815" s="29">
        <v>3814</v>
      </c>
      <c r="R3815" s="16"/>
      <c r="U3815" s="16"/>
      <c r="FD3815" s="156"/>
      <c r="FE3815" s="156"/>
      <c r="FF3815" s="156"/>
      <c r="FG3815" s="156"/>
      <c r="FH3815" s="156"/>
    </row>
    <row r="3816" spans="2:164" x14ac:dyDescent="0.25">
      <c r="B3816" s="67">
        <f t="shared" si="355"/>
        <v>0</v>
      </c>
      <c r="C3816" s="67" t="str">
        <f t="shared" si="356"/>
        <v/>
      </c>
      <c r="D3816" s="67" t="str">
        <f t="shared" si="359"/>
        <v/>
      </c>
      <c r="E3816" s="67" t="str">
        <f t="shared" si="357"/>
        <v/>
      </c>
      <c r="F3816" s="67" t="str">
        <f t="shared" si="358"/>
        <v/>
      </c>
      <c r="G3816" s="67" t="str">
        <f t="shared" si="360"/>
        <v/>
      </c>
      <c r="H3816" s="159" t="str">
        <f>IF(AND(M3816&gt;0,M3816&lt;=STATS!$C$22),1,"")</f>
        <v/>
      </c>
      <c r="J3816" s="29">
        <v>3815</v>
      </c>
      <c r="R3816" s="16"/>
      <c r="U3816" s="16"/>
      <c r="FD3816" s="156"/>
      <c r="FE3816" s="156"/>
      <c r="FF3816" s="156"/>
      <c r="FG3816" s="156"/>
      <c r="FH3816" s="156"/>
    </row>
    <row r="3817" spans="2:164" x14ac:dyDescent="0.25">
      <c r="B3817" s="67">
        <f t="shared" si="355"/>
        <v>0</v>
      </c>
      <c r="C3817" s="67" t="str">
        <f t="shared" si="356"/>
        <v/>
      </c>
      <c r="D3817" s="67" t="str">
        <f t="shared" si="359"/>
        <v/>
      </c>
      <c r="E3817" s="67" t="str">
        <f t="shared" si="357"/>
        <v/>
      </c>
      <c r="F3817" s="67" t="str">
        <f t="shared" si="358"/>
        <v/>
      </c>
      <c r="G3817" s="67" t="str">
        <f t="shared" si="360"/>
        <v/>
      </c>
      <c r="H3817" s="159" t="str">
        <f>IF(AND(M3817&gt;0,M3817&lt;=STATS!$C$22),1,"")</f>
        <v/>
      </c>
      <c r="J3817" s="29">
        <v>3816</v>
      </c>
      <c r="R3817" s="16"/>
      <c r="U3817" s="16"/>
      <c r="FD3817" s="156"/>
      <c r="FE3817" s="156"/>
      <c r="FF3817" s="156"/>
      <c r="FG3817" s="156"/>
      <c r="FH3817" s="156"/>
    </row>
    <row r="3818" spans="2:164" x14ac:dyDescent="0.25">
      <c r="B3818" s="67">
        <f t="shared" si="355"/>
        <v>0</v>
      </c>
      <c r="C3818" s="67" t="str">
        <f t="shared" si="356"/>
        <v/>
      </c>
      <c r="D3818" s="67" t="str">
        <f t="shared" si="359"/>
        <v/>
      </c>
      <c r="E3818" s="67" t="str">
        <f t="shared" si="357"/>
        <v/>
      </c>
      <c r="F3818" s="67" t="str">
        <f t="shared" si="358"/>
        <v/>
      </c>
      <c r="G3818" s="67" t="str">
        <f t="shared" si="360"/>
        <v/>
      </c>
      <c r="H3818" s="159" t="str">
        <f>IF(AND(M3818&gt;0,M3818&lt;=STATS!$C$22),1,"")</f>
        <v/>
      </c>
      <c r="J3818" s="29">
        <v>3817</v>
      </c>
      <c r="R3818" s="16"/>
      <c r="U3818" s="16"/>
      <c r="FD3818" s="156"/>
      <c r="FE3818" s="156"/>
      <c r="FF3818" s="156"/>
      <c r="FG3818" s="156"/>
      <c r="FH3818" s="156"/>
    </row>
    <row r="3819" spans="2:164" x14ac:dyDescent="0.25">
      <c r="B3819" s="67">
        <f t="shared" si="355"/>
        <v>0</v>
      </c>
      <c r="C3819" s="67" t="str">
        <f t="shared" si="356"/>
        <v/>
      </c>
      <c r="D3819" s="67" t="str">
        <f t="shared" si="359"/>
        <v/>
      </c>
      <c r="E3819" s="67" t="str">
        <f t="shared" si="357"/>
        <v/>
      </c>
      <c r="F3819" s="67" t="str">
        <f t="shared" si="358"/>
        <v/>
      </c>
      <c r="G3819" s="67" t="str">
        <f t="shared" si="360"/>
        <v/>
      </c>
      <c r="H3819" s="159" t="str">
        <f>IF(AND(M3819&gt;0,M3819&lt;=STATS!$C$22),1,"")</f>
        <v/>
      </c>
      <c r="J3819" s="29">
        <v>3818</v>
      </c>
      <c r="R3819" s="16"/>
      <c r="U3819" s="16"/>
      <c r="FD3819" s="156"/>
      <c r="FE3819" s="156"/>
      <c r="FF3819" s="156"/>
      <c r="FG3819" s="156"/>
      <c r="FH3819" s="156"/>
    </row>
    <row r="3820" spans="2:164" x14ac:dyDescent="0.25">
      <c r="B3820" s="67">
        <f t="shared" si="355"/>
        <v>0</v>
      </c>
      <c r="C3820" s="67" t="str">
        <f t="shared" si="356"/>
        <v/>
      </c>
      <c r="D3820" s="67" t="str">
        <f t="shared" si="359"/>
        <v/>
      </c>
      <c r="E3820" s="67" t="str">
        <f t="shared" si="357"/>
        <v/>
      </c>
      <c r="F3820" s="67" t="str">
        <f t="shared" si="358"/>
        <v/>
      </c>
      <c r="G3820" s="67" t="str">
        <f t="shared" si="360"/>
        <v/>
      </c>
      <c r="H3820" s="159" t="str">
        <f>IF(AND(M3820&gt;0,M3820&lt;=STATS!$C$22),1,"")</f>
        <v/>
      </c>
      <c r="J3820" s="29">
        <v>3819</v>
      </c>
      <c r="R3820" s="16"/>
      <c r="U3820" s="16"/>
      <c r="FD3820" s="156"/>
      <c r="FE3820" s="156"/>
      <c r="FF3820" s="156"/>
      <c r="FG3820" s="156"/>
      <c r="FH3820" s="156"/>
    </row>
    <row r="3821" spans="2:164" x14ac:dyDescent="0.25">
      <c r="B3821" s="67">
        <f t="shared" si="355"/>
        <v>0</v>
      </c>
      <c r="C3821" s="67" t="str">
        <f t="shared" si="356"/>
        <v/>
      </c>
      <c r="D3821" s="67" t="str">
        <f t="shared" si="359"/>
        <v/>
      </c>
      <c r="E3821" s="67" t="str">
        <f t="shared" si="357"/>
        <v/>
      </c>
      <c r="F3821" s="67" t="str">
        <f t="shared" si="358"/>
        <v/>
      </c>
      <c r="G3821" s="67" t="str">
        <f t="shared" si="360"/>
        <v/>
      </c>
      <c r="H3821" s="159" t="str">
        <f>IF(AND(M3821&gt;0,M3821&lt;=STATS!$C$22),1,"")</f>
        <v/>
      </c>
      <c r="J3821" s="29">
        <v>3820</v>
      </c>
      <c r="R3821" s="16"/>
      <c r="U3821" s="16"/>
      <c r="FD3821" s="156"/>
      <c r="FE3821" s="156"/>
      <c r="FF3821" s="156"/>
      <c r="FG3821" s="156"/>
      <c r="FH3821" s="156"/>
    </row>
    <row r="3822" spans="2:164" x14ac:dyDescent="0.25">
      <c r="B3822" s="67">
        <f t="shared" si="355"/>
        <v>0</v>
      </c>
      <c r="C3822" s="67" t="str">
        <f t="shared" si="356"/>
        <v/>
      </c>
      <c r="D3822" s="67" t="str">
        <f t="shared" si="359"/>
        <v/>
      </c>
      <c r="E3822" s="67" t="str">
        <f t="shared" si="357"/>
        <v/>
      </c>
      <c r="F3822" s="67" t="str">
        <f t="shared" si="358"/>
        <v/>
      </c>
      <c r="G3822" s="67" t="str">
        <f t="shared" si="360"/>
        <v/>
      </c>
      <c r="H3822" s="159" t="str">
        <f>IF(AND(M3822&gt;0,M3822&lt;=STATS!$C$22),1,"")</f>
        <v/>
      </c>
      <c r="J3822" s="29">
        <v>3821</v>
      </c>
      <c r="R3822" s="16"/>
      <c r="U3822" s="16"/>
      <c r="FD3822" s="156"/>
      <c r="FE3822" s="156"/>
      <c r="FF3822" s="156"/>
      <c r="FG3822" s="156"/>
      <c r="FH3822" s="156"/>
    </row>
    <row r="3823" spans="2:164" x14ac:dyDescent="0.25">
      <c r="B3823" s="67">
        <f t="shared" si="355"/>
        <v>0</v>
      </c>
      <c r="C3823" s="67" t="str">
        <f t="shared" si="356"/>
        <v/>
      </c>
      <c r="D3823" s="67" t="str">
        <f t="shared" si="359"/>
        <v/>
      </c>
      <c r="E3823" s="67" t="str">
        <f t="shared" si="357"/>
        <v/>
      </c>
      <c r="F3823" s="67" t="str">
        <f t="shared" si="358"/>
        <v/>
      </c>
      <c r="G3823" s="67" t="str">
        <f t="shared" si="360"/>
        <v/>
      </c>
      <c r="H3823" s="159" t="str">
        <f>IF(AND(M3823&gt;0,M3823&lt;=STATS!$C$22),1,"")</f>
        <v/>
      </c>
      <c r="J3823" s="29">
        <v>3822</v>
      </c>
      <c r="R3823" s="16"/>
      <c r="U3823" s="16"/>
      <c r="FD3823" s="156"/>
      <c r="FE3823" s="156"/>
      <c r="FF3823" s="156"/>
      <c r="FG3823" s="156"/>
      <c r="FH3823" s="156"/>
    </row>
    <row r="3824" spans="2:164" x14ac:dyDescent="0.25">
      <c r="B3824" s="67">
        <f t="shared" si="355"/>
        <v>0</v>
      </c>
      <c r="C3824" s="67" t="str">
        <f t="shared" si="356"/>
        <v/>
      </c>
      <c r="D3824" s="67" t="str">
        <f t="shared" si="359"/>
        <v/>
      </c>
      <c r="E3824" s="67" t="str">
        <f t="shared" si="357"/>
        <v/>
      </c>
      <c r="F3824" s="67" t="str">
        <f t="shared" si="358"/>
        <v/>
      </c>
      <c r="G3824" s="67" t="str">
        <f t="shared" si="360"/>
        <v/>
      </c>
      <c r="H3824" s="159" t="str">
        <f>IF(AND(M3824&gt;0,M3824&lt;=STATS!$C$22),1,"")</f>
        <v/>
      </c>
      <c r="J3824" s="29">
        <v>3823</v>
      </c>
      <c r="R3824" s="16"/>
      <c r="U3824" s="16"/>
      <c r="FD3824" s="156"/>
      <c r="FE3824" s="156"/>
      <c r="FF3824" s="156"/>
      <c r="FG3824" s="156"/>
      <c r="FH3824" s="156"/>
    </row>
    <row r="3825" spans="2:164" x14ac:dyDescent="0.25">
      <c r="B3825" s="67">
        <f t="shared" si="355"/>
        <v>0</v>
      </c>
      <c r="C3825" s="67" t="str">
        <f t="shared" si="356"/>
        <v/>
      </c>
      <c r="D3825" s="67" t="str">
        <f t="shared" si="359"/>
        <v/>
      </c>
      <c r="E3825" s="67" t="str">
        <f t="shared" si="357"/>
        <v/>
      </c>
      <c r="F3825" s="67" t="str">
        <f t="shared" si="358"/>
        <v/>
      </c>
      <c r="G3825" s="67" t="str">
        <f t="shared" si="360"/>
        <v/>
      </c>
      <c r="H3825" s="159" t="str">
        <f>IF(AND(M3825&gt;0,M3825&lt;=STATS!$C$22),1,"")</f>
        <v/>
      </c>
      <c r="J3825" s="29">
        <v>3824</v>
      </c>
      <c r="R3825" s="16"/>
      <c r="U3825" s="16"/>
      <c r="FD3825" s="156"/>
      <c r="FE3825" s="156"/>
      <c r="FF3825" s="156"/>
      <c r="FG3825" s="156"/>
      <c r="FH3825" s="156"/>
    </row>
    <row r="3826" spans="2:164" x14ac:dyDescent="0.25">
      <c r="B3826" s="67">
        <f t="shared" si="355"/>
        <v>0</v>
      </c>
      <c r="C3826" s="67" t="str">
        <f t="shared" si="356"/>
        <v/>
      </c>
      <c r="D3826" s="67" t="str">
        <f t="shared" si="359"/>
        <v/>
      </c>
      <c r="E3826" s="67" t="str">
        <f t="shared" si="357"/>
        <v/>
      </c>
      <c r="F3826" s="67" t="str">
        <f t="shared" si="358"/>
        <v/>
      </c>
      <c r="G3826" s="67" t="str">
        <f t="shared" si="360"/>
        <v/>
      </c>
      <c r="H3826" s="159" t="str">
        <f>IF(AND(M3826&gt;0,M3826&lt;=STATS!$C$22),1,"")</f>
        <v/>
      </c>
      <c r="J3826" s="29">
        <v>3825</v>
      </c>
      <c r="R3826" s="16"/>
      <c r="U3826" s="16"/>
      <c r="FD3826" s="156"/>
      <c r="FE3826" s="156"/>
      <c r="FF3826" s="156"/>
      <c r="FG3826" s="156"/>
      <c r="FH3826" s="156"/>
    </row>
    <row r="3827" spans="2:164" x14ac:dyDescent="0.25">
      <c r="B3827" s="67">
        <f t="shared" si="355"/>
        <v>0</v>
      </c>
      <c r="C3827" s="67" t="str">
        <f t="shared" si="356"/>
        <v/>
      </c>
      <c r="D3827" s="67" t="str">
        <f t="shared" si="359"/>
        <v/>
      </c>
      <c r="E3827" s="67" t="str">
        <f t="shared" si="357"/>
        <v/>
      </c>
      <c r="F3827" s="67" t="str">
        <f t="shared" si="358"/>
        <v/>
      </c>
      <c r="G3827" s="67" t="str">
        <f t="shared" si="360"/>
        <v/>
      </c>
      <c r="H3827" s="159" t="str">
        <f>IF(AND(M3827&gt;0,M3827&lt;=STATS!$C$22),1,"")</f>
        <v/>
      </c>
      <c r="J3827" s="29">
        <v>3826</v>
      </c>
      <c r="R3827" s="16"/>
      <c r="U3827" s="16"/>
      <c r="FD3827" s="156"/>
      <c r="FE3827" s="156"/>
      <c r="FF3827" s="156"/>
      <c r="FG3827" s="156"/>
      <c r="FH3827" s="156"/>
    </row>
    <row r="3828" spans="2:164" x14ac:dyDescent="0.25">
      <c r="B3828" s="67">
        <f t="shared" si="355"/>
        <v>0</v>
      </c>
      <c r="C3828" s="67" t="str">
        <f t="shared" si="356"/>
        <v/>
      </c>
      <c r="D3828" s="67" t="str">
        <f t="shared" si="359"/>
        <v/>
      </c>
      <c r="E3828" s="67" t="str">
        <f t="shared" si="357"/>
        <v/>
      </c>
      <c r="F3828" s="67" t="str">
        <f t="shared" si="358"/>
        <v/>
      </c>
      <c r="G3828" s="67" t="str">
        <f t="shared" si="360"/>
        <v/>
      </c>
      <c r="H3828" s="159" t="str">
        <f>IF(AND(M3828&gt;0,M3828&lt;=STATS!$C$22),1,"")</f>
        <v/>
      </c>
      <c r="J3828" s="29">
        <v>3827</v>
      </c>
      <c r="R3828" s="16"/>
      <c r="U3828" s="16"/>
      <c r="FD3828" s="156"/>
      <c r="FE3828" s="156"/>
      <c r="FF3828" s="156"/>
      <c r="FG3828" s="156"/>
      <c r="FH3828" s="156"/>
    </row>
    <row r="3829" spans="2:164" x14ac:dyDescent="0.25">
      <c r="B3829" s="67">
        <f t="shared" si="355"/>
        <v>0</v>
      </c>
      <c r="C3829" s="67" t="str">
        <f t="shared" si="356"/>
        <v/>
      </c>
      <c r="D3829" s="67" t="str">
        <f t="shared" si="359"/>
        <v/>
      </c>
      <c r="E3829" s="67" t="str">
        <f t="shared" si="357"/>
        <v/>
      </c>
      <c r="F3829" s="67" t="str">
        <f t="shared" si="358"/>
        <v/>
      </c>
      <c r="G3829" s="67" t="str">
        <f t="shared" si="360"/>
        <v/>
      </c>
      <c r="H3829" s="159" t="str">
        <f>IF(AND(M3829&gt;0,M3829&lt;=STATS!$C$22),1,"")</f>
        <v/>
      </c>
      <c r="J3829" s="29">
        <v>3828</v>
      </c>
      <c r="R3829" s="16"/>
      <c r="U3829" s="16"/>
      <c r="FD3829" s="156"/>
      <c r="FE3829" s="156"/>
      <c r="FF3829" s="156"/>
      <c r="FG3829" s="156"/>
      <c r="FH3829" s="156"/>
    </row>
    <row r="3830" spans="2:164" x14ac:dyDescent="0.25">
      <c r="B3830" s="67">
        <f t="shared" si="355"/>
        <v>0</v>
      </c>
      <c r="C3830" s="67" t="str">
        <f t="shared" si="356"/>
        <v/>
      </c>
      <c r="D3830" s="67" t="str">
        <f t="shared" si="359"/>
        <v/>
      </c>
      <c r="E3830" s="67" t="str">
        <f t="shared" si="357"/>
        <v/>
      </c>
      <c r="F3830" s="67" t="str">
        <f t="shared" si="358"/>
        <v/>
      </c>
      <c r="G3830" s="67" t="str">
        <f t="shared" si="360"/>
        <v/>
      </c>
      <c r="H3830" s="159" t="str">
        <f>IF(AND(M3830&gt;0,M3830&lt;=STATS!$C$22),1,"")</f>
        <v/>
      </c>
      <c r="J3830" s="29">
        <v>3829</v>
      </c>
      <c r="R3830" s="16"/>
      <c r="U3830" s="16"/>
      <c r="FD3830" s="156"/>
      <c r="FE3830" s="156"/>
      <c r="FF3830" s="156"/>
      <c r="FG3830" s="156"/>
      <c r="FH3830" s="156"/>
    </row>
    <row r="3831" spans="2:164" x14ac:dyDescent="0.25">
      <c r="B3831" s="67">
        <f t="shared" si="355"/>
        <v>0</v>
      </c>
      <c r="C3831" s="67" t="str">
        <f t="shared" si="356"/>
        <v/>
      </c>
      <c r="D3831" s="67" t="str">
        <f t="shared" si="359"/>
        <v/>
      </c>
      <c r="E3831" s="67" t="str">
        <f t="shared" si="357"/>
        <v/>
      </c>
      <c r="F3831" s="67" t="str">
        <f t="shared" si="358"/>
        <v/>
      </c>
      <c r="G3831" s="67" t="str">
        <f t="shared" si="360"/>
        <v/>
      </c>
      <c r="H3831" s="159" t="str">
        <f>IF(AND(M3831&gt;0,M3831&lt;=STATS!$C$22),1,"")</f>
        <v/>
      </c>
      <c r="J3831" s="29">
        <v>3830</v>
      </c>
      <c r="R3831" s="16"/>
      <c r="U3831" s="16"/>
      <c r="FD3831" s="156"/>
      <c r="FE3831" s="156"/>
      <c r="FF3831" s="156"/>
      <c r="FG3831" s="156"/>
      <c r="FH3831" s="156"/>
    </row>
    <row r="3832" spans="2:164" x14ac:dyDescent="0.25">
      <c r="B3832" s="67">
        <f t="shared" si="355"/>
        <v>0</v>
      </c>
      <c r="C3832" s="67" t="str">
        <f t="shared" si="356"/>
        <v/>
      </c>
      <c r="D3832" s="67" t="str">
        <f t="shared" si="359"/>
        <v/>
      </c>
      <c r="E3832" s="67" t="str">
        <f t="shared" si="357"/>
        <v/>
      </c>
      <c r="F3832" s="67" t="str">
        <f t="shared" si="358"/>
        <v/>
      </c>
      <c r="G3832" s="67" t="str">
        <f t="shared" si="360"/>
        <v/>
      </c>
      <c r="H3832" s="159" t="str">
        <f>IF(AND(M3832&gt;0,M3832&lt;=STATS!$C$22),1,"")</f>
        <v/>
      </c>
      <c r="J3832" s="29">
        <v>3831</v>
      </c>
      <c r="R3832" s="16"/>
      <c r="U3832" s="16"/>
      <c r="FD3832" s="156"/>
      <c r="FE3832" s="156"/>
      <c r="FF3832" s="156"/>
      <c r="FG3832" s="156"/>
      <c r="FH3832" s="156"/>
    </row>
    <row r="3833" spans="2:164" x14ac:dyDescent="0.25">
      <c r="B3833" s="67">
        <f t="shared" si="355"/>
        <v>0</v>
      </c>
      <c r="C3833" s="67" t="str">
        <f t="shared" si="356"/>
        <v/>
      </c>
      <c r="D3833" s="67" t="str">
        <f t="shared" si="359"/>
        <v/>
      </c>
      <c r="E3833" s="67" t="str">
        <f t="shared" si="357"/>
        <v/>
      </c>
      <c r="F3833" s="67" t="str">
        <f t="shared" si="358"/>
        <v/>
      </c>
      <c r="G3833" s="67" t="str">
        <f t="shared" si="360"/>
        <v/>
      </c>
      <c r="H3833" s="159" t="str">
        <f>IF(AND(M3833&gt;0,M3833&lt;=STATS!$C$22),1,"")</f>
        <v/>
      </c>
      <c r="J3833" s="29">
        <v>3832</v>
      </c>
      <c r="R3833" s="16"/>
      <c r="U3833" s="16"/>
      <c r="FD3833" s="156"/>
      <c r="FE3833" s="156"/>
      <c r="FF3833" s="156"/>
      <c r="FG3833" s="156"/>
      <c r="FH3833" s="156"/>
    </row>
    <row r="3834" spans="2:164" x14ac:dyDescent="0.25">
      <c r="B3834" s="67">
        <f t="shared" si="355"/>
        <v>0</v>
      </c>
      <c r="C3834" s="67" t="str">
        <f t="shared" si="356"/>
        <v/>
      </c>
      <c r="D3834" s="67" t="str">
        <f t="shared" si="359"/>
        <v/>
      </c>
      <c r="E3834" s="67" t="str">
        <f t="shared" si="357"/>
        <v/>
      </c>
      <c r="F3834" s="67" t="str">
        <f t="shared" si="358"/>
        <v/>
      </c>
      <c r="G3834" s="67" t="str">
        <f t="shared" si="360"/>
        <v/>
      </c>
      <c r="H3834" s="159" t="str">
        <f>IF(AND(M3834&gt;0,M3834&lt;=STATS!$C$22),1,"")</f>
        <v/>
      </c>
      <c r="J3834" s="29">
        <v>3833</v>
      </c>
      <c r="R3834" s="16"/>
      <c r="U3834" s="16"/>
      <c r="FD3834" s="156"/>
      <c r="FE3834" s="156"/>
      <c r="FF3834" s="156"/>
      <c r="FG3834" s="156"/>
      <c r="FH3834" s="156"/>
    </row>
    <row r="3835" spans="2:164" x14ac:dyDescent="0.25">
      <c r="B3835" s="67">
        <f t="shared" si="355"/>
        <v>0</v>
      </c>
      <c r="C3835" s="67" t="str">
        <f t="shared" si="356"/>
        <v/>
      </c>
      <c r="D3835" s="67" t="str">
        <f t="shared" si="359"/>
        <v/>
      </c>
      <c r="E3835" s="67" t="str">
        <f t="shared" si="357"/>
        <v/>
      </c>
      <c r="F3835" s="67" t="str">
        <f t="shared" si="358"/>
        <v/>
      </c>
      <c r="G3835" s="67" t="str">
        <f t="shared" si="360"/>
        <v/>
      </c>
      <c r="H3835" s="159" t="str">
        <f>IF(AND(M3835&gt;0,M3835&lt;=STATS!$C$22),1,"")</f>
        <v/>
      </c>
      <c r="J3835" s="29">
        <v>3834</v>
      </c>
      <c r="R3835" s="16"/>
      <c r="U3835" s="16"/>
      <c r="FD3835" s="156"/>
      <c r="FE3835" s="156"/>
      <c r="FF3835" s="156"/>
      <c r="FG3835" s="156"/>
      <c r="FH3835" s="156"/>
    </row>
    <row r="3836" spans="2:164" x14ac:dyDescent="0.25">
      <c r="B3836" s="67">
        <f t="shared" si="355"/>
        <v>0</v>
      </c>
      <c r="C3836" s="67" t="str">
        <f t="shared" si="356"/>
        <v/>
      </c>
      <c r="D3836" s="67" t="str">
        <f t="shared" si="359"/>
        <v/>
      </c>
      <c r="E3836" s="67" t="str">
        <f t="shared" si="357"/>
        <v/>
      </c>
      <c r="F3836" s="67" t="str">
        <f t="shared" si="358"/>
        <v/>
      </c>
      <c r="G3836" s="67" t="str">
        <f t="shared" si="360"/>
        <v/>
      </c>
      <c r="H3836" s="159" t="str">
        <f>IF(AND(M3836&gt;0,M3836&lt;=STATS!$C$22),1,"")</f>
        <v/>
      </c>
      <c r="J3836" s="29">
        <v>3835</v>
      </c>
      <c r="R3836" s="16"/>
      <c r="U3836" s="16"/>
      <c r="FD3836" s="156"/>
      <c r="FE3836" s="156"/>
      <c r="FF3836" s="156"/>
      <c r="FG3836" s="156"/>
      <c r="FH3836" s="156"/>
    </row>
    <row r="3837" spans="2:164" x14ac:dyDescent="0.25">
      <c r="B3837" s="67">
        <f t="shared" si="355"/>
        <v>0</v>
      </c>
      <c r="C3837" s="67" t="str">
        <f t="shared" si="356"/>
        <v/>
      </c>
      <c r="D3837" s="67" t="str">
        <f t="shared" si="359"/>
        <v/>
      </c>
      <c r="E3837" s="67" t="str">
        <f t="shared" si="357"/>
        <v/>
      </c>
      <c r="F3837" s="67" t="str">
        <f t="shared" si="358"/>
        <v/>
      </c>
      <c r="G3837" s="67" t="str">
        <f t="shared" si="360"/>
        <v/>
      </c>
      <c r="H3837" s="159" t="str">
        <f>IF(AND(M3837&gt;0,M3837&lt;=STATS!$C$22),1,"")</f>
        <v/>
      </c>
      <c r="J3837" s="29">
        <v>3836</v>
      </c>
      <c r="R3837" s="16"/>
      <c r="U3837" s="16"/>
      <c r="FD3837" s="156"/>
      <c r="FE3837" s="156"/>
      <c r="FF3837" s="156"/>
      <c r="FG3837" s="156"/>
      <c r="FH3837" s="156"/>
    </row>
    <row r="3838" spans="2:164" x14ac:dyDescent="0.25">
      <c r="B3838" s="67">
        <f t="shared" si="355"/>
        <v>0</v>
      </c>
      <c r="C3838" s="67" t="str">
        <f t="shared" si="356"/>
        <v/>
      </c>
      <c r="D3838" s="67" t="str">
        <f t="shared" si="359"/>
        <v/>
      </c>
      <c r="E3838" s="67" t="str">
        <f t="shared" si="357"/>
        <v/>
      </c>
      <c r="F3838" s="67" t="str">
        <f t="shared" si="358"/>
        <v/>
      </c>
      <c r="G3838" s="67" t="str">
        <f t="shared" si="360"/>
        <v/>
      </c>
      <c r="H3838" s="159" t="str">
        <f>IF(AND(M3838&gt;0,M3838&lt;=STATS!$C$22),1,"")</f>
        <v/>
      </c>
      <c r="J3838" s="29">
        <v>3837</v>
      </c>
      <c r="R3838" s="16"/>
      <c r="U3838" s="16"/>
      <c r="FD3838" s="156"/>
      <c r="FE3838" s="156"/>
      <c r="FF3838" s="156"/>
      <c r="FG3838" s="156"/>
      <c r="FH3838" s="156"/>
    </row>
    <row r="3839" spans="2:164" x14ac:dyDescent="0.25">
      <c r="B3839" s="67">
        <f t="shared" si="355"/>
        <v>0</v>
      </c>
      <c r="C3839" s="67" t="str">
        <f t="shared" si="356"/>
        <v/>
      </c>
      <c r="D3839" s="67" t="str">
        <f t="shared" si="359"/>
        <v/>
      </c>
      <c r="E3839" s="67" t="str">
        <f t="shared" si="357"/>
        <v/>
      </c>
      <c r="F3839" s="67" t="str">
        <f t="shared" si="358"/>
        <v/>
      </c>
      <c r="G3839" s="67" t="str">
        <f t="shared" si="360"/>
        <v/>
      </c>
      <c r="H3839" s="159" t="str">
        <f>IF(AND(M3839&gt;0,M3839&lt;=STATS!$C$22),1,"")</f>
        <v/>
      </c>
      <c r="J3839" s="29">
        <v>3838</v>
      </c>
      <c r="R3839" s="16"/>
      <c r="U3839" s="16"/>
      <c r="FD3839" s="156"/>
      <c r="FE3839" s="156"/>
      <c r="FF3839" s="156"/>
      <c r="FG3839" s="156"/>
      <c r="FH3839" s="156"/>
    </row>
    <row r="3840" spans="2:164" x14ac:dyDescent="0.25">
      <c r="B3840" s="67">
        <f t="shared" si="355"/>
        <v>0</v>
      </c>
      <c r="C3840" s="67" t="str">
        <f t="shared" si="356"/>
        <v/>
      </c>
      <c r="D3840" s="67" t="str">
        <f t="shared" si="359"/>
        <v/>
      </c>
      <c r="E3840" s="67" t="str">
        <f t="shared" si="357"/>
        <v/>
      </c>
      <c r="F3840" s="67" t="str">
        <f t="shared" si="358"/>
        <v/>
      </c>
      <c r="G3840" s="67" t="str">
        <f t="shared" si="360"/>
        <v/>
      </c>
      <c r="H3840" s="159" t="str">
        <f>IF(AND(M3840&gt;0,M3840&lt;=STATS!$C$22),1,"")</f>
        <v/>
      </c>
      <c r="J3840" s="29">
        <v>3839</v>
      </c>
      <c r="R3840" s="16"/>
      <c r="U3840" s="16"/>
      <c r="FD3840" s="156"/>
      <c r="FE3840" s="156"/>
      <c r="FF3840" s="156"/>
      <c r="FG3840" s="156"/>
      <c r="FH3840" s="156"/>
    </row>
    <row r="3841" spans="2:164" x14ac:dyDescent="0.25">
      <c r="B3841" s="67">
        <f t="shared" si="355"/>
        <v>0</v>
      </c>
      <c r="C3841" s="67" t="str">
        <f t="shared" si="356"/>
        <v/>
      </c>
      <c r="D3841" s="67" t="str">
        <f t="shared" si="359"/>
        <v/>
      </c>
      <c r="E3841" s="67" t="str">
        <f t="shared" si="357"/>
        <v/>
      </c>
      <c r="F3841" s="67" t="str">
        <f t="shared" si="358"/>
        <v/>
      </c>
      <c r="G3841" s="67" t="str">
        <f t="shared" si="360"/>
        <v/>
      </c>
      <c r="H3841" s="159" t="str">
        <f>IF(AND(M3841&gt;0,M3841&lt;=STATS!$C$22),1,"")</f>
        <v/>
      </c>
      <c r="J3841" s="29">
        <v>3840</v>
      </c>
      <c r="R3841" s="16"/>
      <c r="U3841" s="16"/>
      <c r="FD3841" s="156"/>
      <c r="FE3841" s="156"/>
      <c r="FF3841" s="156"/>
      <c r="FG3841" s="156"/>
      <c r="FH3841" s="156"/>
    </row>
    <row r="3842" spans="2:164" x14ac:dyDescent="0.25">
      <c r="B3842" s="67">
        <f t="shared" ref="B3842:B3905" si="361">COUNT(R3842:FC3842,FI3842:FQ3842)</f>
        <v>0</v>
      </c>
      <c r="C3842" s="67" t="str">
        <f t="shared" ref="C3842:C3905" si="362">IF(COUNT(R3842:FC3842,FI3842:FQ3842)&gt;0,COUNT(R3842:FC3842,FI3842:FQ3842),"")</f>
        <v/>
      </c>
      <c r="D3842" s="67" t="str">
        <f t="shared" si="359"/>
        <v/>
      </c>
      <c r="E3842" s="67" t="str">
        <f t="shared" ref="E3842:E3905" si="363">IF(H3842=1,COUNT(R3842:FC3842,FI3842:FQ3842),"")</f>
        <v/>
      </c>
      <c r="F3842" s="67" t="str">
        <f t="shared" ref="F3842:F3905" si="364">IF(H3842=1,COUNT(X3842:BN3842,BP3842:BX3842,BZ3842:CF3842,CH3842:FC3842,FI3842:FQ3842),"")</f>
        <v/>
      </c>
      <c r="G3842" s="67" t="str">
        <f t="shared" si="360"/>
        <v/>
      </c>
      <c r="H3842" s="159" t="str">
        <f>IF(AND(M3842&gt;0,M3842&lt;=STATS!$C$22),1,"")</f>
        <v/>
      </c>
      <c r="J3842" s="29">
        <v>3841</v>
      </c>
      <c r="R3842" s="16"/>
      <c r="U3842" s="16"/>
      <c r="FD3842" s="156"/>
      <c r="FE3842" s="156"/>
      <c r="FF3842" s="156"/>
      <c r="FG3842" s="156"/>
      <c r="FH3842" s="156"/>
    </row>
    <row r="3843" spans="2:164" x14ac:dyDescent="0.25">
      <c r="B3843" s="67">
        <f t="shared" si="361"/>
        <v>0</v>
      </c>
      <c r="C3843" s="67" t="str">
        <f t="shared" si="362"/>
        <v/>
      </c>
      <c r="D3843" s="67" t="str">
        <f t="shared" ref="D3843:D3906" si="365">IF(COUNT(R3843:FC3843,FI3843:FQ3843)&gt;0,COUNT(X3843:BN3843,BP3843:BX3843,BZ3843:CF3843,CH3843:FC3843,FI3843:FQ3843),"")</f>
        <v/>
      </c>
      <c r="E3843" s="67" t="str">
        <f t="shared" si="363"/>
        <v/>
      </c>
      <c r="F3843" s="67" t="str">
        <f t="shared" si="364"/>
        <v/>
      </c>
      <c r="G3843" s="67" t="str">
        <f t="shared" si="360"/>
        <v/>
      </c>
      <c r="H3843" s="159" t="str">
        <f>IF(AND(M3843&gt;0,M3843&lt;=STATS!$C$22),1,"")</f>
        <v/>
      </c>
      <c r="J3843" s="29">
        <v>3842</v>
      </c>
      <c r="R3843" s="16"/>
      <c r="U3843" s="16"/>
      <c r="FD3843" s="156"/>
      <c r="FE3843" s="156"/>
      <c r="FF3843" s="156"/>
      <c r="FG3843" s="156"/>
      <c r="FH3843" s="156"/>
    </row>
    <row r="3844" spans="2:164" x14ac:dyDescent="0.25">
      <c r="B3844" s="67">
        <f t="shared" si="361"/>
        <v>0</v>
      </c>
      <c r="C3844" s="67" t="str">
        <f t="shared" si="362"/>
        <v/>
      </c>
      <c r="D3844" s="67" t="str">
        <f t="shared" si="365"/>
        <v/>
      </c>
      <c r="E3844" s="67" t="str">
        <f t="shared" si="363"/>
        <v/>
      </c>
      <c r="F3844" s="67" t="str">
        <f t="shared" si="364"/>
        <v/>
      </c>
      <c r="G3844" s="67" t="str">
        <f t="shared" si="360"/>
        <v/>
      </c>
      <c r="H3844" s="159" t="str">
        <f>IF(AND(M3844&gt;0,M3844&lt;=STATS!$C$22),1,"")</f>
        <v/>
      </c>
      <c r="J3844" s="29">
        <v>3843</v>
      </c>
      <c r="R3844" s="16"/>
      <c r="U3844" s="16"/>
      <c r="FD3844" s="156"/>
      <c r="FE3844" s="156"/>
      <c r="FF3844" s="156"/>
      <c r="FG3844" s="156"/>
      <c r="FH3844" s="156"/>
    </row>
    <row r="3845" spans="2:164" x14ac:dyDescent="0.25">
      <c r="B3845" s="67">
        <f t="shared" si="361"/>
        <v>0</v>
      </c>
      <c r="C3845" s="67" t="str">
        <f t="shared" si="362"/>
        <v/>
      </c>
      <c r="D3845" s="67" t="str">
        <f t="shared" si="365"/>
        <v/>
      </c>
      <c r="E3845" s="67" t="str">
        <f t="shared" si="363"/>
        <v/>
      </c>
      <c r="F3845" s="67" t="str">
        <f t="shared" si="364"/>
        <v/>
      </c>
      <c r="G3845" s="67" t="str">
        <f t="shared" si="360"/>
        <v/>
      </c>
      <c r="H3845" s="159" t="str">
        <f>IF(AND(M3845&gt;0,M3845&lt;=STATS!$C$22),1,"")</f>
        <v/>
      </c>
      <c r="J3845" s="29">
        <v>3844</v>
      </c>
      <c r="R3845" s="16"/>
      <c r="U3845" s="16"/>
      <c r="FD3845" s="156"/>
      <c r="FE3845" s="156"/>
      <c r="FF3845" s="156"/>
      <c r="FG3845" s="156"/>
      <c r="FH3845" s="156"/>
    </row>
    <row r="3846" spans="2:164" x14ac:dyDescent="0.25">
      <c r="B3846" s="67">
        <f t="shared" si="361"/>
        <v>0</v>
      </c>
      <c r="C3846" s="67" t="str">
        <f t="shared" si="362"/>
        <v/>
      </c>
      <c r="D3846" s="67" t="str">
        <f t="shared" si="365"/>
        <v/>
      </c>
      <c r="E3846" s="67" t="str">
        <f t="shared" si="363"/>
        <v/>
      </c>
      <c r="F3846" s="67" t="str">
        <f t="shared" si="364"/>
        <v/>
      </c>
      <c r="G3846" s="67" t="str">
        <f t="shared" si="360"/>
        <v/>
      </c>
      <c r="H3846" s="159" t="str">
        <f>IF(AND(M3846&gt;0,M3846&lt;=STATS!$C$22),1,"")</f>
        <v/>
      </c>
      <c r="J3846" s="29">
        <v>3845</v>
      </c>
      <c r="R3846" s="16"/>
      <c r="U3846" s="16"/>
      <c r="FD3846" s="156"/>
      <c r="FE3846" s="156"/>
      <c r="FF3846" s="156"/>
      <c r="FG3846" s="156"/>
      <c r="FH3846" s="156"/>
    </row>
    <row r="3847" spans="2:164" x14ac:dyDescent="0.25">
      <c r="B3847" s="67">
        <f t="shared" si="361"/>
        <v>0</v>
      </c>
      <c r="C3847" s="67" t="str">
        <f t="shared" si="362"/>
        <v/>
      </c>
      <c r="D3847" s="67" t="str">
        <f t="shared" si="365"/>
        <v/>
      </c>
      <c r="E3847" s="67" t="str">
        <f t="shared" si="363"/>
        <v/>
      </c>
      <c r="F3847" s="67" t="str">
        <f t="shared" si="364"/>
        <v/>
      </c>
      <c r="G3847" s="67" t="str">
        <f t="shared" si="360"/>
        <v/>
      </c>
      <c r="H3847" s="159" t="str">
        <f>IF(AND(M3847&gt;0,M3847&lt;=STATS!$C$22),1,"")</f>
        <v/>
      </c>
      <c r="J3847" s="29">
        <v>3846</v>
      </c>
      <c r="R3847" s="16"/>
      <c r="U3847" s="16"/>
      <c r="FD3847" s="156"/>
      <c r="FE3847" s="156"/>
      <c r="FF3847" s="156"/>
      <c r="FG3847" s="156"/>
      <c r="FH3847" s="156"/>
    </row>
    <row r="3848" spans="2:164" x14ac:dyDescent="0.25">
      <c r="B3848" s="67">
        <f t="shared" si="361"/>
        <v>0</v>
      </c>
      <c r="C3848" s="67" t="str">
        <f t="shared" si="362"/>
        <v/>
      </c>
      <c r="D3848" s="67" t="str">
        <f t="shared" si="365"/>
        <v/>
      </c>
      <c r="E3848" s="67" t="str">
        <f t="shared" si="363"/>
        <v/>
      </c>
      <c r="F3848" s="67" t="str">
        <f t="shared" si="364"/>
        <v/>
      </c>
      <c r="G3848" s="67" t="str">
        <f t="shared" si="360"/>
        <v/>
      </c>
      <c r="H3848" s="159" t="str">
        <f>IF(AND(M3848&gt;0,M3848&lt;=STATS!$C$22),1,"")</f>
        <v/>
      </c>
      <c r="J3848" s="29">
        <v>3847</v>
      </c>
      <c r="R3848" s="16"/>
      <c r="U3848" s="16"/>
      <c r="FD3848" s="156"/>
      <c r="FE3848" s="156"/>
      <c r="FF3848" s="156"/>
      <c r="FG3848" s="156"/>
      <c r="FH3848" s="156"/>
    </row>
    <row r="3849" spans="2:164" x14ac:dyDescent="0.25">
      <c r="B3849" s="67">
        <f t="shared" si="361"/>
        <v>0</v>
      </c>
      <c r="C3849" s="67" t="str">
        <f t="shared" si="362"/>
        <v/>
      </c>
      <c r="D3849" s="67" t="str">
        <f t="shared" si="365"/>
        <v/>
      </c>
      <c r="E3849" s="67" t="str">
        <f t="shared" si="363"/>
        <v/>
      </c>
      <c r="F3849" s="67" t="str">
        <f t="shared" si="364"/>
        <v/>
      </c>
      <c r="G3849" s="67" t="str">
        <f t="shared" si="360"/>
        <v/>
      </c>
      <c r="H3849" s="159" t="str">
        <f>IF(AND(M3849&gt;0,M3849&lt;=STATS!$C$22),1,"")</f>
        <v/>
      </c>
      <c r="J3849" s="29">
        <v>3848</v>
      </c>
      <c r="R3849" s="16"/>
      <c r="U3849" s="16"/>
      <c r="FD3849" s="156"/>
      <c r="FE3849" s="156"/>
      <c r="FF3849" s="156"/>
      <c r="FG3849" s="156"/>
      <c r="FH3849" s="156"/>
    </row>
    <row r="3850" spans="2:164" x14ac:dyDescent="0.25">
      <c r="B3850" s="67">
        <f t="shared" si="361"/>
        <v>0</v>
      </c>
      <c r="C3850" s="67" t="str">
        <f t="shared" si="362"/>
        <v/>
      </c>
      <c r="D3850" s="67" t="str">
        <f t="shared" si="365"/>
        <v/>
      </c>
      <c r="E3850" s="67" t="str">
        <f t="shared" si="363"/>
        <v/>
      </c>
      <c r="F3850" s="67" t="str">
        <f t="shared" si="364"/>
        <v/>
      </c>
      <c r="G3850" s="67" t="str">
        <f t="shared" si="360"/>
        <v/>
      </c>
      <c r="H3850" s="159" t="str">
        <f>IF(AND(M3850&gt;0,M3850&lt;=STATS!$C$22),1,"")</f>
        <v/>
      </c>
      <c r="J3850" s="29">
        <v>3849</v>
      </c>
      <c r="R3850" s="16"/>
      <c r="U3850" s="16"/>
      <c r="FD3850" s="156"/>
      <c r="FE3850" s="156"/>
      <c r="FF3850" s="156"/>
      <c r="FG3850" s="156"/>
      <c r="FH3850" s="156"/>
    </row>
    <row r="3851" spans="2:164" x14ac:dyDescent="0.25">
      <c r="B3851" s="67">
        <f t="shared" si="361"/>
        <v>0</v>
      </c>
      <c r="C3851" s="67" t="str">
        <f t="shared" si="362"/>
        <v/>
      </c>
      <c r="D3851" s="67" t="str">
        <f t="shared" si="365"/>
        <v/>
      </c>
      <c r="E3851" s="67" t="str">
        <f t="shared" si="363"/>
        <v/>
      </c>
      <c r="F3851" s="67" t="str">
        <f t="shared" si="364"/>
        <v/>
      </c>
      <c r="G3851" s="67" t="str">
        <f t="shared" si="360"/>
        <v/>
      </c>
      <c r="H3851" s="159" t="str">
        <f>IF(AND(M3851&gt;0,M3851&lt;=STATS!$C$22),1,"")</f>
        <v/>
      </c>
      <c r="J3851" s="29">
        <v>3850</v>
      </c>
      <c r="R3851" s="16"/>
      <c r="U3851" s="16"/>
      <c r="FD3851" s="156"/>
      <c r="FE3851" s="156"/>
      <c r="FF3851" s="156"/>
      <c r="FG3851" s="156"/>
      <c r="FH3851" s="156"/>
    </row>
    <row r="3852" spans="2:164" x14ac:dyDescent="0.25">
      <c r="B3852" s="67">
        <f t="shared" si="361"/>
        <v>0</v>
      </c>
      <c r="C3852" s="67" t="str">
        <f t="shared" si="362"/>
        <v/>
      </c>
      <c r="D3852" s="67" t="str">
        <f t="shared" si="365"/>
        <v/>
      </c>
      <c r="E3852" s="67" t="str">
        <f t="shared" si="363"/>
        <v/>
      </c>
      <c r="F3852" s="67" t="str">
        <f t="shared" si="364"/>
        <v/>
      </c>
      <c r="G3852" s="67" t="str">
        <f t="shared" si="360"/>
        <v/>
      </c>
      <c r="H3852" s="159" t="str">
        <f>IF(AND(M3852&gt;0,M3852&lt;=STATS!$C$22),1,"")</f>
        <v/>
      </c>
      <c r="J3852" s="29">
        <v>3851</v>
      </c>
      <c r="R3852" s="16"/>
      <c r="U3852" s="16"/>
      <c r="FD3852" s="156"/>
      <c r="FE3852" s="156"/>
      <c r="FF3852" s="156"/>
      <c r="FG3852" s="156"/>
      <c r="FH3852" s="156"/>
    </row>
    <row r="3853" spans="2:164" x14ac:dyDescent="0.25">
      <c r="B3853" s="67">
        <f t="shared" si="361"/>
        <v>0</v>
      </c>
      <c r="C3853" s="67" t="str">
        <f t="shared" si="362"/>
        <v/>
      </c>
      <c r="D3853" s="67" t="str">
        <f t="shared" si="365"/>
        <v/>
      </c>
      <c r="E3853" s="67" t="str">
        <f t="shared" si="363"/>
        <v/>
      </c>
      <c r="F3853" s="67" t="str">
        <f t="shared" si="364"/>
        <v/>
      </c>
      <c r="G3853" s="67" t="str">
        <f t="shared" si="360"/>
        <v/>
      </c>
      <c r="H3853" s="159" t="str">
        <f>IF(AND(M3853&gt;0,M3853&lt;=STATS!$C$22),1,"")</f>
        <v/>
      </c>
      <c r="J3853" s="29">
        <v>3852</v>
      </c>
      <c r="R3853" s="16"/>
      <c r="U3853" s="16"/>
      <c r="FD3853" s="156"/>
      <c r="FE3853" s="156"/>
      <c r="FF3853" s="156"/>
      <c r="FG3853" s="156"/>
      <c r="FH3853" s="156"/>
    </row>
    <row r="3854" spans="2:164" x14ac:dyDescent="0.25">
      <c r="B3854" s="67">
        <f t="shared" si="361"/>
        <v>0</v>
      </c>
      <c r="C3854" s="67" t="str">
        <f t="shared" si="362"/>
        <v/>
      </c>
      <c r="D3854" s="67" t="str">
        <f t="shared" si="365"/>
        <v/>
      </c>
      <c r="E3854" s="67" t="str">
        <f t="shared" si="363"/>
        <v/>
      </c>
      <c r="F3854" s="67" t="str">
        <f t="shared" si="364"/>
        <v/>
      </c>
      <c r="G3854" s="67" t="str">
        <f t="shared" si="360"/>
        <v/>
      </c>
      <c r="H3854" s="159" t="str">
        <f>IF(AND(M3854&gt;0,M3854&lt;=STATS!$C$22),1,"")</f>
        <v/>
      </c>
      <c r="J3854" s="29">
        <v>3853</v>
      </c>
      <c r="R3854" s="16"/>
      <c r="U3854" s="16"/>
      <c r="FD3854" s="156"/>
      <c r="FE3854" s="156"/>
      <c r="FF3854" s="156"/>
      <c r="FG3854" s="156"/>
      <c r="FH3854" s="156"/>
    </row>
    <row r="3855" spans="2:164" x14ac:dyDescent="0.25">
      <c r="B3855" s="67">
        <f t="shared" si="361"/>
        <v>0</v>
      </c>
      <c r="C3855" s="67" t="str">
        <f t="shared" si="362"/>
        <v/>
      </c>
      <c r="D3855" s="67" t="str">
        <f t="shared" si="365"/>
        <v/>
      </c>
      <c r="E3855" s="67" t="str">
        <f t="shared" si="363"/>
        <v/>
      </c>
      <c r="F3855" s="67" t="str">
        <f t="shared" si="364"/>
        <v/>
      </c>
      <c r="G3855" s="67" t="str">
        <f t="shared" si="360"/>
        <v/>
      </c>
      <c r="H3855" s="159" t="str">
        <f>IF(AND(M3855&gt;0,M3855&lt;=STATS!$C$22),1,"")</f>
        <v/>
      </c>
      <c r="J3855" s="29">
        <v>3854</v>
      </c>
      <c r="R3855" s="16"/>
      <c r="U3855" s="16"/>
      <c r="FD3855" s="156"/>
      <c r="FE3855" s="156"/>
      <c r="FF3855" s="156"/>
      <c r="FG3855" s="156"/>
      <c r="FH3855" s="156"/>
    </row>
    <row r="3856" spans="2:164" x14ac:dyDescent="0.25">
      <c r="B3856" s="67">
        <f t="shared" si="361"/>
        <v>0</v>
      </c>
      <c r="C3856" s="67" t="str">
        <f t="shared" si="362"/>
        <v/>
      </c>
      <c r="D3856" s="67" t="str">
        <f t="shared" si="365"/>
        <v/>
      </c>
      <c r="E3856" s="67" t="str">
        <f t="shared" si="363"/>
        <v/>
      </c>
      <c r="F3856" s="67" t="str">
        <f t="shared" si="364"/>
        <v/>
      </c>
      <c r="G3856" s="67" t="str">
        <f t="shared" si="360"/>
        <v/>
      </c>
      <c r="H3856" s="159" t="str">
        <f>IF(AND(M3856&gt;0,M3856&lt;=STATS!$C$22),1,"")</f>
        <v/>
      </c>
      <c r="J3856" s="29">
        <v>3855</v>
      </c>
      <c r="R3856" s="16"/>
      <c r="U3856" s="16"/>
      <c r="FD3856" s="156"/>
      <c r="FE3856" s="156"/>
      <c r="FF3856" s="156"/>
      <c r="FG3856" s="156"/>
      <c r="FH3856" s="156"/>
    </row>
    <row r="3857" spans="2:164" x14ac:dyDescent="0.25">
      <c r="B3857" s="67">
        <f t="shared" si="361"/>
        <v>0</v>
      </c>
      <c r="C3857" s="67" t="str">
        <f t="shared" si="362"/>
        <v/>
      </c>
      <c r="D3857" s="67" t="str">
        <f t="shared" si="365"/>
        <v/>
      </c>
      <c r="E3857" s="67" t="str">
        <f t="shared" si="363"/>
        <v/>
      </c>
      <c r="F3857" s="67" t="str">
        <f t="shared" si="364"/>
        <v/>
      </c>
      <c r="G3857" s="67" t="str">
        <f t="shared" si="360"/>
        <v/>
      </c>
      <c r="H3857" s="159" t="str">
        <f>IF(AND(M3857&gt;0,M3857&lt;=STATS!$C$22),1,"")</f>
        <v/>
      </c>
      <c r="J3857" s="29">
        <v>3856</v>
      </c>
      <c r="R3857" s="16"/>
      <c r="U3857" s="16"/>
      <c r="FD3857" s="156"/>
      <c r="FE3857" s="156"/>
      <c r="FF3857" s="156"/>
      <c r="FG3857" s="156"/>
      <c r="FH3857" s="156"/>
    </row>
    <row r="3858" spans="2:164" x14ac:dyDescent="0.25">
      <c r="B3858" s="67">
        <f t="shared" si="361"/>
        <v>0</v>
      </c>
      <c r="C3858" s="67" t="str">
        <f t="shared" si="362"/>
        <v/>
      </c>
      <c r="D3858" s="67" t="str">
        <f t="shared" si="365"/>
        <v/>
      </c>
      <c r="E3858" s="67" t="str">
        <f t="shared" si="363"/>
        <v/>
      </c>
      <c r="F3858" s="67" t="str">
        <f t="shared" si="364"/>
        <v/>
      </c>
      <c r="G3858" s="67" t="str">
        <f t="shared" si="360"/>
        <v/>
      </c>
      <c r="H3858" s="159" t="str">
        <f>IF(AND(M3858&gt;0,M3858&lt;=STATS!$C$22),1,"")</f>
        <v/>
      </c>
      <c r="J3858" s="29">
        <v>3857</v>
      </c>
      <c r="R3858" s="16"/>
      <c r="U3858" s="16"/>
      <c r="FD3858" s="156"/>
      <c r="FE3858" s="156"/>
      <c r="FF3858" s="156"/>
      <c r="FG3858" s="156"/>
      <c r="FH3858" s="156"/>
    </row>
    <row r="3859" spans="2:164" x14ac:dyDescent="0.25">
      <c r="B3859" s="67">
        <f t="shared" si="361"/>
        <v>0</v>
      </c>
      <c r="C3859" s="67" t="str">
        <f t="shared" si="362"/>
        <v/>
      </c>
      <c r="D3859" s="67" t="str">
        <f t="shared" si="365"/>
        <v/>
      </c>
      <c r="E3859" s="67" t="str">
        <f t="shared" si="363"/>
        <v/>
      </c>
      <c r="F3859" s="67" t="str">
        <f t="shared" si="364"/>
        <v/>
      </c>
      <c r="G3859" s="67" t="str">
        <f t="shared" si="360"/>
        <v/>
      </c>
      <c r="H3859" s="159" t="str">
        <f>IF(AND(M3859&gt;0,M3859&lt;=STATS!$C$22),1,"")</f>
        <v/>
      </c>
      <c r="J3859" s="29">
        <v>3858</v>
      </c>
      <c r="R3859" s="16"/>
      <c r="U3859" s="16"/>
      <c r="FD3859" s="156"/>
      <c r="FE3859" s="156"/>
      <c r="FF3859" s="156"/>
      <c r="FG3859" s="156"/>
      <c r="FH3859" s="156"/>
    </row>
    <row r="3860" spans="2:164" x14ac:dyDescent="0.25">
      <c r="B3860" s="67">
        <f t="shared" si="361"/>
        <v>0</v>
      </c>
      <c r="C3860" s="67" t="str">
        <f t="shared" si="362"/>
        <v/>
      </c>
      <c r="D3860" s="67" t="str">
        <f t="shared" si="365"/>
        <v/>
      </c>
      <c r="E3860" s="67" t="str">
        <f t="shared" si="363"/>
        <v/>
      </c>
      <c r="F3860" s="67" t="str">
        <f t="shared" si="364"/>
        <v/>
      </c>
      <c r="G3860" s="67" t="str">
        <f t="shared" si="360"/>
        <v/>
      </c>
      <c r="H3860" s="159" t="str">
        <f>IF(AND(M3860&gt;0,M3860&lt;=STATS!$C$22),1,"")</f>
        <v/>
      </c>
      <c r="J3860" s="29">
        <v>3859</v>
      </c>
      <c r="R3860" s="16"/>
      <c r="U3860" s="16"/>
      <c r="FD3860" s="156"/>
      <c r="FE3860" s="156"/>
      <c r="FF3860" s="156"/>
      <c r="FG3860" s="156"/>
      <c r="FH3860" s="156"/>
    </row>
    <row r="3861" spans="2:164" x14ac:dyDescent="0.25">
      <c r="B3861" s="67">
        <f t="shared" si="361"/>
        <v>0</v>
      </c>
      <c r="C3861" s="67" t="str">
        <f t="shared" si="362"/>
        <v/>
      </c>
      <c r="D3861" s="67" t="str">
        <f t="shared" si="365"/>
        <v/>
      </c>
      <c r="E3861" s="67" t="str">
        <f t="shared" si="363"/>
        <v/>
      </c>
      <c r="F3861" s="67" t="str">
        <f t="shared" si="364"/>
        <v/>
      </c>
      <c r="G3861" s="67" t="str">
        <f t="shared" si="360"/>
        <v/>
      </c>
      <c r="H3861" s="159" t="str">
        <f>IF(AND(M3861&gt;0,M3861&lt;=STATS!$C$22),1,"")</f>
        <v/>
      </c>
      <c r="J3861" s="29">
        <v>3860</v>
      </c>
      <c r="R3861" s="16"/>
      <c r="U3861" s="16"/>
      <c r="FD3861" s="156"/>
      <c r="FE3861" s="156"/>
      <c r="FF3861" s="156"/>
      <c r="FG3861" s="156"/>
      <c r="FH3861" s="156"/>
    </row>
    <row r="3862" spans="2:164" x14ac:dyDescent="0.25">
      <c r="B3862" s="67">
        <f t="shared" si="361"/>
        <v>0</v>
      </c>
      <c r="C3862" s="67" t="str">
        <f t="shared" si="362"/>
        <v/>
      </c>
      <c r="D3862" s="67" t="str">
        <f t="shared" si="365"/>
        <v/>
      </c>
      <c r="E3862" s="67" t="str">
        <f t="shared" si="363"/>
        <v/>
      </c>
      <c r="F3862" s="67" t="str">
        <f t="shared" si="364"/>
        <v/>
      </c>
      <c r="G3862" s="67" t="str">
        <f t="shared" si="360"/>
        <v/>
      </c>
      <c r="H3862" s="159" t="str">
        <f>IF(AND(M3862&gt;0,M3862&lt;=STATS!$C$22),1,"")</f>
        <v/>
      </c>
      <c r="J3862" s="29">
        <v>3861</v>
      </c>
      <c r="R3862" s="16"/>
      <c r="U3862" s="16"/>
      <c r="FD3862" s="156"/>
      <c r="FE3862" s="156"/>
      <c r="FF3862" s="156"/>
      <c r="FG3862" s="156"/>
      <c r="FH3862" s="156"/>
    </row>
    <row r="3863" spans="2:164" x14ac:dyDescent="0.25">
      <c r="B3863" s="67">
        <f t="shared" si="361"/>
        <v>0</v>
      </c>
      <c r="C3863" s="67" t="str">
        <f t="shared" si="362"/>
        <v/>
      </c>
      <c r="D3863" s="67" t="str">
        <f t="shared" si="365"/>
        <v/>
      </c>
      <c r="E3863" s="67" t="str">
        <f t="shared" si="363"/>
        <v/>
      </c>
      <c r="F3863" s="67" t="str">
        <f t="shared" si="364"/>
        <v/>
      </c>
      <c r="G3863" s="67" t="str">
        <f t="shared" si="360"/>
        <v/>
      </c>
      <c r="H3863" s="159" t="str">
        <f>IF(AND(M3863&gt;0,M3863&lt;=STATS!$C$22),1,"")</f>
        <v/>
      </c>
      <c r="J3863" s="29">
        <v>3862</v>
      </c>
      <c r="R3863" s="16"/>
      <c r="U3863" s="16"/>
      <c r="FD3863" s="156"/>
      <c r="FE3863" s="156"/>
      <c r="FF3863" s="156"/>
      <c r="FG3863" s="156"/>
      <c r="FH3863" s="156"/>
    </row>
    <row r="3864" spans="2:164" x14ac:dyDescent="0.25">
      <c r="B3864" s="67">
        <f t="shared" si="361"/>
        <v>0</v>
      </c>
      <c r="C3864" s="67" t="str">
        <f t="shared" si="362"/>
        <v/>
      </c>
      <c r="D3864" s="67" t="str">
        <f t="shared" si="365"/>
        <v/>
      </c>
      <c r="E3864" s="67" t="str">
        <f t="shared" si="363"/>
        <v/>
      </c>
      <c r="F3864" s="67" t="str">
        <f t="shared" si="364"/>
        <v/>
      </c>
      <c r="G3864" s="67" t="str">
        <f t="shared" si="360"/>
        <v/>
      </c>
      <c r="H3864" s="159" t="str">
        <f>IF(AND(M3864&gt;0,M3864&lt;=STATS!$C$22),1,"")</f>
        <v/>
      </c>
      <c r="J3864" s="29">
        <v>3863</v>
      </c>
      <c r="R3864" s="16"/>
      <c r="U3864" s="16"/>
      <c r="FD3864" s="156"/>
      <c r="FE3864" s="156"/>
      <c r="FF3864" s="156"/>
      <c r="FG3864" s="156"/>
      <c r="FH3864" s="156"/>
    </row>
    <row r="3865" spans="2:164" x14ac:dyDescent="0.25">
      <c r="B3865" s="67">
        <f t="shared" si="361"/>
        <v>0</v>
      </c>
      <c r="C3865" s="67" t="str">
        <f t="shared" si="362"/>
        <v/>
      </c>
      <c r="D3865" s="67" t="str">
        <f t="shared" si="365"/>
        <v/>
      </c>
      <c r="E3865" s="67" t="str">
        <f t="shared" si="363"/>
        <v/>
      </c>
      <c r="F3865" s="67" t="str">
        <f t="shared" si="364"/>
        <v/>
      </c>
      <c r="G3865" s="67" t="str">
        <f t="shared" si="360"/>
        <v/>
      </c>
      <c r="H3865" s="159" t="str">
        <f>IF(AND(M3865&gt;0,M3865&lt;=STATS!$C$22),1,"")</f>
        <v/>
      </c>
      <c r="J3865" s="29">
        <v>3864</v>
      </c>
      <c r="R3865" s="16"/>
      <c r="U3865" s="16"/>
      <c r="FD3865" s="156"/>
      <c r="FE3865" s="156"/>
      <c r="FF3865" s="156"/>
      <c r="FG3865" s="156"/>
      <c r="FH3865" s="156"/>
    </row>
    <row r="3866" spans="2:164" x14ac:dyDescent="0.25">
      <c r="B3866" s="67">
        <f t="shared" si="361"/>
        <v>0</v>
      </c>
      <c r="C3866" s="67" t="str">
        <f t="shared" si="362"/>
        <v/>
      </c>
      <c r="D3866" s="67" t="str">
        <f t="shared" si="365"/>
        <v/>
      </c>
      <c r="E3866" s="67" t="str">
        <f t="shared" si="363"/>
        <v/>
      </c>
      <c r="F3866" s="67" t="str">
        <f t="shared" si="364"/>
        <v/>
      </c>
      <c r="G3866" s="67" t="str">
        <f t="shared" ref="G3866:G3929" si="366">IF($B3866&gt;=1,$M3866,"")</f>
        <v/>
      </c>
      <c r="H3866" s="159" t="str">
        <f>IF(AND(M3866&gt;0,M3866&lt;=STATS!$C$22),1,"")</f>
        <v/>
      </c>
      <c r="J3866" s="29">
        <v>3865</v>
      </c>
      <c r="R3866" s="16"/>
      <c r="U3866" s="16"/>
      <c r="FD3866" s="156"/>
      <c r="FE3866" s="156"/>
      <c r="FF3866" s="156"/>
      <c r="FG3866" s="156"/>
      <c r="FH3866" s="156"/>
    </row>
    <row r="3867" spans="2:164" x14ac:dyDescent="0.25">
      <c r="B3867" s="67">
        <f t="shared" si="361"/>
        <v>0</v>
      </c>
      <c r="C3867" s="67" t="str">
        <f t="shared" si="362"/>
        <v/>
      </c>
      <c r="D3867" s="67" t="str">
        <f t="shared" si="365"/>
        <v/>
      </c>
      <c r="E3867" s="67" t="str">
        <f t="shared" si="363"/>
        <v/>
      </c>
      <c r="F3867" s="67" t="str">
        <f t="shared" si="364"/>
        <v/>
      </c>
      <c r="G3867" s="67" t="str">
        <f t="shared" si="366"/>
        <v/>
      </c>
      <c r="H3867" s="159" t="str">
        <f>IF(AND(M3867&gt;0,M3867&lt;=STATS!$C$22),1,"")</f>
        <v/>
      </c>
      <c r="J3867" s="29">
        <v>3866</v>
      </c>
      <c r="R3867" s="16"/>
      <c r="U3867" s="16"/>
      <c r="FD3867" s="156"/>
      <c r="FE3867" s="156"/>
      <c r="FF3867" s="156"/>
      <c r="FG3867" s="156"/>
      <c r="FH3867" s="156"/>
    </row>
    <row r="3868" spans="2:164" x14ac:dyDescent="0.25">
      <c r="B3868" s="67">
        <f t="shared" si="361"/>
        <v>0</v>
      </c>
      <c r="C3868" s="67" t="str">
        <f t="shared" si="362"/>
        <v/>
      </c>
      <c r="D3868" s="67" t="str">
        <f t="shared" si="365"/>
        <v/>
      </c>
      <c r="E3868" s="67" t="str">
        <f t="shared" si="363"/>
        <v/>
      </c>
      <c r="F3868" s="67" t="str">
        <f t="shared" si="364"/>
        <v/>
      </c>
      <c r="G3868" s="67" t="str">
        <f t="shared" si="366"/>
        <v/>
      </c>
      <c r="H3868" s="159" t="str">
        <f>IF(AND(M3868&gt;0,M3868&lt;=STATS!$C$22),1,"")</f>
        <v/>
      </c>
      <c r="J3868" s="29">
        <v>3867</v>
      </c>
      <c r="R3868" s="16"/>
      <c r="U3868" s="16"/>
      <c r="FD3868" s="156"/>
      <c r="FE3868" s="156"/>
      <c r="FF3868" s="156"/>
      <c r="FG3868" s="156"/>
      <c r="FH3868" s="156"/>
    </row>
    <row r="3869" spans="2:164" x14ac:dyDescent="0.25">
      <c r="B3869" s="67">
        <f t="shared" si="361"/>
        <v>0</v>
      </c>
      <c r="C3869" s="67" t="str">
        <f t="shared" si="362"/>
        <v/>
      </c>
      <c r="D3869" s="67" t="str">
        <f t="shared" si="365"/>
        <v/>
      </c>
      <c r="E3869" s="67" t="str">
        <f t="shared" si="363"/>
        <v/>
      </c>
      <c r="F3869" s="67" t="str">
        <f t="shared" si="364"/>
        <v/>
      </c>
      <c r="G3869" s="67" t="str">
        <f t="shared" si="366"/>
        <v/>
      </c>
      <c r="H3869" s="159" t="str">
        <f>IF(AND(M3869&gt;0,M3869&lt;=STATS!$C$22),1,"")</f>
        <v/>
      </c>
      <c r="J3869" s="29">
        <v>3868</v>
      </c>
      <c r="R3869" s="16"/>
      <c r="U3869" s="16"/>
      <c r="FD3869" s="156"/>
      <c r="FE3869" s="156"/>
      <c r="FF3869" s="156"/>
      <c r="FG3869" s="156"/>
      <c r="FH3869" s="156"/>
    </row>
    <row r="3870" spans="2:164" x14ac:dyDescent="0.25">
      <c r="B3870" s="67">
        <f t="shared" si="361"/>
        <v>0</v>
      </c>
      <c r="C3870" s="67" t="str">
        <f t="shared" si="362"/>
        <v/>
      </c>
      <c r="D3870" s="67" t="str">
        <f t="shared" si="365"/>
        <v/>
      </c>
      <c r="E3870" s="67" t="str">
        <f t="shared" si="363"/>
        <v/>
      </c>
      <c r="F3870" s="67" t="str">
        <f t="shared" si="364"/>
        <v/>
      </c>
      <c r="G3870" s="67" t="str">
        <f t="shared" si="366"/>
        <v/>
      </c>
      <c r="H3870" s="159" t="str">
        <f>IF(AND(M3870&gt;0,M3870&lt;=STATS!$C$22),1,"")</f>
        <v/>
      </c>
      <c r="J3870" s="29">
        <v>3869</v>
      </c>
      <c r="R3870" s="16"/>
      <c r="U3870" s="16"/>
      <c r="FD3870" s="156"/>
      <c r="FE3870" s="156"/>
      <c r="FF3870" s="156"/>
      <c r="FG3870" s="156"/>
      <c r="FH3870" s="156"/>
    </row>
    <row r="3871" spans="2:164" x14ac:dyDescent="0.25">
      <c r="B3871" s="67">
        <f t="shared" si="361"/>
        <v>0</v>
      </c>
      <c r="C3871" s="67" t="str">
        <f t="shared" si="362"/>
        <v/>
      </c>
      <c r="D3871" s="67" t="str">
        <f t="shared" si="365"/>
        <v/>
      </c>
      <c r="E3871" s="67" t="str">
        <f t="shared" si="363"/>
        <v/>
      </c>
      <c r="F3871" s="67" t="str">
        <f t="shared" si="364"/>
        <v/>
      </c>
      <c r="G3871" s="67" t="str">
        <f t="shared" si="366"/>
        <v/>
      </c>
      <c r="H3871" s="159" t="str">
        <f>IF(AND(M3871&gt;0,M3871&lt;=STATS!$C$22),1,"")</f>
        <v/>
      </c>
      <c r="J3871" s="29">
        <v>3870</v>
      </c>
      <c r="R3871" s="16"/>
      <c r="U3871" s="16"/>
      <c r="FD3871" s="156"/>
      <c r="FE3871" s="156"/>
      <c r="FF3871" s="156"/>
      <c r="FG3871" s="156"/>
      <c r="FH3871" s="156"/>
    </row>
    <row r="3872" spans="2:164" x14ac:dyDescent="0.25">
      <c r="B3872" s="67">
        <f t="shared" si="361"/>
        <v>0</v>
      </c>
      <c r="C3872" s="67" t="str">
        <f t="shared" si="362"/>
        <v/>
      </c>
      <c r="D3872" s="67" t="str">
        <f t="shared" si="365"/>
        <v/>
      </c>
      <c r="E3872" s="67" t="str">
        <f t="shared" si="363"/>
        <v/>
      </c>
      <c r="F3872" s="67" t="str">
        <f t="shared" si="364"/>
        <v/>
      </c>
      <c r="G3872" s="67" t="str">
        <f t="shared" si="366"/>
        <v/>
      </c>
      <c r="H3872" s="159" t="str">
        <f>IF(AND(M3872&gt;0,M3872&lt;=STATS!$C$22),1,"")</f>
        <v/>
      </c>
      <c r="J3872" s="29">
        <v>3871</v>
      </c>
      <c r="R3872" s="16"/>
      <c r="U3872" s="16"/>
      <c r="FD3872" s="156"/>
      <c r="FE3872" s="156"/>
      <c r="FF3872" s="156"/>
      <c r="FG3872" s="156"/>
      <c r="FH3872" s="156"/>
    </row>
    <row r="3873" spans="2:164" x14ac:dyDescent="0.25">
      <c r="B3873" s="67">
        <f t="shared" si="361"/>
        <v>0</v>
      </c>
      <c r="C3873" s="67" t="str">
        <f t="shared" si="362"/>
        <v/>
      </c>
      <c r="D3873" s="67" t="str">
        <f t="shared" si="365"/>
        <v/>
      </c>
      <c r="E3873" s="67" t="str">
        <f t="shared" si="363"/>
        <v/>
      </c>
      <c r="F3873" s="67" t="str">
        <f t="shared" si="364"/>
        <v/>
      </c>
      <c r="G3873" s="67" t="str">
        <f t="shared" si="366"/>
        <v/>
      </c>
      <c r="H3873" s="159" t="str">
        <f>IF(AND(M3873&gt;0,M3873&lt;=STATS!$C$22),1,"")</f>
        <v/>
      </c>
      <c r="J3873" s="29">
        <v>3872</v>
      </c>
      <c r="R3873" s="16"/>
      <c r="U3873" s="16"/>
      <c r="FD3873" s="156"/>
      <c r="FE3873" s="156"/>
      <c r="FF3873" s="156"/>
      <c r="FG3873" s="156"/>
      <c r="FH3873" s="156"/>
    </row>
    <row r="3874" spans="2:164" x14ac:dyDescent="0.25">
      <c r="B3874" s="67">
        <f t="shared" si="361"/>
        <v>0</v>
      </c>
      <c r="C3874" s="67" t="str">
        <f t="shared" si="362"/>
        <v/>
      </c>
      <c r="D3874" s="67" t="str">
        <f t="shared" si="365"/>
        <v/>
      </c>
      <c r="E3874" s="67" t="str">
        <f t="shared" si="363"/>
        <v/>
      </c>
      <c r="F3874" s="67" t="str">
        <f t="shared" si="364"/>
        <v/>
      </c>
      <c r="G3874" s="67" t="str">
        <f t="shared" si="366"/>
        <v/>
      </c>
      <c r="H3874" s="159" t="str">
        <f>IF(AND(M3874&gt;0,M3874&lt;=STATS!$C$22),1,"")</f>
        <v/>
      </c>
      <c r="J3874" s="29">
        <v>3873</v>
      </c>
      <c r="R3874" s="16"/>
      <c r="U3874" s="16"/>
      <c r="FD3874" s="156"/>
      <c r="FE3874" s="156"/>
      <c r="FF3874" s="156"/>
      <c r="FG3874" s="156"/>
      <c r="FH3874" s="156"/>
    </row>
    <row r="3875" spans="2:164" x14ac:dyDescent="0.25">
      <c r="B3875" s="67">
        <f t="shared" si="361"/>
        <v>0</v>
      </c>
      <c r="C3875" s="67" t="str">
        <f t="shared" si="362"/>
        <v/>
      </c>
      <c r="D3875" s="67" t="str">
        <f t="shared" si="365"/>
        <v/>
      </c>
      <c r="E3875" s="67" t="str">
        <f t="shared" si="363"/>
        <v/>
      </c>
      <c r="F3875" s="67" t="str">
        <f t="shared" si="364"/>
        <v/>
      </c>
      <c r="G3875" s="67" t="str">
        <f t="shared" si="366"/>
        <v/>
      </c>
      <c r="H3875" s="159" t="str">
        <f>IF(AND(M3875&gt;0,M3875&lt;=STATS!$C$22),1,"")</f>
        <v/>
      </c>
      <c r="J3875" s="29">
        <v>3874</v>
      </c>
      <c r="R3875" s="16"/>
      <c r="U3875" s="16"/>
      <c r="FD3875" s="156"/>
      <c r="FE3875" s="156"/>
      <c r="FF3875" s="156"/>
      <c r="FG3875" s="156"/>
      <c r="FH3875" s="156"/>
    </row>
    <row r="3876" spans="2:164" x14ac:dyDescent="0.25">
      <c r="B3876" s="67">
        <f t="shared" si="361"/>
        <v>0</v>
      </c>
      <c r="C3876" s="67" t="str">
        <f t="shared" si="362"/>
        <v/>
      </c>
      <c r="D3876" s="67" t="str">
        <f t="shared" si="365"/>
        <v/>
      </c>
      <c r="E3876" s="67" t="str">
        <f t="shared" si="363"/>
        <v/>
      </c>
      <c r="F3876" s="67" t="str">
        <f t="shared" si="364"/>
        <v/>
      </c>
      <c r="G3876" s="67" t="str">
        <f t="shared" si="366"/>
        <v/>
      </c>
      <c r="H3876" s="159" t="str">
        <f>IF(AND(M3876&gt;0,M3876&lt;=STATS!$C$22),1,"")</f>
        <v/>
      </c>
      <c r="J3876" s="29">
        <v>3875</v>
      </c>
      <c r="R3876" s="16"/>
      <c r="U3876" s="16"/>
      <c r="FD3876" s="156"/>
      <c r="FE3876" s="156"/>
      <c r="FF3876" s="156"/>
      <c r="FG3876" s="156"/>
      <c r="FH3876" s="156"/>
    </row>
    <row r="3877" spans="2:164" x14ac:dyDescent="0.25">
      <c r="B3877" s="67">
        <f t="shared" si="361"/>
        <v>0</v>
      </c>
      <c r="C3877" s="67" t="str">
        <f t="shared" si="362"/>
        <v/>
      </c>
      <c r="D3877" s="67" t="str">
        <f t="shared" si="365"/>
        <v/>
      </c>
      <c r="E3877" s="67" t="str">
        <f t="shared" si="363"/>
        <v/>
      </c>
      <c r="F3877" s="67" t="str">
        <f t="shared" si="364"/>
        <v/>
      </c>
      <c r="G3877" s="67" t="str">
        <f t="shared" si="366"/>
        <v/>
      </c>
      <c r="H3877" s="159" t="str">
        <f>IF(AND(M3877&gt;0,M3877&lt;=STATS!$C$22),1,"")</f>
        <v/>
      </c>
      <c r="J3877" s="29">
        <v>3876</v>
      </c>
      <c r="R3877" s="16"/>
      <c r="U3877" s="16"/>
      <c r="FD3877" s="156"/>
      <c r="FE3877" s="156"/>
      <c r="FF3877" s="156"/>
      <c r="FG3877" s="156"/>
      <c r="FH3877" s="156"/>
    </row>
    <row r="3878" spans="2:164" x14ac:dyDescent="0.25">
      <c r="B3878" s="67">
        <f t="shared" si="361"/>
        <v>0</v>
      </c>
      <c r="C3878" s="67" t="str">
        <f t="shared" si="362"/>
        <v/>
      </c>
      <c r="D3878" s="67" t="str">
        <f t="shared" si="365"/>
        <v/>
      </c>
      <c r="E3878" s="67" t="str">
        <f t="shared" si="363"/>
        <v/>
      </c>
      <c r="F3878" s="67" t="str">
        <f t="shared" si="364"/>
        <v/>
      </c>
      <c r="G3878" s="67" t="str">
        <f t="shared" si="366"/>
        <v/>
      </c>
      <c r="H3878" s="159" t="str">
        <f>IF(AND(M3878&gt;0,M3878&lt;=STATS!$C$22),1,"")</f>
        <v/>
      </c>
      <c r="J3878" s="29">
        <v>3877</v>
      </c>
      <c r="R3878" s="16"/>
      <c r="U3878" s="16"/>
      <c r="FD3878" s="156"/>
      <c r="FE3878" s="156"/>
      <c r="FF3878" s="156"/>
      <c r="FG3878" s="156"/>
      <c r="FH3878" s="156"/>
    </row>
    <row r="3879" spans="2:164" x14ac:dyDescent="0.25">
      <c r="B3879" s="67">
        <f t="shared" si="361"/>
        <v>0</v>
      </c>
      <c r="C3879" s="67" t="str">
        <f t="shared" si="362"/>
        <v/>
      </c>
      <c r="D3879" s="67" t="str">
        <f t="shared" si="365"/>
        <v/>
      </c>
      <c r="E3879" s="67" t="str">
        <f t="shared" si="363"/>
        <v/>
      </c>
      <c r="F3879" s="67" t="str">
        <f t="shared" si="364"/>
        <v/>
      </c>
      <c r="G3879" s="67" t="str">
        <f t="shared" si="366"/>
        <v/>
      </c>
      <c r="H3879" s="159" t="str">
        <f>IF(AND(M3879&gt;0,M3879&lt;=STATS!$C$22),1,"")</f>
        <v/>
      </c>
      <c r="J3879" s="29">
        <v>3878</v>
      </c>
      <c r="R3879" s="16"/>
      <c r="U3879" s="16"/>
      <c r="FD3879" s="156"/>
      <c r="FE3879" s="156"/>
      <c r="FF3879" s="156"/>
      <c r="FG3879" s="156"/>
      <c r="FH3879" s="156"/>
    </row>
    <row r="3880" spans="2:164" x14ac:dyDescent="0.25">
      <c r="B3880" s="67">
        <f t="shared" si="361"/>
        <v>0</v>
      </c>
      <c r="C3880" s="67" t="str">
        <f t="shared" si="362"/>
        <v/>
      </c>
      <c r="D3880" s="67" t="str">
        <f t="shared" si="365"/>
        <v/>
      </c>
      <c r="E3880" s="67" t="str">
        <f t="shared" si="363"/>
        <v/>
      </c>
      <c r="F3880" s="67" t="str">
        <f t="shared" si="364"/>
        <v/>
      </c>
      <c r="G3880" s="67" t="str">
        <f t="shared" si="366"/>
        <v/>
      </c>
      <c r="H3880" s="159" t="str">
        <f>IF(AND(M3880&gt;0,M3880&lt;=STATS!$C$22),1,"")</f>
        <v/>
      </c>
      <c r="J3880" s="29">
        <v>3879</v>
      </c>
      <c r="R3880" s="16"/>
      <c r="U3880" s="16"/>
      <c r="FD3880" s="156"/>
      <c r="FE3880" s="156"/>
      <c r="FF3880" s="156"/>
      <c r="FG3880" s="156"/>
      <c r="FH3880" s="156"/>
    </row>
    <row r="3881" spans="2:164" x14ac:dyDescent="0.25">
      <c r="B3881" s="67">
        <f t="shared" si="361"/>
        <v>0</v>
      </c>
      <c r="C3881" s="67" t="str">
        <f t="shared" si="362"/>
        <v/>
      </c>
      <c r="D3881" s="67" t="str">
        <f t="shared" si="365"/>
        <v/>
      </c>
      <c r="E3881" s="67" t="str">
        <f t="shared" si="363"/>
        <v/>
      </c>
      <c r="F3881" s="67" t="str">
        <f t="shared" si="364"/>
        <v/>
      </c>
      <c r="G3881" s="67" t="str">
        <f t="shared" si="366"/>
        <v/>
      </c>
      <c r="H3881" s="159" t="str">
        <f>IF(AND(M3881&gt;0,M3881&lt;=STATS!$C$22),1,"")</f>
        <v/>
      </c>
      <c r="J3881" s="29">
        <v>3880</v>
      </c>
      <c r="R3881" s="16"/>
      <c r="U3881" s="16"/>
      <c r="FD3881" s="156"/>
      <c r="FE3881" s="156"/>
      <c r="FF3881" s="156"/>
      <c r="FG3881" s="156"/>
      <c r="FH3881" s="156"/>
    </row>
    <row r="3882" spans="2:164" x14ac:dyDescent="0.25">
      <c r="B3882" s="67">
        <f t="shared" si="361"/>
        <v>0</v>
      </c>
      <c r="C3882" s="67" t="str">
        <f t="shared" si="362"/>
        <v/>
      </c>
      <c r="D3882" s="67" t="str">
        <f t="shared" si="365"/>
        <v/>
      </c>
      <c r="E3882" s="67" t="str">
        <f t="shared" si="363"/>
        <v/>
      </c>
      <c r="F3882" s="67" t="str">
        <f t="shared" si="364"/>
        <v/>
      </c>
      <c r="G3882" s="67" t="str">
        <f t="shared" si="366"/>
        <v/>
      </c>
      <c r="H3882" s="159" t="str">
        <f>IF(AND(M3882&gt;0,M3882&lt;=STATS!$C$22),1,"")</f>
        <v/>
      </c>
      <c r="J3882" s="29">
        <v>3881</v>
      </c>
      <c r="R3882" s="16"/>
      <c r="U3882" s="16"/>
      <c r="FD3882" s="156"/>
      <c r="FE3882" s="156"/>
      <c r="FF3882" s="156"/>
      <c r="FG3882" s="156"/>
      <c r="FH3882" s="156"/>
    </row>
    <row r="3883" spans="2:164" x14ac:dyDescent="0.25">
      <c r="B3883" s="67">
        <f t="shared" si="361"/>
        <v>0</v>
      </c>
      <c r="C3883" s="67" t="str">
        <f t="shared" si="362"/>
        <v/>
      </c>
      <c r="D3883" s="67" t="str">
        <f t="shared" si="365"/>
        <v/>
      </c>
      <c r="E3883" s="67" t="str">
        <f t="shared" si="363"/>
        <v/>
      </c>
      <c r="F3883" s="67" t="str">
        <f t="shared" si="364"/>
        <v/>
      </c>
      <c r="G3883" s="67" t="str">
        <f t="shared" si="366"/>
        <v/>
      </c>
      <c r="H3883" s="159" t="str">
        <f>IF(AND(M3883&gt;0,M3883&lt;=STATS!$C$22),1,"")</f>
        <v/>
      </c>
      <c r="J3883" s="29">
        <v>3882</v>
      </c>
      <c r="R3883" s="16"/>
      <c r="U3883" s="16"/>
      <c r="FD3883" s="156"/>
      <c r="FE3883" s="156"/>
      <c r="FF3883" s="156"/>
      <c r="FG3883" s="156"/>
      <c r="FH3883" s="156"/>
    </row>
    <row r="3884" spans="2:164" x14ac:dyDescent="0.25">
      <c r="B3884" s="67">
        <f t="shared" si="361"/>
        <v>0</v>
      </c>
      <c r="C3884" s="67" t="str">
        <f t="shared" si="362"/>
        <v/>
      </c>
      <c r="D3884" s="67" t="str">
        <f t="shared" si="365"/>
        <v/>
      </c>
      <c r="E3884" s="67" t="str">
        <f t="shared" si="363"/>
        <v/>
      </c>
      <c r="F3884" s="67" t="str">
        <f t="shared" si="364"/>
        <v/>
      </c>
      <c r="G3884" s="67" t="str">
        <f t="shared" si="366"/>
        <v/>
      </c>
      <c r="H3884" s="159" t="str">
        <f>IF(AND(M3884&gt;0,M3884&lt;=STATS!$C$22),1,"")</f>
        <v/>
      </c>
      <c r="J3884" s="29">
        <v>3883</v>
      </c>
      <c r="R3884" s="16"/>
      <c r="U3884" s="16"/>
      <c r="FD3884" s="156"/>
      <c r="FE3884" s="156"/>
      <c r="FF3884" s="156"/>
      <c r="FG3884" s="156"/>
      <c r="FH3884" s="156"/>
    </row>
    <row r="3885" spans="2:164" x14ac:dyDescent="0.25">
      <c r="B3885" s="67">
        <f t="shared" si="361"/>
        <v>0</v>
      </c>
      <c r="C3885" s="67" t="str">
        <f t="shared" si="362"/>
        <v/>
      </c>
      <c r="D3885" s="67" t="str">
        <f t="shared" si="365"/>
        <v/>
      </c>
      <c r="E3885" s="67" t="str">
        <f t="shared" si="363"/>
        <v/>
      </c>
      <c r="F3885" s="67" t="str">
        <f t="shared" si="364"/>
        <v/>
      </c>
      <c r="G3885" s="67" t="str">
        <f t="shared" si="366"/>
        <v/>
      </c>
      <c r="H3885" s="159" t="str">
        <f>IF(AND(M3885&gt;0,M3885&lt;=STATS!$C$22),1,"")</f>
        <v/>
      </c>
      <c r="J3885" s="29">
        <v>3884</v>
      </c>
      <c r="R3885" s="16"/>
      <c r="U3885" s="16"/>
      <c r="FD3885" s="156"/>
      <c r="FE3885" s="156"/>
      <c r="FF3885" s="156"/>
      <c r="FG3885" s="156"/>
      <c r="FH3885" s="156"/>
    </row>
    <row r="3886" spans="2:164" x14ac:dyDescent="0.25">
      <c r="B3886" s="67">
        <f t="shared" si="361"/>
        <v>0</v>
      </c>
      <c r="C3886" s="67" t="str">
        <f t="shared" si="362"/>
        <v/>
      </c>
      <c r="D3886" s="67" t="str">
        <f t="shared" si="365"/>
        <v/>
      </c>
      <c r="E3886" s="67" t="str">
        <f t="shared" si="363"/>
        <v/>
      </c>
      <c r="F3886" s="67" t="str">
        <f t="shared" si="364"/>
        <v/>
      </c>
      <c r="G3886" s="67" t="str">
        <f t="shared" si="366"/>
        <v/>
      </c>
      <c r="H3886" s="159" t="str">
        <f>IF(AND(M3886&gt;0,M3886&lt;=STATS!$C$22),1,"")</f>
        <v/>
      </c>
      <c r="J3886" s="29">
        <v>3885</v>
      </c>
      <c r="R3886" s="16"/>
      <c r="U3886" s="16"/>
      <c r="FD3886" s="156"/>
      <c r="FE3886" s="156"/>
      <c r="FF3886" s="156"/>
      <c r="FG3886" s="156"/>
      <c r="FH3886" s="156"/>
    </row>
    <row r="3887" spans="2:164" x14ac:dyDescent="0.25">
      <c r="B3887" s="67">
        <f t="shared" si="361"/>
        <v>0</v>
      </c>
      <c r="C3887" s="67" t="str">
        <f t="shared" si="362"/>
        <v/>
      </c>
      <c r="D3887" s="67" t="str">
        <f t="shared" si="365"/>
        <v/>
      </c>
      <c r="E3887" s="67" t="str">
        <f t="shared" si="363"/>
        <v/>
      </c>
      <c r="F3887" s="67" t="str">
        <f t="shared" si="364"/>
        <v/>
      </c>
      <c r="G3887" s="67" t="str">
        <f t="shared" si="366"/>
        <v/>
      </c>
      <c r="H3887" s="159" t="str">
        <f>IF(AND(M3887&gt;0,M3887&lt;=STATS!$C$22),1,"")</f>
        <v/>
      </c>
      <c r="J3887" s="29">
        <v>3886</v>
      </c>
      <c r="R3887" s="16"/>
      <c r="U3887" s="16"/>
      <c r="FD3887" s="156"/>
      <c r="FE3887" s="156"/>
      <c r="FF3887" s="156"/>
      <c r="FG3887" s="156"/>
      <c r="FH3887" s="156"/>
    </row>
    <row r="3888" spans="2:164" x14ac:dyDescent="0.25">
      <c r="B3888" s="67">
        <f t="shared" si="361"/>
        <v>0</v>
      </c>
      <c r="C3888" s="67" t="str">
        <f t="shared" si="362"/>
        <v/>
      </c>
      <c r="D3888" s="67" t="str">
        <f t="shared" si="365"/>
        <v/>
      </c>
      <c r="E3888" s="67" t="str">
        <f t="shared" si="363"/>
        <v/>
      </c>
      <c r="F3888" s="67" t="str">
        <f t="shared" si="364"/>
        <v/>
      </c>
      <c r="G3888" s="67" t="str">
        <f t="shared" si="366"/>
        <v/>
      </c>
      <c r="H3888" s="159" t="str">
        <f>IF(AND(M3888&gt;0,M3888&lt;=STATS!$C$22),1,"")</f>
        <v/>
      </c>
      <c r="J3888" s="29">
        <v>3887</v>
      </c>
      <c r="R3888" s="16"/>
      <c r="U3888" s="16"/>
      <c r="FD3888" s="156"/>
      <c r="FE3888" s="156"/>
      <c r="FF3888" s="156"/>
      <c r="FG3888" s="156"/>
      <c r="FH3888" s="156"/>
    </row>
    <row r="3889" spans="2:164" x14ac:dyDescent="0.25">
      <c r="B3889" s="67">
        <f t="shared" si="361"/>
        <v>0</v>
      </c>
      <c r="C3889" s="67" t="str">
        <f t="shared" si="362"/>
        <v/>
      </c>
      <c r="D3889" s="67" t="str">
        <f t="shared" si="365"/>
        <v/>
      </c>
      <c r="E3889" s="67" t="str">
        <f t="shared" si="363"/>
        <v/>
      </c>
      <c r="F3889" s="67" t="str">
        <f t="shared" si="364"/>
        <v/>
      </c>
      <c r="G3889" s="67" t="str">
        <f t="shared" si="366"/>
        <v/>
      </c>
      <c r="H3889" s="159" t="str">
        <f>IF(AND(M3889&gt;0,M3889&lt;=STATS!$C$22),1,"")</f>
        <v/>
      </c>
      <c r="J3889" s="29">
        <v>3888</v>
      </c>
      <c r="R3889" s="16"/>
      <c r="U3889" s="16"/>
      <c r="FD3889" s="156"/>
      <c r="FE3889" s="156"/>
      <c r="FF3889" s="156"/>
      <c r="FG3889" s="156"/>
      <c r="FH3889" s="156"/>
    </row>
    <row r="3890" spans="2:164" x14ac:dyDescent="0.25">
      <c r="B3890" s="67">
        <f t="shared" si="361"/>
        <v>0</v>
      </c>
      <c r="C3890" s="67" t="str">
        <f t="shared" si="362"/>
        <v/>
      </c>
      <c r="D3890" s="67" t="str">
        <f t="shared" si="365"/>
        <v/>
      </c>
      <c r="E3890" s="67" t="str">
        <f t="shared" si="363"/>
        <v/>
      </c>
      <c r="F3890" s="67" t="str">
        <f t="shared" si="364"/>
        <v/>
      </c>
      <c r="G3890" s="67" t="str">
        <f t="shared" si="366"/>
        <v/>
      </c>
      <c r="H3890" s="159" t="str">
        <f>IF(AND(M3890&gt;0,M3890&lt;=STATS!$C$22),1,"")</f>
        <v/>
      </c>
      <c r="J3890" s="29">
        <v>3889</v>
      </c>
      <c r="R3890" s="16"/>
      <c r="U3890" s="16"/>
      <c r="FD3890" s="156"/>
      <c r="FE3890" s="156"/>
      <c r="FF3890" s="156"/>
      <c r="FG3890" s="156"/>
      <c r="FH3890" s="156"/>
    </row>
    <row r="3891" spans="2:164" x14ac:dyDescent="0.25">
      <c r="B3891" s="67">
        <f t="shared" si="361"/>
        <v>0</v>
      </c>
      <c r="C3891" s="67" t="str">
        <f t="shared" si="362"/>
        <v/>
      </c>
      <c r="D3891" s="67" t="str">
        <f t="shared" si="365"/>
        <v/>
      </c>
      <c r="E3891" s="67" t="str">
        <f t="shared" si="363"/>
        <v/>
      </c>
      <c r="F3891" s="67" t="str">
        <f t="shared" si="364"/>
        <v/>
      </c>
      <c r="G3891" s="67" t="str">
        <f t="shared" si="366"/>
        <v/>
      </c>
      <c r="H3891" s="159" t="str">
        <f>IF(AND(M3891&gt;0,M3891&lt;=STATS!$C$22),1,"")</f>
        <v/>
      </c>
      <c r="J3891" s="29">
        <v>3890</v>
      </c>
      <c r="R3891" s="16"/>
      <c r="U3891" s="16"/>
      <c r="FD3891" s="156"/>
      <c r="FE3891" s="156"/>
      <c r="FF3891" s="156"/>
      <c r="FG3891" s="156"/>
      <c r="FH3891" s="156"/>
    </row>
    <row r="3892" spans="2:164" x14ac:dyDescent="0.25">
      <c r="B3892" s="67">
        <f t="shared" si="361"/>
        <v>0</v>
      </c>
      <c r="C3892" s="67" t="str">
        <f t="shared" si="362"/>
        <v/>
      </c>
      <c r="D3892" s="67" t="str">
        <f t="shared" si="365"/>
        <v/>
      </c>
      <c r="E3892" s="67" t="str">
        <f t="shared" si="363"/>
        <v/>
      </c>
      <c r="F3892" s="67" t="str">
        <f t="shared" si="364"/>
        <v/>
      </c>
      <c r="G3892" s="67" t="str">
        <f t="shared" si="366"/>
        <v/>
      </c>
      <c r="H3892" s="159" t="str">
        <f>IF(AND(M3892&gt;0,M3892&lt;=STATS!$C$22),1,"")</f>
        <v/>
      </c>
      <c r="J3892" s="29">
        <v>3891</v>
      </c>
      <c r="R3892" s="16"/>
      <c r="U3892" s="16"/>
      <c r="FD3892" s="156"/>
      <c r="FE3892" s="156"/>
      <c r="FF3892" s="156"/>
      <c r="FG3892" s="156"/>
      <c r="FH3892" s="156"/>
    </row>
    <row r="3893" spans="2:164" x14ac:dyDescent="0.25">
      <c r="B3893" s="67">
        <f t="shared" si="361"/>
        <v>0</v>
      </c>
      <c r="C3893" s="67" t="str">
        <f t="shared" si="362"/>
        <v/>
      </c>
      <c r="D3893" s="67" t="str">
        <f t="shared" si="365"/>
        <v/>
      </c>
      <c r="E3893" s="67" t="str">
        <f t="shared" si="363"/>
        <v/>
      </c>
      <c r="F3893" s="67" t="str">
        <f t="shared" si="364"/>
        <v/>
      </c>
      <c r="G3893" s="67" t="str">
        <f t="shared" si="366"/>
        <v/>
      </c>
      <c r="H3893" s="159" t="str">
        <f>IF(AND(M3893&gt;0,M3893&lt;=STATS!$C$22),1,"")</f>
        <v/>
      </c>
      <c r="J3893" s="29">
        <v>3892</v>
      </c>
      <c r="R3893" s="16"/>
      <c r="U3893" s="16"/>
      <c r="FD3893" s="156"/>
      <c r="FE3893" s="156"/>
      <c r="FF3893" s="156"/>
      <c r="FG3893" s="156"/>
      <c r="FH3893" s="156"/>
    </row>
    <row r="3894" spans="2:164" x14ac:dyDescent="0.25">
      <c r="B3894" s="67">
        <f t="shared" si="361"/>
        <v>0</v>
      </c>
      <c r="C3894" s="67" t="str">
        <f t="shared" si="362"/>
        <v/>
      </c>
      <c r="D3894" s="67" t="str">
        <f t="shared" si="365"/>
        <v/>
      </c>
      <c r="E3894" s="67" t="str">
        <f t="shared" si="363"/>
        <v/>
      </c>
      <c r="F3894" s="67" t="str">
        <f t="shared" si="364"/>
        <v/>
      </c>
      <c r="G3894" s="67" t="str">
        <f t="shared" si="366"/>
        <v/>
      </c>
      <c r="H3894" s="159" t="str">
        <f>IF(AND(M3894&gt;0,M3894&lt;=STATS!$C$22),1,"")</f>
        <v/>
      </c>
      <c r="J3894" s="29">
        <v>3893</v>
      </c>
      <c r="R3894" s="16"/>
      <c r="U3894" s="16"/>
      <c r="FD3894" s="156"/>
      <c r="FE3894" s="156"/>
      <c r="FF3894" s="156"/>
      <c r="FG3894" s="156"/>
      <c r="FH3894" s="156"/>
    </row>
    <row r="3895" spans="2:164" x14ac:dyDescent="0.25">
      <c r="B3895" s="67">
        <f t="shared" si="361"/>
        <v>0</v>
      </c>
      <c r="C3895" s="67" t="str">
        <f t="shared" si="362"/>
        <v/>
      </c>
      <c r="D3895" s="67" t="str">
        <f t="shared" si="365"/>
        <v/>
      </c>
      <c r="E3895" s="67" t="str">
        <f t="shared" si="363"/>
        <v/>
      </c>
      <c r="F3895" s="67" t="str">
        <f t="shared" si="364"/>
        <v/>
      </c>
      <c r="G3895" s="67" t="str">
        <f t="shared" si="366"/>
        <v/>
      </c>
      <c r="H3895" s="159" t="str">
        <f>IF(AND(M3895&gt;0,M3895&lt;=STATS!$C$22),1,"")</f>
        <v/>
      </c>
      <c r="J3895" s="29">
        <v>3894</v>
      </c>
      <c r="R3895" s="16"/>
      <c r="U3895" s="16"/>
      <c r="FD3895" s="156"/>
      <c r="FE3895" s="156"/>
      <c r="FF3895" s="156"/>
      <c r="FG3895" s="156"/>
      <c r="FH3895" s="156"/>
    </row>
    <row r="3896" spans="2:164" x14ac:dyDescent="0.25">
      <c r="B3896" s="67">
        <f t="shared" si="361"/>
        <v>0</v>
      </c>
      <c r="C3896" s="67" t="str">
        <f t="shared" si="362"/>
        <v/>
      </c>
      <c r="D3896" s="67" t="str">
        <f t="shared" si="365"/>
        <v/>
      </c>
      <c r="E3896" s="67" t="str">
        <f t="shared" si="363"/>
        <v/>
      </c>
      <c r="F3896" s="67" t="str">
        <f t="shared" si="364"/>
        <v/>
      </c>
      <c r="G3896" s="67" t="str">
        <f t="shared" si="366"/>
        <v/>
      </c>
      <c r="H3896" s="159" t="str">
        <f>IF(AND(M3896&gt;0,M3896&lt;=STATS!$C$22),1,"")</f>
        <v/>
      </c>
      <c r="J3896" s="29">
        <v>3895</v>
      </c>
      <c r="R3896" s="16"/>
      <c r="U3896" s="16"/>
      <c r="FD3896" s="156"/>
      <c r="FE3896" s="156"/>
      <c r="FF3896" s="156"/>
      <c r="FG3896" s="156"/>
      <c r="FH3896" s="156"/>
    </row>
    <row r="3897" spans="2:164" x14ac:dyDescent="0.25">
      <c r="B3897" s="67">
        <f t="shared" si="361"/>
        <v>0</v>
      </c>
      <c r="C3897" s="67" t="str">
        <f t="shared" si="362"/>
        <v/>
      </c>
      <c r="D3897" s="67" t="str">
        <f t="shared" si="365"/>
        <v/>
      </c>
      <c r="E3897" s="67" t="str">
        <f t="shared" si="363"/>
        <v/>
      </c>
      <c r="F3897" s="67" t="str">
        <f t="shared" si="364"/>
        <v/>
      </c>
      <c r="G3897" s="67" t="str">
        <f t="shared" si="366"/>
        <v/>
      </c>
      <c r="H3897" s="159" t="str">
        <f>IF(AND(M3897&gt;0,M3897&lt;=STATS!$C$22),1,"")</f>
        <v/>
      </c>
      <c r="J3897" s="29">
        <v>3896</v>
      </c>
      <c r="R3897" s="16"/>
      <c r="U3897" s="16"/>
      <c r="FD3897" s="156"/>
      <c r="FE3897" s="156"/>
      <c r="FF3897" s="156"/>
      <c r="FG3897" s="156"/>
      <c r="FH3897" s="156"/>
    </row>
    <row r="3898" spans="2:164" x14ac:dyDescent="0.25">
      <c r="B3898" s="67">
        <f t="shared" si="361"/>
        <v>0</v>
      </c>
      <c r="C3898" s="67" t="str">
        <f t="shared" si="362"/>
        <v/>
      </c>
      <c r="D3898" s="67" t="str">
        <f t="shared" si="365"/>
        <v/>
      </c>
      <c r="E3898" s="67" t="str">
        <f t="shared" si="363"/>
        <v/>
      </c>
      <c r="F3898" s="67" t="str">
        <f t="shared" si="364"/>
        <v/>
      </c>
      <c r="G3898" s="67" t="str">
        <f t="shared" si="366"/>
        <v/>
      </c>
      <c r="H3898" s="159" t="str">
        <f>IF(AND(M3898&gt;0,M3898&lt;=STATS!$C$22),1,"")</f>
        <v/>
      </c>
      <c r="J3898" s="29">
        <v>3897</v>
      </c>
      <c r="R3898" s="16"/>
      <c r="U3898" s="16"/>
      <c r="FD3898" s="156"/>
      <c r="FE3898" s="156"/>
      <c r="FF3898" s="156"/>
      <c r="FG3898" s="156"/>
      <c r="FH3898" s="156"/>
    </row>
    <row r="3899" spans="2:164" x14ac:dyDescent="0.25">
      <c r="B3899" s="67">
        <f t="shared" si="361"/>
        <v>0</v>
      </c>
      <c r="C3899" s="67" t="str">
        <f t="shared" si="362"/>
        <v/>
      </c>
      <c r="D3899" s="67" t="str">
        <f t="shared" si="365"/>
        <v/>
      </c>
      <c r="E3899" s="67" t="str">
        <f t="shared" si="363"/>
        <v/>
      </c>
      <c r="F3899" s="67" t="str">
        <f t="shared" si="364"/>
        <v/>
      </c>
      <c r="G3899" s="67" t="str">
        <f t="shared" si="366"/>
        <v/>
      </c>
      <c r="H3899" s="159" t="str">
        <f>IF(AND(M3899&gt;0,M3899&lt;=STATS!$C$22),1,"")</f>
        <v/>
      </c>
      <c r="J3899" s="29">
        <v>3898</v>
      </c>
      <c r="R3899" s="16"/>
      <c r="U3899" s="16"/>
      <c r="FD3899" s="156"/>
      <c r="FE3899" s="156"/>
      <c r="FF3899" s="156"/>
      <c r="FG3899" s="156"/>
      <c r="FH3899" s="156"/>
    </row>
    <row r="3900" spans="2:164" x14ac:dyDescent="0.25">
      <c r="B3900" s="67">
        <f t="shared" si="361"/>
        <v>0</v>
      </c>
      <c r="C3900" s="67" t="str">
        <f t="shared" si="362"/>
        <v/>
      </c>
      <c r="D3900" s="67" t="str">
        <f t="shared" si="365"/>
        <v/>
      </c>
      <c r="E3900" s="67" t="str">
        <f t="shared" si="363"/>
        <v/>
      </c>
      <c r="F3900" s="67" t="str">
        <f t="shared" si="364"/>
        <v/>
      </c>
      <c r="G3900" s="67" t="str">
        <f t="shared" si="366"/>
        <v/>
      </c>
      <c r="H3900" s="159" t="str">
        <f>IF(AND(M3900&gt;0,M3900&lt;=STATS!$C$22),1,"")</f>
        <v/>
      </c>
      <c r="J3900" s="29">
        <v>3899</v>
      </c>
      <c r="R3900" s="16"/>
      <c r="U3900" s="16"/>
      <c r="FD3900" s="156"/>
      <c r="FE3900" s="156"/>
      <c r="FF3900" s="156"/>
      <c r="FG3900" s="156"/>
      <c r="FH3900" s="156"/>
    </row>
    <row r="3901" spans="2:164" x14ac:dyDescent="0.25">
      <c r="B3901" s="67">
        <f t="shared" si="361"/>
        <v>0</v>
      </c>
      <c r="C3901" s="67" t="str">
        <f t="shared" si="362"/>
        <v/>
      </c>
      <c r="D3901" s="67" t="str">
        <f t="shared" si="365"/>
        <v/>
      </c>
      <c r="E3901" s="67" t="str">
        <f t="shared" si="363"/>
        <v/>
      </c>
      <c r="F3901" s="67" t="str">
        <f t="shared" si="364"/>
        <v/>
      </c>
      <c r="G3901" s="67" t="str">
        <f t="shared" si="366"/>
        <v/>
      </c>
      <c r="H3901" s="159" t="str">
        <f>IF(AND(M3901&gt;0,M3901&lt;=STATS!$C$22),1,"")</f>
        <v/>
      </c>
      <c r="J3901" s="29">
        <v>3900</v>
      </c>
      <c r="R3901" s="16"/>
      <c r="U3901" s="16"/>
      <c r="FD3901" s="156"/>
      <c r="FE3901" s="156"/>
      <c r="FF3901" s="156"/>
      <c r="FG3901" s="156"/>
      <c r="FH3901" s="156"/>
    </row>
    <row r="3902" spans="2:164" x14ac:dyDescent="0.25">
      <c r="B3902" s="67">
        <f t="shared" si="361"/>
        <v>0</v>
      </c>
      <c r="C3902" s="67" t="str">
        <f t="shared" si="362"/>
        <v/>
      </c>
      <c r="D3902" s="67" t="str">
        <f t="shared" si="365"/>
        <v/>
      </c>
      <c r="E3902" s="67" t="str">
        <f t="shared" si="363"/>
        <v/>
      </c>
      <c r="F3902" s="67" t="str">
        <f t="shared" si="364"/>
        <v/>
      </c>
      <c r="G3902" s="67" t="str">
        <f t="shared" si="366"/>
        <v/>
      </c>
      <c r="H3902" s="159" t="str">
        <f>IF(AND(M3902&gt;0,M3902&lt;=STATS!$C$22),1,"")</f>
        <v/>
      </c>
      <c r="J3902" s="29">
        <v>3901</v>
      </c>
      <c r="R3902" s="16"/>
      <c r="U3902" s="16"/>
      <c r="FD3902" s="156"/>
      <c r="FE3902" s="156"/>
      <c r="FF3902" s="156"/>
      <c r="FG3902" s="156"/>
      <c r="FH3902" s="156"/>
    </row>
    <row r="3903" spans="2:164" x14ac:dyDescent="0.25">
      <c r="B3903" s="67">
        <f t="shared" si="361"/>
        <v>0</v>
      </c>
      <c r="C3903" s="67" t="str">
        <f t="shared" si="362"/>
        <v/>
      </c>
      <c r="D3903" s="67" t="str">
        <f t="shared" si="365"/>
        <v/>
      </c>
      <c r="E3903" s="67" t="str">
        <f t="shared" si="363"/>
        <v/>
      </c>
      <c r="F3903" s="67" t="str">
        <f t="shared" si="364"/>
        <v/>
      </c>
      <c r="G3903" s="67" t="str">
        <f t="shared" si="366"/>
        <v/>
      </c>
      <c r="H3903" s="159" t="str">
        <f>IF(AND(M3903&gt;0,M3903&lt;=STATS!$C$22),1,"")</f>
        <v/>
      </c>
      <c r="J3903" s="29">
        <v>3902</v>
      </c>
      <c r="R3903" s="16"/>
      <c r="U3903" s="16"/>
      <c r="FD3903" s="156"/>
      <c r="FE3903" s="156"/>
      <c r="FF3903" s="156"/>
      <c r="FG3903" s="156"/>
      <c r="FH3903" s="156"/>
    </row>
    <row r="3904" spans="2:164" x14ac:dyDescent="0.25">
      <c r="B3904" s="67">
        <f t="shared" si="361"/>
        <v>0</v>
      </c>
      <c r="C3904" s="67" t="str">
        <f t="shared" si="362"/>
        <v/>
      </c>
      <c r="D3904" s="67" t="str">
        <f t="shared" si="365"/>
        <v/>
      </c>
      <c r="E3904" s="67" t="str">
        <f t="shared" si="363"/>
        <v/>
      </c>
      <c r="F3904" s="67" t="str">
        <f t="shared" si="364"/>
        <v/>
      </c>
      <c r="G3904" s="67" t="str">
        <f t="shared" si="366"/>
        <v/>
      </c>
      <c r="H3904" s="159" t="str">
        <f>IF(AND(M3904&gt;0,M3904&lt;=STATS!$C$22),1,"")</f>
        <v/>
      </c>
      <c r="J3904" s="29">
        <v>3903</v>
      </c>
      <c r="R3904" s="16"/>
      <c r="U3904" s="16"/>
      <c r="FD3904" s="156"/>
      <c r="FE3904" s="156"/>
      <c r="FF3904" s="156"/>
      <c r="FG3904" s="156"/>
      <c r="FH3904" s="156"/>
    </row>
    <row r="3905" spans="2:164" x14ac:dyDescent="0.25">
      <c r="B3905" s="67">
        <f t="shared" si="361"/>
        <v>0</v>
      </c>
      <c r="C3905" s="67" t="str">
        <f t="shared" si="362"/>
        <v/>
      </c>
      <c r="D3905" s="67" t="str">
        <f t="shared" si="365"/>
        <v/>
      </c>
      <c r="E3905" s="67" t="str">
        <f t="shared" si="363"/>
        <v/>
      </c>
      <c r="F3905" s="67" t="str">
        <f t="shared" si="364"/>
        <v/>
      </c>
      <c r="G3905" s="67" t="str">
        <f t="shared" si="366"/>
        <v/>
      </c>
      <c r="H3905" s="159" t="str">
        <f>IF(AND(M3905&gt;0,M3905&lt;=STATS!$C$22),1,"")</f>
        <v/>
      </c>
      <c r="J3905" s="29">
        <v>3904</v>
      </c>
      <c r="R3905" s="16"/>
      <c r="U3905" s="16"/>
      <c r="FD3905" s="156"/>
      <c r="FE3905" s="156"/>
      <c r="FF3905" s="156"/>
      <c r="FG3905" s="156"/>
      <c r="FH3905" s="156"/>
    </row>
    <row r="3906" spans="2:164" x14ac:dyDescent="0.25">
      <c r="B3906" s="67">
        <f t="shared" ref="B3906:B3969" si="367">COUNT(R3906:FC3906,FI3906:FQ3906)</f>
        <v>0</v>
      </c>
      <c r="C3906" s="67" t="str">
        <f t="shared" ref="C3906:C3969" si="368">IF(COUNT(R3906:FC3906,FI3906:FQ3906)&gt;0,COUNT(R3906:FC3906,FI3906:FQ3906),"")</f>
        <v/>
      </c>
      <c r="D3906" s="67" t="str">
        <f t="shared" si="365"/>
        <v/>
      </c>
      <c r="E3906" s="67" t="str">
        <f t="shared" ref="E3906:E3969" si="369">IF(H3906=1,COUNT(R3906:FC3906,FI3906:FQ3906),"")</f>
        <v/>
      </c>
      <c r="F3906" s="67" t="str">
        <f t="shared" ref="F3906:F3969" si="370">IF(H3906=1,COUNT(X3906:BN3906,BP3906:BX3906,BZ3906:CF3906,CH3906:FC3906,FI3906:FQ3906),"")</f>
        <v/>
      </c>
      <c r="G3906" s="67" t="str">
        <f t="shared" si="366"/>
        <v/>
      </c>
      <c r="H3906" s="159" t="str">
        <f>IF(AND(M3906&gt;0,M3906&lt;=STATS!$C$22),1,"")</f>
        <v/>
      </c>
      <c r="J3906" s="29">
        <v>3905</v>
      </c>
      <c r="R3906" s="16"/>
      <c r="U3906" s="16"/>
      <c r="FD3906" s="156"/>
      <c r="FE3906" s="156"/>
      <c r="FF3906" s="156"/>
      <c r="FG3906" s="156"/>
      <c r="FH3906" s="156"/>
    </row>
    <row r="3907" spans="2:164" x14ac:dyDescent="0.25">
      <c r="B3907" s="67">
        <f t="shared" si="367"/>
        <v>0</v>
      </c>
      <c r="C3907" s="67" t="str">
        <f t="shared" si="368"/>
        <v/>
      </c>
      <c r="D3907" s="67" t="str">
        <f t="shared" ref="D3907:D3970" si="371">IF(COUNT(R3907:FC3907,FI3907:FQ3907)&gt;0,COUNT(X3907:BN3907,BP3907:BX3907,BZ3907:CF3907,CH3907:FC3907,FI3907:FQ3907),"")</f>
        <v/>
      </c>
      <c r="E3907" s="67" t="str">
        <f t="shared" si="369"/>
        <v/>
      </c>
      <c r="F3907" s="67" t="str">
        <f t="shared" si="370"/>
        <v/>
      </c>
      <c r="G3907" s="67" t="str">
        <f t="shared" si="366"/>
        <v/>
      </c>
      <c r="H3907" s="159" t="str">
        <f>IF(AND(M3907&gt;0,M3907&lt;=STATS!$C$22),1,"")</f>
        <v/>
      </c>
      <c r="J3907" s="29">
        <v>3906</v>
      </c>
      <c r="R3907" s="16"/>
      <c r="U3907" s="16"/>
      <c r="FD3907" s="156"/>
      <c r="FE3907" s="156"/>
      <c r="FF3907" s="156"/>
      <c r="FG3907" s="156"/>
      <c r="FH3907" s="156"/>
    </row>
    <row r="3908" spans="2:164" x14ac:dyDescent="0.25">
      <c r="B3908" s="67">
        <f t="shared" si="367"/>
        <v>0</v>
      </c>
      <c r="C3908" s="67" t="str">
        <f t="shared" si="368"/>
        <v/>
      </c>
      <c r="D3908" s="67" t="str">
        <f t="shared" si="371"/>
        <v/>
      </c>
      <c r="E3908" s="67" t="str">
        <f t="shared" si="369"/>
        <v/>
      </c>
      <c r="F3908" s="67" t="str">
        <f t="shared" si="370"/>
        <v/>
      </c>
      <c r="G3908" s="67" t="str">
        <f t="shared" si="366"/>
        <v/>
      </c>
      <c r="H3908" s="159" t="str">
        <f>IF(AND(M3908&gt;0,M3908&lt;=STATS!$C$22),1,"")</f>
        <v/>
      </c>
      <c r="J3908" s="29">
        <v>3907</v>
      </c>
      <c r="R3908" s="16"/>
      <c r="U3908" s="16"/>
      <c r="FD3908" s="156"/>
      <c r="FE3908" s="156"/>
      <c r="FF3908" s="156"/>
      <c r="FG3908" s="156"/>
      <c r="FH3908" s="156"/>
    </row>
    <row r="3909" spans="2:164" x14ac:dyDescent="0.25">
      <c r="B3909" s="67">
        <f t="shared" si="367"/>
        <v>0</v>
      </c>
      <c r="C3909" s="67" t="str">
        <f t="shared" si="368"/>
        <v/>
      </c>
      <c r="D3909" s="67" t="str">
        <f t="shared" si="371"/>
        <v/>
      </c>
      <c r="E3909" s="67" t="str">
        <f t="shared" si="369"/>
        <v/>
      </c>
      <c r="F3909" s="67" t="str">
        <f t="shared" si="370"/>
        <v/>
      </c>
      <c r="G3909" s="67" t="str">
        <f t="shared" si="366"/>
        <v/>
      </c>
      <c r="H3909" s="159" t="str">
        <f>IF(AND(M3909&gt;0,M3909&lt;=STATS!$C$22),1,"")</f>
        <v/>
      </c>
      <c r="J3909" s="29">
        <v>3908</v>
      </c>
      <c r="R3909" s="16"/>
      <c r="U3909" s="16"/>
      <c r="FD3909" s="156"/>
      <c r="FE3909" s="156"/>
      <c r="FF3909" s="156"/>
      <c r="FG3909" s="156"/>
      <c r="FH3909" s="156"/>
    </row>
    <row r="3910" spans="2:164" x14ac:dyDescent="0.25">
      <c r="B3910" s="67">
        <f t="shared" si="367"/>
        <v>0</v>
      </c>
      <c r="C3910" s="67" t="str">
        <f t="shared" si="368"/>
        <v/>
      </c>
      <c r="D3910" s="67" t="str">
        <f t="shared" si="371"/>
        <v/>
      </c>
      <c r="E3910" s="67" t="str">
        <f t="shared" si="369"/>
        <v/>
      </c>
      <c r="F3910" s="67" t="str">
        <f t="shared" si="370"/>
        <v/>
      </c>
      <c r="G3910" s="67" t="str">
        <f t="shared" si="366"/>
        <v/>
      </c>
      <c r="H3910" s="159" t="str">
        <f>IF(AND(M3910&gt;0,M3910&lt;=STATS!$C$22),1,"")</f>
        <v/>
      </c>
      <c r="J3910" s="29">
        <v>3909</v>
      </c>
      <c r="R3910" s="16"/>
      <c r="U3910" s="16"/>
      <c r="FD3910" s="156"/>
      <c r="FE3910" s="156"/>
      <c r="FF3910" s="156"/>
      <c r="FG3910" s="156"/>
      <c r="FH3910" s="156"/>
    </row>
    <row r="3911" spans="2:164" x14ac:dyDescent="0.25">
      <c r="B3911" s="67">
        <f t="shared" si="367"/>
        <v>0</v>
      </c>
      <c r="C3911" s="67" t="str">
        <f t="shared" si="368"/>
        <v/>
      </c>
      <c r="D3911" s="67" t="str">
        <f t="shared" si="371"/>
        <v/>
      </c>
      <c r="E3911" s="67" t="str">
        <f t="shared" si="369"/>
        <v/>
      </c>
      <c r="F3911" s="67" t="str">
        <f t="shared" si="370"/>
        <v/>
      </c>
      <c r="G3911" s="67" t="str">
        <f t="shared" si="366"/>
        <v/>
      </c>
      <c r="H3911" s="159" t="str">
        <f>IF(AND(M3911&gt;0,M3911&lt;=STATS!$C$22),1,"")</f>
        <v/>
      </c>
      <c r="J3911" s="29">
        <v>3910</v>
      </c>
      <c r="R3911" s="16"/>
      <c r="U3911" s="16"/>
      <c r="FD3911" s="156"/>
      <c r="FE3911" s="156"/>
      <c r="FF3911" s="156"/>
      <c r="FG3911" s="156"/>
      <c r="FH3911" s="156"/>
    </row>
    <row r="3912" spans="2:164" x14ac:dyDescent="0.25">
      <c r="B3912" s="67">
        <f t="shared" si="367"/>
        <v>0</v>
      </c>
      <c r="C3912" s="67" t="str">
        <f t="shared" si="368"/>
        <v/>
      </c>
      <c r="D3912" s="67" t="str">
        <f t="shared" si="371"/>
        <v/>
      </c>
      <c r="E3912" s="67" t="str">
        <f t="shared" si="369"/>
        <v/>
      </c>
      <c r="F3912" s="67" t="str">
        <f t="shared" si="370"/>
        <v/>
      </c>
      <c r="G3912" s="67" t="str">
        <f t="shared" si="366"/>
        <v/>
      </c>
      <c r="H3912" s="159" t="str">
        <f>IF(AND(M3912&gt;0,M3912&lt;=STATS!$C$22),1,"")</f>
        <v/>
      </c>
      <c r="J3912" s="29">
        <v>3911</v>
      </c>
      <c r="R3912" s="16"/>
      <c r="U3912" s="16"/>
      <c r="FD3912" s="156"/>
      <c r="FE3912" s="156"/>
      <c r="FF3912" s="156"/>
      <c r="FG3912" s="156"/>
      <c r="FH3912" s="156"/>
    </row>
    <row r="3913" spans="2:164" x14ac:dyDescent="0.25">
      <c r="B3913" s="67">
        <f t="shared" si="367"/>
        <v>0</v>
      </c>
      <c r="C3913" s="67" t="str">
        <f t="shared" si="368"/>
        <v/>
      </c>
      <c r="D3913" s="67" t="str">
        <f t="shared" si="371"/>
        <v/>
      </c>
      <c r="E3913" s="67" t="str">
        <f t="shared" si="369"/>
        <v/>
      </c>
      <c r="F3913" s="67" t="str">
        <f t="shared" si="370"/>
        <v/>
      </c>
      <c r="G3913" s="67" t="str">
        <f t="shared" si="366"/>
        <v/>
      </c>
      <c r="H3913" s="159" t="str">
        <f>IF(AND(M3913&gt;0,M3913&lt;=STATS!$C$22),1,"")</f>
        <v/>
      </c>
      <c r="J3913" s="29">
        <v>3912</v>
      </c>
      <c r="R3913" s="16"/>
      <c r="U3913" s="16"/>
      <c r="FD3913" s="156"/>
      <c r="FE3913" s="156"/>
      <c r="FF3913" s="156"/>
      <c r="FG3913" s="156"/>
      <c r="FH3913" s="156"/>
    </row>
    <row r="3914" spans="2:164" x14ac:dyDescent="0.25">
      <c r="B3914" s="67">
        <f t="shared" si="367"/>
        <v>0</v>
      </c>
      <c r="C3914" s="67" t="str">
        <f t="shared" si="368"/>
        <v/>
      </c>
      <c r="D3914" s="67" t="str">
        <f t="shared" si="371"/>
        <v/>
      </c>
      <c r="E3914" s="67" t="str">
        <f t="shared" si="369"/>
        <v/>
      </c>
      <c r="F3914" s="67" t="str">
        <f t="shared" si="370"/>
        <v/>
      </c>
      <c r="G3914" s="67" t="str">
        <f t="shared" si="366"/>
        <v/>
      </c>
      <c r="H3914" s="159" t="str">
        <f>IF(AND(M3914&gt;0,M3914&lt;=STATS!$C$22),1,"")</f>
        <v/>
      </c>
      <c r="J3914" s="29">
        <v>3913</v>
      </c>
      <c r="R3914" s="16"/>
      <c r="U3914" s="16"/>
      <c r="FD3914" s="156"/>
      <c r="FE3914" s="156"/>
      <c r="FF3914" s="156"/>
      <c r="FG3914" s="156"/>
      <c r="FH3914" s="156"/>
    </row>
    <row r="3915" spans="2:164" x14ac:dyDescent="0.25">
      <c r="B3915" s="67">
        <f t="shared" si="367"/>
        <v>0</v>
      </c>
      <c r="C3915" s="67" t="str">
        <f t="shared" si="368"/>
        <v/>
      </c>
      <c r="D3915" s="67" t="str">
        <f t="shared" si="371"/>
        <v/>
      </c>
      <c r="E3915" s="67" t="str">
        <f t="shared" si="369"/>
        <v/>
      </c>
      <c r="F3915" s="67" t="str">
        <f t="shared" si="370"/>
        <v/>
      </c>
      <c r="G3915" s="67" t="str">
        <f t="shared" si="366"/>
        <v/>
      </c>
      <c r="H3915" s="159" t="str">
        <f>IF(AND(M3915&gt;0,M3915&lt;=STATS!$C$22),1,"")</f>
        <v/>
      </c>
      <c r="J3915" s="29">
        <v>3914</v>
      </c>
      <c r="R3915" s="16"/>
      <c r="U3915" s="16"/>
      <c r="FD3915" s="156"/>
      <c r="FE3915" s="156"/>
      <c r="FF3915" s="156"/>
      <c r="FG3915" s="156"/>
      <c r="FH3915" s="156"/>
    </row>
    <row r="3916" spans="2:164" x14ac:dyDescent="0.25">
      <c r="B3916" s="67">
        <f t="shared" si="367"/>
        <v>0</v>
      </c>
      <c r="C3916" s="67" t="str">
        <f t="shared" si="368"/>
        <v/>
      </c>
      <c r="D3916" s="67" t="str">
        <f t="shared" si="371"/>
        <v/>
      </c>
      <c r="E3916" s="67" t="str">
        <f t="shared" si="369"/>
        <v/>
      </c>
      <c r="F3916" s="67" t="str">
        <f t="shared" si="370"/>
        <v/>
      </c>
      <c r="G3916" s="67" t="str">
        <f t="shared" si="366"/>
        <v/>
      </c>
      <c r="H3916" s="159" t="str">
        <f>IF(AND(M3916&gt;0,M3916&lt;=STATS!$C$22),1,"")</f>
        <v/>
      </c>
      <c r="J3916" s="29">
        <v>3915</v>
      </c>
      <c r="R3916" s="16"/>
      <c r="U3916" s="16"/>
      <c r="FD3916" s="156"/>
      <c r="FE3916" s="156"/>
      <c r="FF3916" s="156"/>
      <c r="FG3916" s="156"/>
      <c r="FH3916" s="156"/>
    </row>
    <row r="3917" spans="2:164" x14ac:dyDescent="0.25">
      <c r="B3917" s="67">
        <f t="shared" si="367"/>
        <v>0</v>
      </c>
      <c r="C3917" s="67" t="str">
        <f t="shared" si="368"/>
        <v/>
      </c>
      <c r="D3917" s="67" t="str">
        <f t="shared" si="371"/>
        <v/>
      </c>
      <c r="E3917" s="67" t="str">
        <f t="shared" si="369"/>
        <v/>
      </c>
      <c r="F3917" s="67" t="str">
        <f t="shared" si="370"/>
        <v/>
      </c>
      <c r="G3917" s="67" t="str">
        <f t="shared" si="366"/>
        <v/>
      </c>
      <c r="H3917" s="159" t="str">
        <f>IF(AND(M3917&gt;0,M3917&lt;=STATS!$C$22),1,"")</f>
        <v/>
      </c>
      <c r="J3917" s="29">
        <v>3916</v>
      </c>
      <c r="R3917" s="16"/>
      <c r="U3917" s="16"/>
      <c r="FD3917" s="156"/>
      <c r="FE3917" s="156"/>
      <c r="FF3917" s="156"/>
      <c r="FG3917" s="156"/>
      <c r="FH3917" s="156"/>
    </row>
    <row r="3918" spans="2:164" x14ac:dyDescent="0.25">
      <c r="B3918" s="67">
        <f t="shared" si="367"/>
        <v>0</v>
      </c>
      <c r="C3918" s="67" t="str">
        <f t="shared" si="368"/>
        <v/>
      </c>
      <c r="D3918" s="67" t="str">
        <f t="shared" si="371"/>
        <v/>
      </c>
      <c r="E3918" s="67" t="str">
        <f t="shared" si="369"/>
        <v/>
      </c>
      <c r="F3918" s="67" t="str">
        <f t="shared" si="370"/>
        <v/>
      </c>
      <c r="G3918" s="67" t="str">
        <f t="shared" si="366"/>
        <v/>
      </c>
      <c r="H3918" s="159" t="str">
        <f>IF(AND(M3918&gt;0,M3918&lt;=STATS!$C$22),1,"")</f>
        <v/>
      </c>
      <c r="J3918" s="29">
        <v>3917</v>
      </c>
      <c r="R3918" s="16"/>
      <c r="U3918" s="16"/>
      <c r="FD3918" s="156"/>
      <c r="FE3918" s="156"/>
      <c r="FF3918" s="156"/>
      <c r="FG3918" s="156"/>
      <c r="FH3918" s="156"/>
    </row>
    <row r="3919" spans="2:164" x14ac:dyDescent="0.25">
      <c r="B3919" s="67">
        <f t="shared" si="367"/>
        <v>0</v>
      </c>
      <c r="C3919" s="67" t="str">
        <f t="shared" si="368"/>
        <v/>
      </c>
      <c r="D3919" s="67" t="str">
        <f t="shared" si="371"/>
        <v/>
      </c>
      <c r="E3919" s="67" t="str">
        <f t="shared" si="369"/>
        <v/>
      </c>
      <c r="F3919" s="67" t="str">
        <f t="shared" si="370"/>
        <v/>
      </c>
      <c r="G3919" s="67" t="str">
        <f t="shared" si="366"/>
        <v/>
      </c>
      <c r="H3919" s="159" t="str">
        <f>IF(AND(M3919&gt;0,M3919&lt;=STATS!$C$22),1,"")</f>
        <v/>
      </c>
      <c r="J3919" s="29">
        <v>3918</v>
      </c>
      <c r="R3919" s="16"/>
      <c r="U3919" s="16"/>
      <c r="FD3919" s="156"/>
      <c r="FE3919" s="156"/>
      <c r="FF3919" s="156"/>
      <c r="FG3919" s="156"/>
      <c r="FH3919" s="156"/>
    </row>
    <row r="3920" spans="2:164" x14ac:dyDescent="0.25">
      <c r="B3920" s="67">
        <f t="shared" si="367"/>
        <v>0</v>
      </c>
      <c r="C3920" s="67" t="str">
        <f t="shared" si="368"/>
        <v/>
      </c>
      <c r="D3920" s="67" t="str">
        <f t="shared" si="371"/>
        <v/>
      </c>
      <c r="E3920" s="67" t="str">
        <f t="shared" si="369"/>
        <v/>
      </c>
      <c r="F3920" s="67" t="str">
        <f t="shared" si="370"/>
        <v/>
      </c>
      <c r="G3920" s="67" t="str">
        <f t="shared" si="366"/>
        <v/>
      </c>
      <c r="H3920" s="159" t="str">
        <f>IF(AND(M3920&gt;0,M3920&lt;=STATS!$C$22),1,"")</f>
        <v/>
      </c>
      <c r="J3920" s="29">
        <v>3919</v>
      </c>
      <c r="R3920" s="16"/>
      <c r="U3920" s="16"/>
      <c r="FD3920" s="156"/>
      <c r="FE3920" s="156"/>
      <c r="FF3920" s="156"/>
      <c r="FG3920" s="156"/>
      <c r="FH3920" s="156"/>
    </row>
    <row r="3921" spans="2:164" x14ac:dyDescent="0.25">
      <c r="B3921" s="67">
        <f t="shared" si="367"/>
        <v>0</v>
      </c>
      <c r="C3921" s="67" t="str">
        <f t="shared" si="368"/>
        <v/>
      </c>
      <c r="D3921" s="67" t="str">
        <f t="shared" si="371"/>
        <v/>
      </c>
      <c r="E3921" s="67" t="str">
        <f t="shared" si="369"/>
        <v/>
      </c>
      <c r="F3921" s="67" t="str">
        <f t="shared" si="370"/>
        <v/>
      </c>
      <c r="G3921" s="67" t="str">
        <f t="shared" si="366"/>
        <v/>
      </c>
      <c r="H3921" s="159" t="str">
        <f>IF(AND(M3921&gt;0,M3921&lt;=STATS!$C$22),1,"")</f>
        <v/>
      </c>
      <c r="J3921" s="29">
        <v>3920</v>
      </c>
      <c r="R3921" s="16"/>
      <c r="U3921" s="16"/>
      <c r="FD3921" s="156"/>
      <c r="FE3921" s="156"/>
      <c r="FF3921" s="156"/>
      <c r="FG3921" s="156"/>
      <c r="FH3921" s="156"/>
    </row>
    <row r="3922" spans="2:164" x14ac:dyDescent="0.25">
      <c r="B3922" s="67">
        <f t="shared" si="367"/>
        <v>0</v>
      </c>
      <c r="C3922" s="67" t="str">
        <f t="shared" si="368"/>
        <v/>
      </c>
      <c r="D3922" s="67" t="str">
        <f t="shared" si="371"/>
        <v/>
      </c>
      <c r="E3922" s="67" t="str">
        <f t="shared" si="369"/>
        <v/>
      </c>
      <c r="F3922" s="67" t="str">
        <f t="shared" si="370"/>
        <v/>
      </c>
      <c r="G3922" s="67" t="str">
        <f t="shared" si="366"/>
        <v/>
      </c>
      <c r="H3922" s="159" t="str">
        <f>IF(AND(M3922&gt;0,M3922&lt;=STATS!$C$22),1,"")</f>
        <v/>
      </c>
      <c r="J3922" s="29">
        <v>3921</v>
      </c>
      <c r="R3922" s="16"/>
      <c r="U3922" s="16"/>
      <c r="FD3922" s="156"/>
      <c r="FE3922" s="156"/>
      <c r="FF3922" s="156"/>
      <c r="FG3922" s="156"/>
      <c r="FH3922" s="156"/>
    </row>
    <row r="3923" spans="2:164" x14ac:dyDescent="0.25">
      <c r="B3923" s="67">
        <f t="shared" si="367"/>
        <v>0</v>
      </c>
      <c r="C3923" s="67" t="str">
        <f t="shared" si="368"/>
        <v/>
      </c>
      <c r="D3923" s="67" t="str">
        <f t="shared" si="371"/>
        <v/>
      </c>
      <c r="E3923" s="67" t="str">
        <f t="shared" si="369"/>
        <v/>
      </c>
      <c r="F3923" s="67" t="str">
        <f t="shared" si="370"/>
        <v/>
      </c>
      <c r="G3923" s="67" t="str">
        <f t="shared" si="366"/>
        <v/>
      </c>
      <c r="H3923" s="159" t="str">
        <f>IF(AND(M3923&gt;0,M3923&lt;=STATS!$C$22),1,"")</f>
        <v/>
      </c>
      <c r="J3923" s="29">
        <v>3922</v>
      </c>
      <c r="R3923" s="16"/>
      <c r="U3923" s="16"/>
      <c r="FD3923" s="156"/>
      <c r="FE3923" s="156"/>
      <c r="FF3923" s="156"/>
      <c r="FG3923" s="156"/>
      <c r="FH3923" s="156"/>
    </row>
    <row r="3924" spans="2:164" x14ac:dyDescent="0.25">
      <c r="B3924" s="67">
        <f t="shared" si="367"/>
        <v>0</v>
      </c>
      <c r="C3924" s="67" t="str">
        <f t="shared" si="368"/>
        <v/>
      </c>
      <c r="D3924" s="67" t="str">
        <f t="shared" si="371"/>
        <v/>
      </c>
      <c r="E3924" s="67" t="str">
        <f t="shared" si="369"/>
        <v/>
      </c>
      <c r="F3924" s="67" t="str">
        <f t="shared" si="370"/>
        <v/>
      </c>
      <c r="G3924" s="67" t="str">
        <f t="shared" si="366"/>
        <v/>
      </c>
      <c r="H3924" s="159" t="str">
        <f>IF(AND(M3924&gt;0,M3924&lt;=STATS!$C$22),1,"")</f>
        <v/>
      </c>
      <c r="J3924" s="29">
        <v>3923</v>
      </c>
      <c r="R3924" s="16"/>
      <c r="U3924" s="16"/>
      <c r="FD3924" s="156"/>
      <c r="FE3924" s="156"/>
      <c r="FF3924" s="156"/>
      <c r="FG3924" s="156"/>
      <c r="FH3924" s="156"/>
    </row>
    <row r="3925" spans="2:164" x14ac:dyDescent="0.25">
      <c r="B3925" s="67">
        <f t="shared" si="367"/>
        <v>0</v>
      </c>
      <c r="C3925" s="67" t="str">
        <f t="shared" si="368"/>
        <v/>
      </c>
      <c r="D3925" s="67" t="str">
        <f t="shared" si="371"/>
        <v/>
      </c>
      <c r="E3925" s="67" t="str">
        <f t="shared" si="369"/>
        <v/>
      </c>
      <c r="F3925" s="67" t="str">
        <f t="shared" si="370"/>
        <v/>
      </c>
      <c r="G3925" s="67" t="str">
        <f t="shared" si="366"/>
        <v/>
      </c>
      <c r="H3925" s="159" t="str">
        <f>IF(AND(M3925&gt;0,M3925&lt;=STATS!$C$22),1,"")</f>
        <v/>
      </c>
      <c r="J3925" s="29">
        <v>3924</v>
      </c>
      <c r="R3925" s="16"/>
      <c r="U3925" s="16"/>
      <c r="FD3925" s="156"/>
      <c r="FE3925" s="156"/>
      <c r="FF3925" s="156"/>
      <c r="FG3925" s="156"/>
      <c r="FH3925" s="156"/>
    </row>
    <row r="3926" spans="2:164" x14ac:dyDescent="0.25">
      <c r="B3926" s="67">
        <f t="shared" si="367"/>
        <v>0</v>
      </c>
      <c r="C3926" s="67" t="str">
        <f t="shared" si="368"/>
        <v/>
      </c>
      <c r="D3926" s="67" t="str">
        <f t="shared" si="371"/>
        <v/>
      </c>
      <c r="E3926" s="67" t="str">
        <f t="shared" si="369"/>
        <v/>
      </c>
      <c r="F3926" s="67" t="str">
        <f t="shared" si="370"/>
        <v/>
      </c>
      <c r="G3926" s="67" t="str">
        <f t="shared" si="366"/>
        <v/>
      </c>
      <c r="H3926" s="159" t="str">
        <f>IF(AND(M3926&gt;0,M3926&lt;=STATS!$C$22),1,"")</f>
        <v/>
      </c>
      <c r="J3926" s="29">
        <v>3925</v>
      </c>
      <c r="R3926" s="16"/>
      <c r="U3926" s="16"/>
      <c r="FD3926" s="156"/>
      <c r="FE3926" s="156"/>
      <c r="FF3926" s="156"/>
      <c r="FG3926" s="156"/>
      <c r="FH3926" s="156"/>
    </row>
    <row r="3927" spans="2:164" x14ac:dyDescent="0.25">
      <c r="B3927" s="67">
        <f t="shared" si="367"/>
        <v>0</v>
      </c>
      <c r="C3927" s="67" t="str">
        <f t="shared" si="368"/>
        <v/>
      </c>
      <c r="D3927" s="67" t="str">
        <f t="shared" si="371"/>
        <v/>
      </c>
      <c r="E3927" s="67" t="str">
        <f t="shared" si="369"/>
        <v/>
      </c>
      <c r="F3927" s="67" t="str">
        <f t="shared" si="370"/>
        <v/>
      </c>
      <c r="G3927" s="67" t="str">
        <f t="shared" si="366"/>
        <v/>
      </c>
      <c r="H3927" s="159" t="str">
        <f>IF(AND(M3927&gt;0,M3927&lt;=STATS!$C$22),1,"")</f>
        <v/>
      </c>
      <c r="J3927" s="29">
        <v>3926</v>
      </c>
      <c r="R3927" s="16"/>
      <c r="U3927" s="16"/>
      <c r="FD3927" s="156"/>
      <c r="FE3927" s="156"/>
      <c r="FF3927" s="156"/>
      <c r="FG3927" s="156"/>
      <c r="FH3927" s="156"/>
    </row>
    <row r="3928" spans="2:164" x14ac:dyDescent="0.25">
      <c r="B3928" s="67">
        <f t="shared" si="367"/>
        <v>0</v>
      </c>
      <c r="C3928" s="67" t="str">
        <f t="shared" si="368"/>
        <v/>
      </c>
      <c r="D3928" s="67" t="str">
        <f t="shared" si="371"/>
        <v/>
      </c>
      <c r="E3928" s="67" t="str">
        <f t="shared" si="369"/>
        <v/>
      </c>
      <c r="F3928" s="67" t="str">
        <f t="shared" si="370"/>
        <v/>
      </c>
      <c r="G3928" s="67" t="str">
        <f t="shared" si="366"/>
        <v/>
      </c>
      <c r="H3928" s="159" t="str">
        <f>IF(AND(M3928&gt;0,M3928&lt;=STATS!$C$22),1,"")</f>
        <v/>
      </c>
      <c r="J3928" s="29">
        <v>3927</v>
      </c>
      <c r="R3928" s="16"/>
      <c r="U3928" s="16"/>
      <c r="FD3928" s="156"/>
      <c r="FE3928" s="156"/>
      <c r="FF3928" s="156"/>
      <c r="FG3928" s="156"/>
      <c r="FH3928" s="156"/>
    </row>
    <row r="3929" spans="2:164" x14ac:dyDescent="0.25">
      <c r="B3929" s="67">
        <f t="shared" si="367"/>
        <v>0</v>
      </c>
      <c r="C3929" s="67" t="str">
        <f t="shared" si="368"/>
        <v/>
      </c>
      <c r="D3929" s="67" t="str">
        <f t="shared" si="371"/>
        <v/>
      </c>
      <c r="E3929" s="67" t="str">
        <f t="shared" si="369"/>
        <v/>
      </c>
      <c r="F3929" s="67" t="str">
        <f t="shared" si="370"/>
        <v/>
      </c>
      <c r="G3929" s="67" t="str">
        <f t="shared" si="366"/>
        <v/>
      </c>
      <c r="H3929" s="159" t="str">
        <f>IF(AND(M3929&gt;0,M3929&lt;=STATS!$C$22),1,"")</f>
        <v/>
      </c>
      <c r="J3929" s="29">
        <v>3928</v>
      </c>
      <c r="R3929" s="16"/>
      <c r="U3929" s="16"/>
      <c r="FD3929" s="156"/>
      <c r="FE3929" s="156"/>
      <c r="FF3929" s="156"/>
      <c r="FG3929" s="156"/>
      <c r="FH3929" s="156"/>
    </row>
    <row r="3930" spans="2:164" x14ac:dyDescent="0.25">
      <c r="B3930" s="67">
        <f t="shared" si="367"/>
        <v>0</v>
      </c>
      <c r="C3930" s="67" t="str">
        <f t="shared" si="368"/>
        <v/>
      </c>
      <c r="D3930" s="67" t="str">
        <f t="shared" si="371"/>
        <v/>
      </c>
      <c r="E3930" s="67" t="str">
        <f t="shared" si="369"/>
        <v/>
      </c>
      <c r="F3930" s="67" t="str">
        <f t="shared" si="370"/>
        <v/>
      </c>
      <c r="G3930" s="67" t="str">
        <f t="shared" ref="G3930:G3993" si="372">IF($B3930&gt;=1,$M3930,"")</f>
        <v/>
      </c>
      <c r="H3930" s="159" t="str">
        <f>IF(AND(M3930&gt;0,M3930&lt;=STATS!$C$22),1,"")</f>
        <v/>
      </c>
      <c r="J3930" s="29">
        <v>3929</v>
      </c>
      <c r="R3930" s="16"/>
      <c r="U3930" s="16"/>
      <c r="FD3930" s="156"/>
      <c r="FE3930" s="156"/>
      <c r="FF3930" s="156"/>
      <c r="FG3930" s="156"/>
      <c r="FH3930" s="156"/>
    </row>
    <row r="3931" spans="2:164" x14ac:dyDescent="0.25">
      <c r="B3931" s="67">
        <f t="shared" si="367"/>
        <v>0</v>
      </c>
      <c r="C3931" s="67" t="str">
        <f t="shared" si="368"/>
        <v/>
      </c>
      <c r="D3931" s="67" t="str">
        <f t="shared" si="371"/>
        <v/>
      </c>
      <c r="E3931" s="67" t="str">
        <f t="shared" si="369"/>
        <v/>
      </c>
      <c r="F3931" s="67" t="str">
        <f t="shared" si="370"/>
        <v/>
      </c>
      <c r="G3931" s="67" t="str">
        <f t="shared" si="372"/>
        <v/>
      </c>
      <c r="H3931" s="159" t="str">
        <f>IF(AND(M3931&gt;0,M3931&lt;=STATS!$C$22),1,"")</f>
        <v/>
      </c>
      <c r="J3931" s="29">
        <v>3930</v>
      </c>
      <c r="R3931" s="16"/>
      <c r="U3931" s="16"/>
      <c r="FD3931" s="156"/>
      <c r="FE3931" s="156"/>
      <c r="FF3931" s="156"/>
      <c r="FG3931" s="156"/>
      <c r="FH3931" s="156"/>
    </row>
    <row r="3932" spans="2:164" x14ac:dyDescent="0.25">
      <c r="B3932" s="67">
        <f t="shared" si="367"/>
        <v>0</v>
      </c>
      <c r="C3932" s="67" t="str">
        <f t="shared" si="368"/>
        <v/>
      </c>
      <c r="D3932" s="67" t="str">
        <f t="shared" si="371"/>
        <v/>
      </c>
      <c r="E3932" s="67" t="str">
        <f t="shared" si="369"/>
        <v/>
      </c>
      <c r="F3932" s="67" t="str">
        <f t="shared" si="370"/>
        <v/>
      </c>
      <c r="G3932" s="67" t="str">
        <f t="shared" si="372"/>
        <v/>
      </c>
      <c r="H3932" s="159" t="str">
        <f>IF(AND(M3932&gt;0,M3932&lt;=STATS!$C$22),1,"")</f>
        <v/>
      </c>
      <c r="J3932" s="29">
        <v>3931</v>
      </c>
      <c r="R3932" s="16"/>
      <c r="U3932" s="16"/>
      <c r="FD3932" s="156"/>
      <c r="FE3932" s="156"/>
      <c r="FF3932" s="156"/>
      <c r="FG3932" s="156"/>
      <c r="FH3932" s="156"/>
    </row>
    <row r="3933" spans="2:164" x14ac:dyDescent="0.25">
      <c r="B3933" s="67">
        <f t="shared" si="367"/>
        <v>0</v>
      </c>
      <c r="C3933" s="67" t="str">
        <f t="shared" si="368"/>
        <v/>
      </c>
      <c r="D3933" s="67" t="str">
        <f t="shared" si="371"/>
        <v/>
      </c>
      <c r="E3933" s="67" t="str">
        <f t="shared" si="369"/>
        <v/>
      </c>
      <c r="F3933" s="67" t="str">
        <f t="shared" si="370"/>
        <v/>
      </c>
      <c r="G3933" s="67" t="str">
        <f t="shared" si="372"/>
        <v/>
      </c>
      <c r="H3933" s="159" t="str">
        <f>IF(AND(M3933&gt;0,M3933&lt;=STATS!$C$22),1,"")</f>
        <v/>
      </c>
      <c r="J3933" s="29">
        <v>3932</v>
      </c>
      <c r="R3933" s="16"/>
      <c r="U3933" s="16"/>
      <c r="FD3933" s="156"/>
      <c r="FE3933" s="156"/>
      <c r="FF3933" s="156"/>
      <c r="FG3933" s="156"/>
      <c r="FH3933" s="156"/>
    </row>
    <row r="3934" spans="2:164" x14ac:dyDescent="0.25">
      <c r="B3934" s="67">
        <f t="shared" si="367"/>
        <v>0</v>
      </c>
      <c r="C3934" s="67" t="str">
        <f t="shared" si="368"/>
        <v/>
      </c>
      <c r="D3934" s="67" t="str">
        <f t="shared" si="371"/>
        <v/>
      </c>
      <c r="E3934" s="67" t="str">
        <f t="shared" si="369"/>
        <v/>
      </c>
      <c r="F3934" s="67" t="str">
        <f t="shared" si="370"/>
        <v/>
      </c>
      <c r="G3934" s="67" t="str">
        <f t="shared" si="372"/>
        <v/>
      </c>
      <c r="H3934" s="159" t="str">
        <f>IF(AND(M3934&gt;0,M3934&lt;=STATS!$C$22),1,"")</f>
        <v/>
      </c>
      <c r="J3934" s="29">
        <v>3933</v>
      </c>
      <c r="R3934" s="16"/>
      <c r="U3934" s="16"/>
      <c r="FD3934" s="156"/>
      <c r="FE3934" s="156"/>
      <c r="FF3934" s="156"/>
      <c r="FG3934" s="156"/>
      <c r="FH3934" s="156"/>
    </row>
    <row r="3935" spans="2:164" x14ac:dyDescent="0.25">
      <c r="B3935" s="67">
        <f t="shared" si="367"/>
        <v>0</v>
      </c>
      <c r="C3935" s="67" t="str">
        <f t="shared" si="368"/>
        <v/>
      </c>
      <c r="D3935" s="67" t="str">
        <f t="shared" si="371"/>
        <v/>
      </c>
      <c r="E3935" s="67" t="str">
        <f t="shared" si="369"/>
        <v/>
      </c>
      <c r="F3935" s="67" t="str">
        <f t="shared" si="370"/>
        <v/>
      </c>
      <c r="G3935" s="67" t="str">
        <f t="shared" si="372"/>
        <v/>
      </c>
      <c r="H3935" s="159" t="str">
        <f>IF(AND(M3935&gt;0,M3935&lt;=STATS!$C$22),1,"")</f>
        <v/>
      </c>
      <c r="J3935" s="29">
        <v>3934</v>
      </c>
      <c r="R3935" s="16"/>
      <c r="U3935" s="16"/>
      <c r="FD3935" s="156"/>
      <c r="FE3935" s="156"/>
      <c r="FF3935" s="156"/>
      <c r="FG3935" s="156"/>
      <c r="FH3935" s="156"/>
    </row>
    <row r="3936" spans="2:164" x14ac:dyDescent="0.25">
      <c r="B3936" s="67">
        <f t="shared" si="367"/>
        <v>0</v>
      </c>
      <c r="C3936" s="67" t="str">
        <f t="shared" si="368"/>
        <v/>
      </c>
      <c r="D3936" s="67" t="str">
        <f t="shared" si="371"/>
        <v/>
      </c>
      <c r="E3936" s="67" t="str">
        <f t="shared" si="369"/>
        <v/>
      </c>
      <c r="F3936" s="67" t="str">
        <f t="shared" si="370"/>
        <v/>
      </c>
      <c r="G3936" s="67" t="str">
        <f t="shared" si="372"/>
        <v/>
      </c>
      <c r="H3936" s="159" t="str">
        <f>IF(AND(M3936&gt;0,M3936&lt;=STATS!$C$22),1,"")</f>
        <v/>
      </c>
      <c r="J3936" s="29">
        <v>3935</v>
      </c>
      <c r="R3936" s="16"/>
      <c r="U3936" s="16"/>
      <c r="FD3936" s="156"/>
      <c r="FE3936" s="156"/>
      <c r="FF3936" s="156"/>
      <c r="FG3936" s="156"/>
      <c r="FH3936" s="156"/>
    </row>
    <row r="3937" spans="2:164" x14ac:dyDescent="0.25">
      <c r="B3937" s="67">
        <f t="shared" si="367"/>
        <v>0</v>
      </c>
      <c r="C3937" s="67" t="str">
        <f t="shared" si="368"/>
        <v/>
      </c>
      <c r="D3937" s="67" t="str">
        <f t="shared" si="371"/>
        <v/>
      </c>
      <c r="E3937" s="67" t="str">
        <f t="shared" si="369"/>
        <v/>
      </c>
      <c r="F3937" s="67" t="str">
        <f t="shared" si="370"/>
        <v/>
      </c>
      <c r="G3937" s="67" t="str">
        <f t="shared" si="372"/>
        <v/>
      </c>
      <c r="H3937" s="159" t="str">
        <f>IF(AND(M3937&gt;0,M3937&lt;=STATS!$C$22),1,"")</f>
        <v/>
      </c>
      <c r="J3937" s="29">
        <v>3936</v>
      </c>
      <c r="R3937" s="16"/>
      <c r="U3937" s="16"/>
      <c r="FD3937" s="156"/>
      <c r="FE3937" s="156"/>
      <c r="FF3937" s="156"/>
      <c r="FG3937" s="156"/>
      <c r="FH3937" s="156"/>
    </row>
    <row r="3938" spans="2:164" x14ac:dyDescent="0.25">
      <c r="B3938" s="67">
        <f t="shared" si="367"/>
        <v>0</v>
      </c>
      <c r="C3938" s="67" t="str">
        <f t="shared" si="368"/>
        <v/>
      </c>
      <c r="D3938" s="67" t="str">
        <f t="shared" si="371"/>
        <v/>
      </c>
      <c r="E3938" s="67" t="str">
        <f t="shared" si="369"/>
        <v/>
      </c>
      <c r="F3938" s="67" t="str">
        <f t="shared" si="370"/>
        <v/>
      </c>
      <c r="G3938" s="67" t="str">
        <f t="shared" si="372"/>
        <v/>
      </c>
      <c r="H3938" s="159" t="str">
        <f>IF(AND(M3938&gt;0,M3938&lt;=STATS!$C$22),1,"")</f>
        <v/>
      </c>
      <c r="J3938" s="29">
        <v>3937</v>
      </c>
      <c r="R3938" s="16"/>
      <c r="U3938" s="16"/>
      <c r="FD3938" s="156"/>
      <c r="FE3938" s="156"/>
      <c r="FF3938" s="156"/>
      <c r="FG3938" s="156"/>
      <c r="FH3938" s="156"/>
    </row>
    <row r="3939" spans="2:164" x14ac:dyDescent="0.25">
      <c r="B3939" s="67">
        <f t="shared" si="367"/>
        <v>0</v>
      </c>
      <c r="C3939" s="67" t="str">
        <f t="shared" si="368"/>
        <v/>
      </c>
      <c r="D3939" s="67" t="str">
        <f t="shared" si="371"/>
        <v/>
      </c>
      <c r="E3939" s="67" t="str">
        <f t="shared" si="369"/>
        <v/>
      </c>
      <c r="F3939" s="67" t="str">
        <f t="shared" si="370"/>
        <v/>
      </c>
      <c r="G3939" s="67" t="str">
        <f t="shared" si="372"/>
        <v/>
      </c>
      <c r="H3939" s="159" t="str">
        <f>IF(AND(M3939&gt;0,M3939&lt;=STATS!$C$22),1,"")</f>
        <v/>
      </c>
      <c r="J3939" s="29">
        <v>3938</v>
      </c>
      <c r="R3939" s="16"/>
      <c r="U3939" s="16"/>
      <c r="FD3939" s="156"/>
      <c r="FE3939" s="156"/>
      <c r="FF3939" s="156"/>
      <c r="FG3939" s="156"/>
      <c r="FH3939" s="156"/>
    </row>
    <row r="3940" spans="2:164" x14ac:dyDescent="0.25">
      <c r="B3940" s="67">
        <f t="shared" si="367"/>
        <v>0</v>
      </c>
      <c r="C3940" s="67" t="str">
        <f t="shared" si="368"/>
        <v/>
      </c>
      <c r="D3940" s="67" t="str">
        <f t="shared" si="371"/>
        <v/>
      </c>
      <c r="E3940" s="67" t="str">
        <f t="shared" si="369"/>
        <v/>
      </c>
      <c r="F3940" s="67" t="str">
        <f t="shared" si="370"/>
        <v/>
      </c>
      <c r="G3940" s="67" t="str">
        <f t="shared" si="372"/>
        <v/>
      </c>
      <c r="H3940" s="159" t="str">
        <f>IF(AND(M3940&gt;0,M3940&lt;=STATS!$C$22),1,"")</f>
        <v/>
      </c>
      <c r="J3940" s="29">
        <v>3939</v>
      </c>
      <c r="R3940" s="16"/>
      <c r="U3940" s="16"/>
      <c r="FD3940" s="156"/>
      <c r="FE3940" s="156"/>
      <c r="FF3940" s="156"/>
      <c r="FG3940" s="156"/>
      <c r="FH3940" s="156"/>
    </row>
    <row r="3941" spans="2:164" x14ac:dyDescent="0.25">
      <c r="B3941" s="67">
        <f t="shared" si="367"/>
        <v>0</v>
      </c>
      <c r="C3941" s="67" t="str">
        <f t="shared" si="368"/>
        <v/>
      </c>
      <c r="D3941" s="67" t="str">
        <f t="shared" si="371"/>
        <v/>
      </c>
      <c r="E3941" s="67" t="str">
        <f t="shared" si="369"/>
        <v/>
      </c>
      <c r="F3941" s="67" t="str">
        <f t="shared" si="370"/>
        <v/>
      </c>
      <c r="G3941" s="67" t="str">
        <f t="shared" si="372"/>
        <v/>
      </c>
      <c r="H3941" s="159" t="str">
        <f>IF(AND(M3941&gt;0,M3941&lt;=STATS!$C$22),1,"")</f>
        <v/>
      </c>
      <c r="J3941" s="29">
        <v>3940</v>
      </c>
      <c r="R3941" s="16"/>
      <c r="U3941" s="16"/>
      <c r="FD3941" s="156"/>
      <c r="FE3941" s="156"/>
      <c r="FF3941" s="156"/>
      <c r="FG3941" s="156"/>
      <c r="FH3941" s="156"/>
    </row>
    <row r="3942" spans="2:164" x14ac:dyDescent="0.25">
      <c r="B3942" s="67">
        <f t="shared" si="367"/>
        <v>0</v>
      </c>
      <c r="C3942" s="67" t="str">
        <f t="shared" si="368"/>
        <v/>
      </c>
      <c r="D3942" s="67" t="str">
        <f t="shared" si="371"/>
        <v/>
      </c>
      <c r="E3942" s="67" t="str">
        <f t="shared" si="369"/>
        <v/>
      </c>
      <c r="F3942" s="67" t="str">
        <f t="shared" si="370"/>
        <v/>
      </c>
      <c r="G3942" s="67" t="str">
        <f t="shared" si="372"/>
        <v/>
      </c>
      <c r="H3942" s="159" t="str">
        <f>IF(AND(M3942&gt;0,M3942&lt;=STATS!$C$22),1,"")</f>
        <v/>
      </c>
      <c r="J3942" s="29">
        <v>3941</v>
      </c>
      <c r="R3942" s="16"/>
      <c r="U3942" s="16"/>
      <c r="FD3942" s="156"/>
      <c r="FE3942" s="156"/>
      <c r="FF3942" s="156"/>
      <c r="FG3942" s="156"/>
      <c r="FH3942" s="156"/>
    </row>
    <row r="3943" spans="2:164" x14ac:dyDescent="0.25">
      <c r="B3943" s="67">
        <f t="shared" si="367"/>
        <v>0</v>
      </c>
      <c r="C3943" s="67" t="str">
        <f t="shared" si="368"/>
        <v/>
      </c>
      <c r="D3943" s="67" t="str">
        <f t="shared" si="371"/>
        <v/>
      </c>
      <c r="E3943" s="67" t="str">
        <f t="shared" si="369"/>
        <v/>
      </c>
      <c r="F3943" s="67" t="str">
        <f t="shared" si="370"/>
        <v/>
      </c>
      <c r="G3943" s="67" t="str">
        <f t="shared" si="372"/>
        <v/>
      </c>
      <c r="H3943" s="159" t="str">
        <f>IF(AND(M3943&gt;0,M3943&lt;=STATS!$C$22),1,"")</f>
        <v/>
      </c>
      <c r="J3943" s="29">
        <v>3942</v>
      </c>
      <c r="R3943" s="16"/>
      <c r="U3943" s="16"/>
      <c r="FD3943" s="156"/>
      <c r="FE3943" s="156"/>
      <c r="FF3943" s="156"/>
      <c r="FG3943" s="156"/>
      <c r="FH3943" s="156"/>
    </row>
    <row r="3944" spans="2:164" x14ac:dyDescent="0.25">
      <c r="B3944" s="67">
        <f t="shared" si="367"/>
        <v>0</v>
      </c>
      <c r="C3944" s="67" t="str">
        <f t="shared" si="368"/>
        <v/>
      </c>
      <c r="D3944" s="67" t="str">
        <f t="shared" si="371"/>
        <v/>
      </c>
      <c r="E3944" s="67" t="str">
        <f t="shared" si="369"/>
        <v/>
      </c>
      <c r="F3944" s="67" t="str">
        <f t="shared" si="370"/>
        <v/>
      </c>
      <c r="G3944" s="67" t="str">
        <f t="shared" si="372"/>
        <v/>
      </c>
      <c r="H3944" s="159" t="str">
        <f>IF(AND(M3944&gt;0,M3944&lt;=STATS!$C$22),1,"")</f>
        <v/>
      </c>
      <c r="J3944" s="29">
        <v>3943</v>
      </c>
      <c r="R3944" s="16"/>
      <c r="U3944" s="16"/>
      <c r="FD3944" s="156"/>
      <c r="FE3944" s="156"/>
      <c r="FF3944" s="156"/>
      <c r="FG3944" s="156"/>
      <c r="FH3944" s="156"/>
    </row>
    <row r="3945" spans="2:164" x14ac:dyDescent="0.25">
      <c r="B3945" s="67">
        <f t="shared" si="367"/>
        <v>0</v>
      </c>
      <c r="C3945" s="67" t="str">
        <f t="shared" si="368"/>
        <v/>
      </c>
      <c r="D3945" s="67" t="str">
        <f t="shared" si="371"/>
        <v/>
      </c>
      <c r="E3945" s="67" t="str">
        <f t="shared" si="369"/>
        <v/>
      </c>
      <c r="F3945" s="67" t="str">
        <f t="shared" si="370"/>
        <v/>
      </c>
      <c r="G3945" s="67" t="str">
        <f t="shared" si="372"/>
        <v/>
      </c>
      <c r="H3945" s="159" t="str">
        <f>IF(AND(M3945&gt;0,M3945&lt;=STATS!$C$22),1,"")</f>
        <v/>
      </c>
      <c r="J3945" s="29">
        <v>3944</v>
      </c>
      <c r="R3945" s="16"/>
      <c r="U3945" s="16"/>
      <c r="FD3945" s="156"/>
      <c r="FE3945" s="156"/>
      <c r="FF3945" s="156"/>
      <c r="FG3945" s="156"/>
      <c r="FH3945" s="156"/>
    </row>
    <row r="3946" spans="2:164" x14ac:dyDescent="0.25">
      <c r="B3946" s="67">
        <f t="shared" si="367"/>
        <v>0</v>
      </c>
      <c r="C3946" s="67" t="str">
        <f t="shared" si="368"/>
        <v/>
      </c>
      <c r="D3946" s="67" t="str">
        <f t="shared" si="371"/>
        <v/>
      </c>
      <c r="E3946" s="67" t="str">
        <f t="shared" si="369"/>
        <v/>
      </c>
      <c r="F3946" s="67" t="str">
        <f t="shared" si="370"/>
        <v/>
      </c>
      <c r="G3946" s="67" t="str">
        <f t="shared" si="372"/>
        <v/>
      </c>
      <c r="H3946" s="159" t="str">
        <f>IF(AND(M3946&gt;0,M3946&lt;=STATS!$C$22),1,"")</f>
        <v/>
      </c>
      <c r="J3946" s="29">
        <v>3945</v>
      </c>
      <c r="R3946" s="16"/>
      <c r="U3946" s="16"/>
      <c r="FD3946" s="156"/>
      <c r="FE3946" s="156"/>
      <c r="FF3946" s="156"/>
      <c r="FG3946" s="156"/>
      <c r="FH3946" s="156"/>
    </row>
    <row r="3947" spans="2:164" x14ac:dyDescent="0.25">
      <c r="B3947" s="67">
        <f t="shared" si="367"/>
        <v>0</v>
      </c>
      <c r="C3947" s="67" t="str">
        <f t="shared" si="368"/>
        <v/>
      </c>
      <c r="D3947" s="67" t="str">
        <f t="shared" si="371"/>
        <v/>
      </c>
      <c r="E3947" s="67" t="str">
        <f t="shared" si="369"/>
        <v/>
      </c>
      <c r="F3947" s="67" t="str">
        <f t="shared" si="370"/>
        <v/>
      </c>
      <c r="G3947" s="67" t="str">
        <f t="shared" si="372"/>
        <v/>
      </c>
      <c r="H3947" s="159" t="str">
        <f>IF(AND(M3947&gt;0,M3947&lt;=STATS!$C$22),1,"")</f>
        <v/>
      </c>
      <c r="J3947" s="29">
        <v>3946</v>
      </c>
      <c r="R3947" s="16"/>
      <c r="U3947" s="16"/>
      <c r="FD3947" s="156"/>
      <c r="FE3947" s="156"/>
      <c r="FF3947" s="156"/>
      <c r="FG3947" s="156"/>
      <c r="FH3947" s="156"/>
    </row>
    <row r="3948" spans="2:164" x14ac:dyDescent="0.25">
      <c r="B3948" s="67">
        <f t="shared" si="367"/>
        <v>0</v>
      </c>
      <c r="C3948" s="67" t="str">
        <f t="shared" si="368"/>
        <v/>
      </c>
      <c r="D3948" s="67" t="str">
        <f t="shared" si="371"/>
        <v/>
      </c>
      <c r="E3948" s="67" t="str">
        <f t="shared" si="369"/>
        <v/>
      </c>
      <c r="F3948" s="67" t="str">
        <f t="shared" si="370"/>
        <v/>
      </c>
      <c r="G3948" s="67" t="str">
        <f t="shared" si="372"/>
        <v/>
      </c>
      <c r="H3948" s="159" t="str">
        <f>IF(AND(M3948&gt;0,M3948&lt;=STATS!$C$22),1,"")</f>
        <v/>
      </c>
      <c r="J3948" s="29">
        <v>3947</v>
      </c>
      <c r="R3948" s="16"/>
      <c r="U3948" s="16"/>
      <c r="FD3948" s="156"/>
      <c r="FE3948" s="156"/>
      <c r="FF3948" s="156"/>
      <c r="FG3948" s="156"/>
      <c r="FH3948" s="156"/>
    </row>
    <row r="3949" spans="2:164" x14ac:dyDescent="0.25">
      <c r="B3949" s="67">
        <f t="shared" si="367"/>
        <v>0</v>
      </c>
      <c r="C3949" s="67" t="str">
        <f t="shared" si="368"/>
        <v/>
      </c>
      <c r="D3949" s="67" t="str">
        <f t="shared" si="371"/>
        <v/>
      </c>
      <c r="E3949" s="67" t="str">
        <f t="shared" si="369"/>
        <v/>
      </c>
      <c r="F3949" s="67" t="str">
        <f t="shared" si="370"/>
        <v/>
      </c>
      <c r="G3949" s="67" t="str">
        <f t="shared" si="372"/>
        <v/>
      </c>
      <c r="H3949" s="159" t="str">
        <f>IF(AND(M3949&gt;0,M3949&lt;=STATS!$C$22),1,"")</f>
        <v/>
      </c>
      <c r="J3949" s="29">
        <v>3948</v>
      </c>
      <c r="R3949" s="16"/>
      <c r="U3949" s="16"/>
      <c r="FD3949" s="156"/>
      <c r="FE3949" s="156"/>
      <c r="FF3949" s="156"/>
      <c r="FG3949" s="156"/>
      <c r="FH3949" s="156"/>
    </row>
    <row r="3950" spans="2:164" x14ac:dyDescent="0.25">
      <c r="B3950" s="67">
        <f t="shared" si="367"/>
        <v>0</v>
      </c>
      <c r="C3950" s="67" t="str">
        <f t="shared" si="368"/>
        <v/>
      </c>
      <c r="D3950" s="67" t="str">
        <f t="shared" si="371"/>
        <v/>
      </c>
      <c r="E3950" s="67" t="str">
        <f t="shared" si="369"/>
        <v/>
      </c>
      <c r="F3950" s="67" t="str">
        <f t="shared" si="370"/>
        <v/>
      </c>
      <c r="G3950" s="67" t="str">
        <f t="shared" si="372"/>
        <v/>
      </c>
      <c r="H3950" s="159" t="str">
        <f>IF(AND(M3950&gt;0,M3950&lt;=STATS!$C$22),1,"")</f>
        <v/>
      </c>
      <c r="J3950" s="29">
        <v>3949</v>
      </c>
      <c r="R3950" s="16"/>
      <c r="U3950" s="16"/>
      <c r="FD3950" s="156"/>
      <c r="FE3950" s="156"/>
      <c r="FF3950" s="156"/>
      <c r="FG3950" s="156"/>
      <c r="FH3950" s="156"/>
    </row>
    <row r="3951" spans="2:164" x14ac:dyDescent="0.25">
      <c r="B3951" s="67">
        <f t="shared" si="367"/>
        <v>0</v>
      </c>
      <c r="C3951" s="67" t="str">
        <f t="shared" si="368"/>
        <v/>
      </c>
      <c r="D3951" s="67" t="str">
        <f t="shared" si="371"/>
        <v/>
      </c>
      <c r="E3951" s="67" t="str">
        <f t="shared" si="369"/>
        <v/>
      </c>
      <c r="F3951" s="67" t="str">
        <f t="shared" si="370"/>
        <v/>
      </c>
      <c r="G3951" s="67" t="str">
        <f t="shared" si="372"/>
        <v/>
      </c>
      <c r="H3951" s="159" t="str">
        <f>IF(AND(M3951&gt;0,M3951&lt;=STATS!$C$22),1,"")</f>
        <v/>
      </c>
      <c r="J3951" s="29">
        <v>3950</v>
      </c>
      <c r="R3951" s="16"/>
      <c r="U3951" s="16"/>
      <c r="FD3951" s="156"/>
      <c r="FE3951" s="156"/>
      <c r="FF3951" s="156"/>
      <c r="FG3951" s="156"/>
      <c r="FH3951" s="156"/>
    </row>
    <row r="3952" spans="2:164" x14ac:dyDescent="0.25">
      <c r="B3952" s="67">
        <f t="shared" si="367"/>
        <v>0</v>
      </c>
      <c r="C3952" s="67" t="str">
        <f t="shared" si="368"/>
        <v/>
      </c>
      <c r="D3952" s="67" t="str">
        <f t="shared" si="371"/>
        <v/>
      </c>
      <c r="E3952" s="67" t="str">
        <f t="shared" si="369"/>
        <v/>
      </c>
      <c r="F3952" s="67" t="str">
        <f t="shared" si="370"/>
        <v/>
      </c>
      <c r="G3952" s="67" t="str">
        <f t="shared" si="372"/>
        <v/>
      </c>
      <c r="H3952" s="159" t="str">
        <f>IF(AND(M3952&gt;0,M3952&lt;=STATS!$C$22),1,"")</f>
        <v/>
      </c>
      <c r="J3952" s="29">
        <v>3951</v>
      </c>
      <c r="R3952" s="16"/>
      <c r="U3952" s="16"/>
      <c r="FD3952" s="156"/>
      <c r="FE3952" s="156"/>
      <c r="FF3952" s="156"/>
      <c r="FG3952" s="156"/>
      <c r="FH3952" s="156"/>
    </row>
    <row r="3953" spans="2:164" x14ac:dyDescent="0.25">
      <c r="B3953" s="67">
        <f t="shared" si="367"/>
        <v>0</v>
      </c>
      <c r="C3953" s="67" t="str">
        <f t="shared" si="368"/>
        <v/>
      </c>
      <c r="D3953" s="67" t="str">
        <f t="shared" si="371"/>
        <v/>
      </c>
      <c r="E3953" s="67" t="str">
        <f t="shared" si="369"/>
        <v/>
      </c>
      <c r="F3953" s="67" t="str">
        <f t="shared" si="370"/>
        <v/>
      </c>
      <c r="G3953" s="67" t="str">
        <f t="shared" si="372"/>
        <v/>
      </c>
      <c r="H3953" s="159" t="str">
        <f>IF(AND(M3953&gt;0,M3953&lt;=STATS!$C$22),1,"")</f>
        <v/>
      </c>
      <c r="J3953" s="29">
        <v>3952</v>
      </c>
      <c r="R3953" s="16"/>
      <c r="U3953" s="16"/>
      <c r="FD3953" s="156"/>
      <c r="FE3953" s="156"/>
      <c r="FF3953" s="156"/>
      <c r="FG3953" s="156"/>
      <c r="FH3953" s="156"/>
    </row>
    <row r="3954" spans="2:164" x14ac:dyDescent="0.25">
      <c r="B3954" s="67">
        <f t="shared" si="367"/>
        <v>0</v>
      </c>
      <c r="C3954" s="67" t="str">
        <f t="shared" si="368"/>
        <v/>
      </c>
      <c r="D3954" s="67" t="str">
        <f t="shared" si="371"/>
        <v/>
      </c>
      <c r="E3954" s="67" t="str">
        <f t="shared" si="369"/>
        <v/>
      </c>
      <c r="F3954" s="67" t="str">
        <f t="shared" si="370"/>
        <v/>
      </c>
      <c r="G3954" s="67" t="str">
        <f t="shared" si="372"/>
        <v/>
      </c>
      <c r="H3954" s="159" t="str">
        <f>IF(AND(M3954&gt;0,M3954&lt;=STATS!$C$22),1,"")</f>
        <v/>
      </c>
      <c r="J3954" s="29">
        <v>3953</v>
      </c>
      <c r="R3954" s="16"/>
      <c r="U3954" s="16"/>
      <c r="FD3954" s="156"/>
      <c r="FE3954" s="156"/>
      <c r="FF3954" s="156"/>
      <c r="FG3954" s="156"/>
      <c r="FH3954" s="156"/>
    </row>
    <row r="3955" spans="2:164" x14ac:dyDescent="0.25">
      <c r="B3955" s="67">
        <f t="shared" si="367"/>
        <v>0</v>
      </c>
      <c r="C3955" s="67" t="str">
        <f t="shared" si="368"/>
        <v/>
      </c>
      <c r="D3955" s="67" t="str">
        <f t="shared" si="371"/>
        <v/>
      </c>
      <c r="E3955" s="67" t="str">
        <f t="shared" si="369"/>
        <v/>
      </c>
      <c r="F3955" s="67" t="str">
        <f t="shared" si="370"/>
        <v/>
      </c>
      <c r="G3955" s="67" t="str">
        <f t="shared" si="372"/>
        <v/>
      </c>
      <c r="H3955" s="159" t="str">
        <f>IF(AND(M3955&gt;0,M3955&lt;=STATS!$C$22),1,"")</f>
        <v/>
      </c>
      <c r="J3955" s="29">
        <v>3954</v>
      </c>
      <c r="R3955" s="16"/>
      <c r="U3955" s="16"/>
      <c r="FD3955" s="156"/>
      <c r="FE3955" s="156"/>
      <c r="FF3955" s="156"/>
      <c r="FG3955" s="156"/>
      <c r="FH3955" s="156"/>
    </row>
    <row r="3956" spans="2:164" x14ac:dyDescent="0.25">
      <c r="B3956" s="67">
        <f t="shared" si="367"/>
        <v>0</v>
      </c>
      <c r="C3956" s="67" t="str">
        <f t="shared" si="368"/>
        <v/>
      </c>
      <c r="D3956" s="67" t="str">
        <f t="shared" si="371"/>
        <v/>
      </c>
      <c r="E3956" s="67" t="str">
        <f t="shared" si="369"/>
        <v/>
      </c>
      <c r="F3956" s="67" t="str">
        <f t="shared" si="370"/>
        <v/>
      </c>
      <c r="G3956" s="67" t="str">
        <f t="shared" si="372"/>
        <v/>
      </c>
      <c r="H3956" s="159" t="str">
        <f>IF(AND(M3956&gt;0,M3956&lt;=STATS!$C$22),1,"")</f>
        <v/>
      </c>
      <c r="J3956" s="29">
        <v>3955</v>
      </c>
      <c r="R3956" s="16"/>
      <c r="U3956" s="16"/>
      <c r="FD3956" s="156"/>
      <c r="FE3956" s="156"/>
      <c r="FF3956" s="156"/>
      <c r="FG3956" s="156"/>
      <c r="FH3956" s="156"/>
    </row>
    <row r="3957" spans="2:164" x14ac:dyDescent="0.25">
      <c r="B3957" s="67">
        <f t="shared" si="367"/>
        <v>0</v>
      </c>
      <c r="C3957" s="67" t="str">
        <f t="shared" si="368"/>
        <v/>
      </c>
      <c r="D3957" s="67" t="str">
        <f t="shared" si="371"/>
        <v/>
      </c>
      <c r="E3957" s="67" t="str">
        <f t="shared" si="369"/>
        <v/>
      </c>
      <c r="F3957" s="67" t="str">
        <f t="shared" si="370"/>
        <v/>
      </c>
      <c r="G3957" s="67" t="str">
        <f t="shared" si="372"/>
        <v/>
      </c>
      <c r="H3957" s="159" t="str">
        <f>IF(AND(M3957&gt;0,M3957&lt;=STATS!$C$22),1,"")</f>
        <v/>
      </c>
      <c r="J3957" s="29">
        <v>3956</v>
      </c>
      <c r="R3957" s="16"/>
      <c r="U3957" s="16"/>
      <c r="FD3957" s="156"/>
      <c r="FE3957" s="156"/>
      <c r="FF3957" s="156"/>
      <c r="FG3957" s="156"/>
      <c r="FH3957" s="156"/>
    </row>
    <row r="3958" spans="2:164" x14ac:dyDescent="0.25">
      <c r="B3958" s="67">
        <f t="shared" si="367"/>
        <v>0</v>
      </c>
      <c r="C3958" s="67" t="str">
        <f t="shared" si="368"/>
        <v/>
      </c>
      <c r="D3958" s="67" t="str">
        <f t="shared" si="371"/>
        <v/>
      </c>
      <c r="E3958" s="67" t="str">
        <f t="shared" si="369"/>
        <v/>
      </c>
      <c r="F3958" s="67" t="str">
        <f t="shared" si="370"/>
        <v/>
      </c>
      <c r="G3958" s="67" t="str">
        <f t="shared" si="372"/>
        <v/>
      </c>
      <c r="H3958" s="159" t="str">
        <f>IF(AND(M3958&gt;0,M3958&lt;=STATS!$C$22),1,"")</f>
        <v/>
      </c>
      <c r="J3958" s="29">
        <v>3957</v>
      </c>
      <c r="R3958" s="16"/>
      <c r="U3958" s="16"/>
      <c r="FD3958" s="156"/>
      <c r="FE3958" s="156"/>
      <c r="FF3958" s="156"/>
      <c r="FG3958" s="156"/>
      <c r="FH3958" s="156"/>
    </row>
    <row r="3959" spans="2:164" x14ac:dyDescent="0.25">
      <c r="B3959" s="67">
        <f t="shared" si="367"/>
        <v>0</v>
      </c>
      <c r="C3959" s="67" t="str">
        <f t="shared" si="368"/>
        <v/>
      </c>
      <c r="D3959" s="67" t="str">
        <f t="shared" si="371"/>
        <v/>
      </c>
      <c r="E3959" s="67" t="str">
        <f t="shared" si="369"/>
        <v/>
      </c>
      <c r="F3959" s="67" t="str">
        <f t="shared" si="370"/>
        <v/>
      </c>
      <c r="G3959" s="67" t="str">
        <f t="shared" si="372"/>
        <v/>
      </c>
      <c r="H3959" s="159" t="str">
        <f>IF(AND(M3959&gt;0,M3959&lt;=STATS!$C$22),1,"")</f>
        <v/>
      </c>
      <c r="J3959" s="29">
        <v>3958</v>
      </c>
      <c r="R3959" s="16"/>
      <c r="U3959" s="16"/>
      <c r="FD3959" s="156"/>
      <c r="FE3959" s="156"/>
      <c r="FF3959" s="156"/>
      <c r="FG3959" s="156"/>
      <c r="FH3959" s="156"/>
    </row>
    <row r="3960" spans="2:164" x14ac:dyDescent="0.25">
      <c r="B3960" s="67">
        <f t="shared" si="367"/>
        <v>0</v>
      </c>
      <c r="C3960" s="67" t="str">
        <f t="shared" si="368"/>
        <v/>
      </c>
      <c r="D3960" s="67" t="str">
        <f t="shared" si="371"/>
        <v/>
      </c>
      <c r="E3960" s="67" t="str">
        <f t="shared" si="369"/>
        <v/>
      </c>
      <c r="F3960" s="67" t="str">
        <f t="shared" si="370"/>
        <v/>
      </c>
      <c r="G3960" s="67" t="str">
        <f t="shared" si="372"/>
        <v/>
      </c>
      <c r="H3960" s="159" t="str">
        <f>IF(AND(M3960&gt;0,M3960&lt;=STATS!$C$22),1,"")</f>
        <v/>
      </c>
      <c r="J3960" s="29">
        <v>3959</v>
      </c>
      <c r="R3960" s="16"/>
      <c r="U3960" s="16"/>
      <c r="FD3960" s="156"/>
      <c r="FE3960" s="156"/>
      <c r="FF3960" s="156"/>
      <c r="FG3960" s="156"/>
      <c r="FH3960" s="156"/>
    </row>
    <row r="3961" spans="2:164" x14ac:dyDescent="0.25">
      <c r="B3961" s="67">
        <f t="shared" si="367"/>
        <v>0</v>
      </c>
      <c r="C3961" s="67" t="str">
        <f t="shared" si="368"/>
        <v/>
      </c>
      <c r="D3961" s="67" t="str">
        <f t="shared" si="371"/>
        <v/>
      </c>
      <c r="E3961" s="67" t="str">
        <f t="shared" si="369"/>
        <v/>
      </c>
      <c r="F3961" s="67" t="str">
        <f t="shared" si="370"/>
        <v/>
      </c>
      <c r="G3961" s="67" t="str">
        <f t="shared" si="372"/>
        <v/>
      </c>
      <c r="H3961" s="159" t="str">
        <f>IF(AND(M3961&gt;0,M3961&lt;=STATS!$C$22),1,"")</f>
        <v/>
      </c>
      <c r="J3961" s="29">
        <v>3960</v>
      </c>
      <c r="R3961" s="16"/>
      <c r="U3961" s="16"/>
      <c r="FD3961" s="156"/>
      <c r="FE3961" s="156"/>
      <c r="FF3961" s="156"/>
      <c r="FG3961" s="156"/>
      <c r="FH3961" s="156"/>
    </row>
    <row r="3962" spans="2:164" x14ac:dyDescent="0.25">
      <c r="B3962" s="67">
        <f t="shared" si="367"/>
        <v>0</v>
      </c>
      <c r="C3962" s="67" t="str">
        <f t="shared" si="368"/>
        <v/>
      </c>
      <c r="D3962" s="67" t="str">
        <f t="shared" si="371"/>
        <v/>
      </c>
      <c r="E3962" s="67" t="str">
        <f t="shared" si="369"/>
        <v/>
      </c>
      <c r="F3962" s="67" t="str">
        <f t="shared" si="370"/>
        <v/>
      </c>
      <c r="G3962" s="67" t="str">
        <f t="shared" si="372"/>
        <v/>
      </c>
      <c r="H3962" s="159" t="str">
        <f>IF(AND(M3962&gt;0,M3962&lt;=STATS!$C$22),1,"")</f>
        <v/>
      </c>
      <c r="J3962" s="29">
        <v>3961</v>
      </c>
      <c r="R3962" s="16"/>
      <c r="U3962" s="16"/>
      <c r="FD3962" s="156"/>
      <c r="FE3962" s="156"/>
      <c r="FF3962" s="156"/>
      <c r="FG3962" s="156"/>
      <c r="FH3962" s="156"/>
    </row>
    <row r="3963" spans="2:164" x14ac:dyDescent="0.25">
      <c r="B3963" s="67">
        <f t="shared" si="367"/>
        <v>0</v>
      </c>
      <c r="C3963" s="67" t="str">
        <f t="shared" si="368"/>
        <v/>
      </c>
      <c r="D3963" s="67" t="str">
        <f t="shared" si="371"/>
        <v/>
      </c>
      <c r="E3963" s="67" t="str">
        <f t="shared" si="369"/>
        <v/>
      </c>
      <c r="F3963" s="67" t="str">
        <f t="shared" si="370"/>
        <v/>
      </c>
      <c r="G3963" s="67" t="str">
        <f t="shared" si="372"/>
        <v/>
      </c>
      <c r="H3963" s="159" t="str">
        <f>IF(AND(M3963&gt;0,M3963&lt;=STATS!$C$22),1,"")</f>
        <v/>
      </c>
      <c r="J3963" s="29">
        <v>3962</v>
      </c>
      <c r="R3963" s="16"/>
      <c r="U3963" s="16"/>
      <c r="FD3963" s="156"/>
      <c r="FE3963" s="156"/>
      <c r="FF3963" s="156"/>
      <c r="FG3963" s="156"/>
      <c r="FH3963" s="156"/>
    </row>
    <row r="3964" spans="2:164" x14ac:dyDescent="0.25">
      <c r="B3964" s="67">
        <f t="shared" si="367"/>
        <v>0</v>
      </c>
      <c r="C3964" s="67" t="str">
        <f t="shared" si="368"/>
        <v/>
      </c>
      <c r="D3964" s="67" t="str">
        <f t="shared" si="371"/>
        <v/>
      </c>
      <c r="E3964" s="67" t="str">
        <f t="shared" si="369"/>
        <v/>
      </c>
      <c r="F3964" s="67" t="str">
        <f t="shared" si="370"/>
        <v/>
      </c>
      <c r="G3964" s="67" t="str">
        <f t="shared" si="372"/>
        <v/>
      </c>
      <c r="H3964" s="159" t="str">
        <f>IF(AND(M3964&gt;0,M3964&lt;=STATS!$C$22),1,"")</f>
        <v/>
      </c>
      <c r="J3964" s="29">
        <v>3963</v>
      </c>
      <c r="R3964" s="16"/>
      <c r="U3964" s="16"/>
      <c r="FD3964" s="156"/>
      <c r="FE3964" s="156"/>
      <c r="FF3964" s="156"/>
      <c r="FG3964" s="156"/>
      <c r="FH3964" s="156"/>
    </row>
    <row r="3965" spans="2:164" x14ac:dyDescent="0.25">
      <c r="B3965" s="67">
        <f t="shared" si="367"/>
        <v>0</v>
      </c>
      <c r="C3965" s="67" t="str">
        <f t="shared" si="368"/>
        <v/>
      </c>
      <c r="D3965" s="67" t="str">
        <f t="shared" si="371"/>
        <v/>
      </c>
      <c r="E3965" s="67" t="str">
        <f t="shared" si="369"/>
        <v/>
      </c>
      <c r="F3965" s="67" t="str">
        <f t="shared" si="370"/>
        <v/>
      </c>
      <c r="G3965" s="67" t="str">
        <f t="shared" si="372"/>
        <v/>
      </c>
      <c r="H3965" s="159" t="str">
        <f>IF(AND(M3965&gt;0,M3965&lt;=STATS!$C$22),1,"")</f>
        <v/>
      </c>
      <c r="J3965" s="29">
        <v>3964</v>
      </c>
      <c r="R3965" s="16"/>
      <c r="U3965" s="16"/>
      <c r="FD3965" s="156"/>
      <c r="FE3965" s="156"/>
      <c r="FF3965" s="156"/>
      <c r="FG3965" s="156"/>
      <c r="FH3965" s="156"/>
    </row>
    <row r="3966" spans="2:164" x14ac:dyDescent="0.25">
      <c r="B3966" s="67">
        <f t="shared" si="367"/>
        <v>0</v>
      </c>
      <c r="C3966" s="67" t="str">
        <f t="shared" si="368"/>
        <v/>
      </c>
      <c r="D3966" s="67" t="str">
        <f t="shared" si="371"/>
        <v/>
      </c>
      <c r="E3966" s="67" t="str">
        <f t="shared" si="369"/>
        <v/>
      </c>
      <c r="F3966" s="67" t="str">
        <f t="shared" si="370"/>
        <v/>
      </c>
      <c r="G3966" s="67" t="str">
        <f t="shared" si="372"/>
        <v/>
      </c>
      <c r="H3966" s="159" t="str">
        <f>IF(AND(M3966&gt;0,M3966&lt;=STATS!$C$22),1,"")</f>
        <v/>
      </c>
      <c r="J3966" s="29">
        <v>3965</v>
      </c>
      <c r="R3966" s="16"/>
      <c r="U3966" s="16"/>
      <c r="FD3966" s="156"/>
      <c r="FE3966" s="156"/>
      <c r="FF3966" s="156"/>
      <c r="FG3966" s="156"/>
      <c r="FH3966" s="156"/>
    </row>
    <row r="3967" spans="2:164" x14ac:dyDescent="0.25">
      <c r="B3967" s="67">
        <f t="shared" si="367"/>
        <v>0</v>
      </c>
      <c r="C3967" s="67" t="str">
        <f t="shared" si="368"/>
        <v/>
      </c>
      <c r="D3967" s="67" t="str">
        <f t="shared" si="371"/>
        <v/>
      </c>
      <c r="E3967" s="67" t="str">
        <f t="shared" si="369"/>
        <v/>
      </c>
      <c r="F3967" s="67" t="str">
        <f t="shared" si="370"/>
        <v/>
      </c>
      <c r="G3967" s="67" t="str">
        <f t="shared" si="372"/>
        <v/>
      </c>
      <c r="H3967" s="159" t="str">
        <f>IF(AND(M3967&gt;0,M3967&lt;=STATS!$C$22),1,"")</f>
        <v/>
      </c>
      <c r="J3967" s="29">
        <v>3966</v>
      </c>
      <c r="R3967" s="16"/>
      <c r="U3967" s="16"/>
      <c r="FD3967" s="156"/>
      <c r="FE3967" s="156"/>
      <c r="FF3967" s="156"/>
      <c r="FG3967" s="156"/>
      <c r="FH3967" s="156"/>
    </row>
    <row r="3968" spans="2:164" x14ac:dyDescent="0.25">
      <c r="B3968" s="67">
        <f t="shared" si="367"/>
        <v>0</v>
      </c>
      <c r="C3968" s="67" t="str">
        <f t="shared" si="368"/>
        <v/>
      </c>
      <c r="D3968" s="67" t="str">
        <f t="shared" si="371"/>
        <v/>
      </c>
      <c r="E3968" s="67" t="str">
        <f t="shared" si="369"/>
        <v/>
      </c>
      <c r="F3968" s="67" t="str">
        <f t="shared" si="370"/>
        <v/>
      </c>
      <c r="G3968" s="67" t="str">
        <f t="shared" si="372"/>
        <v/>
      </c>
      <c r="H3968" s="159" t="str">
        <f>IF(AND(M3968&gt;0,M3968&lt;=STATS!$C$22),1,"")</f>
        <v/>
      </c>
      <c r="J3968" s="29">
        <v>3967</v>
      </c>
      <c r="R3968" s="16"/>
      <c r="U3968" s="16"/>
      <c r="FD3968" s="156"/>
      <c r="FE3968" s="156"/>
      <c r="FF3968" s="156"/>
      <c r="FG3968" s="156"/>
      <c r="FH3968" s="156"/>
    </row>
    <row r="3969" spans="2:164" x14ac:dyDescent="0.25">
      <c r="B3969" s="67">
        <f t="shared" si="367"/>
        <v>0</v>
      </c>
      <c r="C3969" s="67" t="str">
        <f t="shared" si="368"/>
        <v/>
      </c>
      <c r="D3969" s="67" t="str">
        <f t="shared" si="371"/>
        <v/>
      </c>
      <c r="E3969" s="67" t="str">
        <f t="shared" si="369"/>
        <v/>
      </c>
      <c r="F3969" s="67" t="str">
        <f t="shared" si="370"/>
        <v/>
      </c>
      <c r="G3969" s="67" t="str">
        <f t="shared" si="372"/>
        <v/>
      </c>
      <c r="H3969" s="159" t="str">
        <f>IF(AND(M3969&gt;0,M3969&lt;=STATS!$C$22),1,"")</f>
        <v/>
      </c>
      <c r="J3969" s="29">
        <v>3968</v>
      </c>
      <c r="R3969" s="16"/>
      <c r="U3969" s="16"/>
      <c r="FD3969" s="156"/>
      <c r="FE3969" s="156"/>
      <c r="FF3969" s="156"/>
      <c r="FG3969" s="156"/>
      <c r="FH3969" s="156"/>
    </row>
    <row r="3970" spans="2:164" x14ac:dyDescent="0.25">
      <c r="B3970" s="67">
        <f t="shared" ref="B3970:B4001" si="373">COUNT(R3970:FC3970,FI3970:FQ3970)</f>
        <v>0</v>
      </c>
      <c r="C3970" s="67" t="str">
        <f t="shared" ref="C3970:C4001" si="374">IF(COUNT(R3970:FC3970,FI3970:FQ3970)&gt;0,COUNT(R3970:FC3970,FI3970:FQ3970),"")</f>
        <v/>
      </c>
      <c r="D3970" s="67" t="str">
        <f t="shared" si="371"/>
        <v/>
      </c>
      <c r="E3970" s="67" t="str">
        <f t="shared" ref="E3970:E4001" si="375">IF(H3970=1,COUNT(R3970:FC3970,FI3970:FQ3970),"")</f>
        <v/>
      </c>
      <c r="F3970" s="67" t="str">
        <f t="shared" ref="F3970:F4001" si="376">IF(H3970=1,COUNT(X3970:BN3970,BP3970:BX3970,BZ3970:CF3970,CH3970:FC3970,FI3970:FQ3970),"")</f>
        <v/>
      </c>
      <c r="G3970" s="67" t="str">
        <f t="shared" si="372"/>
        <v/>
      </c>
      <c r="H3970" s="159" t="str">
        <f>IF(AND(M3970&gt;0,M3970&lt;=STATS!$C$22),1,"")</f>
        <v/>
      </c>
      <c r="J3970" s="29">
        <v>3969</v>
      </c>
      <c r="R3970" s="16"/>
      <c r="U3970" s="16"/>
      <c r="FD3970" s="156"/>
      <c r="FE3970" s="156"/>
      <c r="FF3970" s="156"/>
      <c r="FG3970" s="156"/>
      <c r="FH3970" s="156"/>
    </row>
    <row r="3971" spans="2:164" x14ac:dyDescent="0.25">
      <c r="B3971" s="67">
        <f t="shared" si="373"/>
        <v>0</v>
      </c>
      <c r="C3971" s="67" t="str">
        <f t="shared" si="374"/>
        <v/>
      </c>
      <c r="D3971" s="67" t="str">
        <f t="shared" ref="D3971:D4001" si="377">IF(COUNT(R3971:FC3971,FI3971:FQ3971)&gt;0,COUNT(X3971:BN3971,BP3971:BX3971,BZ3971:CF3971,CH3971:FC3971,FI3971:FQ3971),"")</f>
        <v/>
      </c>
      <c r="E3971" s="67" t="str">
        <f t="shared" si="375"/>
        <v/>
      </c>
      <c r="F3971" s="67" t="str">
        <f t="shared" si="376"/>
        <v/>
      </c>
      <c r="G3971" s="67" t="str">
        <f t="shared" si="372"/>
        <v/>
      </c>
      <c r="H3971" s="159" t="str">
        <f>IF(AND(M3971&gt;0,M3971&lt;=STATS!$C$22),1,"")</f>
        <v/>
      </c>
      <c r="J3971" s="29">
        <v>3970</v>
      </c>
      <c r="R3971" s="16"/>
      <c r="U3971" s="16"/>
      <c r="FD3971" s="156"/>
      <c r="FE3971" s="156"/>
      <c r="FF3971" s="156"/>
      <c r="FG3971" s="156"/>
      <c r="FH3971" s="156"/>
    </row>
    <row r="3972" spans="2:164" x14ac:dyDescent="0.25">
      <c r="B3972" s="67">
        <f t="shared" si="373"/>
        <v>0</v>
      </c>
      <c r="C3972" s="67" t="str">
        <f t="shared" si="374"/>
        <v/>
      </c>
      <c r="D3972" s="67" t="str">
        <f t="shared" si="377"/>
        <v/>
      </c>
      <c r="E3972" s="67" t="str">
        <f t="shared" si="375"/>
        <v/>
      </c>
      <c r="F3972" s="67" t="str">
        <f t="shared" si="376"/>
        <v/>
      </c>
      <c r="G3972" s="67" t="str">
        <f t="shared" si="372"/>
        <v/>
      </c>
      <c r="H3972" s="159" t="str">
        <f>IF(AND(M3972&gt;0,M3972&lt;=STATS!$C$22),1,"")</f>
        <v/>
      </c>
      <c r="J3972" s="29">
        <v>3971</v>
      </c>
      <c r="R3972" s="16"/>
      <c r="U3972" s="16"/>
      <c r="FD3972" s="156"/>
      <c r="FE3972" s="156"/>
      <c r="FF3972" s="156"/>
      <c r="FG3972" s="156"/>
      <c r="FH3972" s="156"/>
    </row>
    <row r="3973" spans="2:164" x14ac:dyDescent="0.25">
      <c r="B3973" s="67">
        <f t="shared" si="373"/>
        <v>0</v>
      </c>
      <c r="C3973" s="67" t="str">
        <f t="shared" si="374"/>
        <v/>
      </c>
      <c r="D3973" s="67" t="str">
        <f t="shared" si="377"/>
        <v/>
      </c>
      <c r="E3973" s="67" t="str">
        <f t="shared" si="375"/>
        <v/>
      </c>
      <c r="F3973" s="67" t="str">
        <f t="shared" si="376"/>
        <v/>
      </c>
      <c r="G3973" s="67" t="str">
        <f t="shared" si="372"/>
        <v/>
      </c>
      <c r="H3973" s="159" t="str">
        <f>IF(AND(M3973&gt;0,M3973&lt;=STATS!$C$22),1,"")</f>
        <v/>
      </c>
      <c r="J3973" s="29">
        <v>3972</v>
      </c>
      <c r="R3973" s="16"/>
      <c r="U3973" s="16"/>
      <c r="FD3973" s="156"/>
      <c r="FE3973" s="156"/>
      <c r="FF3973" s="156"/>
      <c r="FG3973" s="156"/>
      <c r="FH3973" s="156"/>
    </row>
    <row r="3974" spans="2:164" x14ac:dyDescent="0.25">
      <c r="B3974" s="67">
        <f t="shared" si="373"/>
        <v>0</v>
      </c>
      <c r="C3974" s="67" t="str">
        <f t="shared" si="374"/>
        <v/>
      </c>
      <c r="D3974" s="67" t="str">
        <f t="shared" si="377"/>
        <v/>
      </c>
      <c r="E3974" s="67" t="str">
        <f t="shared" si="375"/>
        <v/>
      </c>
      <c r="F3974" s="67" t="str">
        <f t="shared" si="376"/>
        <v/>
      </c>
      <c r="G3974" s="67" t="str">
        <f t="shared" si="372"/>
        <v/>
      </c>
      <c r="H3974" s="159" t="str">
        <f>IF(AND(M3974&gt;0,M3974&lt;=STATS!$C$22),1,"")</f>
        <v/>
      </c>
      <c r="J3974" s="29">
        <v>3973</v>
      </c>
      <c r="R3974" s="16"/>
      <c r="U3974" s="16"/>
      <c r="FD3974" s="156"/>
      <c r="FE3974" s="156"/>
      <c r="FF3974" s="156"/>
      <c r="FG3974" s="156"/>
      <c r="FH3974" s="156"/>
    </row>
    <row r="3975" spans="2:164" x14ac:dyDescent="0.25">
      <c r="B3975" s="67">
        <f t="shared" si="373"/>
        <v>0</v>
      </c>
      <c r="C3975" s="67" t="str">
        <f t="shared" si="374"/>
        <v/>
      </c>
      <c r="D3975" s="67" t="str">
        <f t="shared" si="377"/>
        <v/>
      </c>
      <c r="E3975" s="67" t="str">
        <f t="shared" si="375"/>
        <v/>
      </c>
      <c r="F3975" s="67" t="str">
        <f t="shared" si="376"/>
        <v/>
      </c>
      <c r="G3975" s="67" t="str">
        <f t="shared" si="372"/>
        <v/>
      </c>
      <c r="H3975" s="159" t="str">
        <f>IF(AND(M3975&gt;0,M3975&lt;=STATS!$C$22),1,"")</f>
        <v/>
      </c>
      <c r="J3975" s="29">
        <v>3974</v>
      </c>
      <c r="R3975" s="16"/>
      <c r="U3975" s="16"/>
      <c r="FD3975" s="156"/>
      <c r="FE3975" s="156"/>
      <c r="FF3975" s="156"/>
      <c r="FG3975" s="156"/>
      <c r="FH3975" s="156"/>
    </row>
    <row r="3976" spans="2:164" x14ac:dyDescent="0.25">
      <c r="B3976" s="67">
        <f t="shared" si="373"/>
        <v>0</v>
      </c>
      <c r="C3976" s="67" t="str">
        <f t="shared" si="374"/>
        <v/>
      </c>
      <c r="D3976" s="67" t="str">
        <f t="shared" si="377"/>
        <v/>
      </c>
      <c r="E3976" s="67" t="str">
        <f t="shared" si="375"/>
        <v/>
      </c>
      <c r="F3976" s="67" t="str">
        <f t="shared" si="376"/>
        <v/>
      </c>
      <c r="G3976" s="67" t="str">
        <f t="shared" si="372"/>
        <v/>
      </c>
      <c r="H3976" s="159" t="str">
        <f>IF(AND(M3976&gt;0,M3976&lt;=STATS!$C$22),1,"")</f>
        <v/>
      </c>
      <c r="J3976" s="29">
        <v>3975</v>
      </c>
      <c r="R3976" s="16"/>
      <c r="U3976" s="16"/>
      <c r="FD3976" s="156"/>
      <c r="FE3976" s="156"/>
      <c r="FF3976" s="156"/>
      <c r="FG3976" s="156"/>
      <c r="FH3976" s="156"/>
    </row>
    <row r="3977" spans="2:164" x14ac:dyDescent="0.25">
      <c r="B3977" s="67">
        <f t="shared" si="373"/>
        <v>0</v>
      </c>
      <c r="C3977" s="67" t="str">
        <f t="shared" si="374"/>
        <v/>
      </c>
      <c r="D3977" s="67" t="str">
        <f t="shared" si="377"/>
        <v/>
      </c>
      <c r="E3977" s="67" t="str">
        <f t="shared" si="375"/>
        <v/>
      </c>
      <c r="F3977" s="67" t="str">
        <f t="shared" si="376"/>
        <v/>
      </c>
      <c r="G3977" s="67" t="str">
        <f t="shared" si="372"/>
        <v/>
      </c>
      <c r="H3977" s="159" t="str">
        <f>IF(AND(M3977&gt;0,M3977&lt;=STATS!$C$22),1,"")</f>
        <v/>
      </c>
      <c r="J3977" s="29">
        <v>3976</v>
      </c>
      <c r="R3977" s="16"/>
      <c r="U3977" s="16"/>
      <c r="FD3977" s="156"/>
      <c r="FE3977" s="156"/>
      <c r="FF3977" s="156"/>
      <c r="FG3977" s="156"/>
      <c r="FH3977" s="156"/>
    </row>
    <row r="3978" spans="2:164" x14ac:dyDescent="0.25">
      <c r="B3978" s="67">
        <f t="shared" si="373"/>
        <v>0</v>
      </c>
      <c r="C3978" s="67" t="str">
        <f t="shared" si="374"/>
        <v/>
      </c>
      <c r="D3978" s="67" t="str">
        <f t="shared" si="377"/>
        <v/>
      </c>
      <c r="E3978" s="67" t="str">
        <f t="shared" si="375"/>
        <v/>
      </c>
      <c r="F3978" s="67" t="str">
        <f t="shared" si="376"/>
        <v/>
      </c>
      <c r="G3978" s="67" t="str">
        <f t="shared" si="372"/>
        <v/>
      </c>
      <c r="H3978" s="159" t="str">
        <f>IF(AND(M3978&gt;0,M3978&lt;=STATS!$C$22),1,"")</f>
        <v/>
      </c>
      <c r="J3978" s="29">
        <v>3977</v>
      </c>
      <c r="R3978" s="16"/>
      <c r="U3978" s="16"/>
      <c r="FD3978" s="156"/>
      <c r="FE3978" s="156"/>
      <c r="FF3978" s="156"/>
      <c r="FG3978" s="156"/>
      <c r="FH3978" s="156"/>
    </row>
    <row r="3979" spans="2:164" x14ac:dyDescent="0.25">
      <c r="B3979" s="67">
        <f t="shared" si="373"/>
        <v>0</v>
      </c>
      <c r="C3979" s="67" t="str">
        <f t="shared" si="374"/>
        <v/>
      </c>
      <c r="D3979" s="67" t="str">
        <f t="shared" si="377"/>
        <v/>
      </c>
      <c r="E3979" s="67" t="str">
        <f t="shared" si="375"/>
        <v/>
      </c>
      <c r="F3979" s="67" t="str">
        <f t="shared" si="376"/>
        <v/>
      </c>
      <c r="G3979" s="67" t="str">
        <f t="shared" si="372"/>
        <v/>
      </c>
      <c r="H3979" s="159" t="str">
        <f>IF(AND(M3979&gt;0,M3979&lt;=STATS!$C$22),1,"")</f>
        <v/>
      </c>
      <c r="J3979" s="29">
        <v>3978</v>
      </c>
      <c r="R3979" s="16"/>
      <c r="U3979" s="16"/>
      <c r="FD3979" s="156"/>
      <c r="FE3979" s="156"/>
      <c r="FF3979" s="156"/>
      <c r="FG3979" s="156"/>
      <c r="FH3979" s="156"/>
    </row>
    <row r="3980" spans="2:164" x14ac:dyDescent="0.25">
      <c r="B3980" s="67">
        <f t="shared" si="373"/>
        <v>0</v>
      </c>
      <c r="C3980" s="67" t="str">
        <f t="shared" si="374"/>
        <v/>
      </c>
      <c r="D3980" s="67" t="str">
        <f t="shared" si="377"/>
        <v/>
      </c>
      <c r="E3980" s="67" t="str">
        <f t="shared" si="375"/>
        <v/>
      </c>
      <c r="F3980" s="67" t="str">
        <f t="shared" si="376"/>
        <v/>
      </c>
      <c r="G3980" s="67" t="str">
        <f t="shared" si="372"/>
        <v/>
      </c>
      <c r="H3980" s="159" t="str">
        <f>IF(AND(M3980&gt;0,M3980&lt;=STATS!$C$22),1,"")</f>
        <v/>
      </c>
      <c r="J3980" s="29">
        <v>3979</v>
      </c>
      <c r="R3980" s="16"/>
      <c r="U3980" s="16"/>
      <c r="FD3980" s="156"/>
      <c r="FE3980" s="156"/>
      <c r="FF3980" s="156"/>
      <c r="FG3980" s="156"/>
      <c r="FH3980" s="156"/>
    </row>
    <row r="3981" spans="2:164" x14ac:dyDescent="0.25">
      <c r="B3981" s="67">
        <f t="shared" si="373"/>
        <v>0</v>
      </c>
      <c r="C3981" s="67" t="str">
        <f t="shared" si="374"/>
        <v/>
      </c>
      <c r="D3981" s="67" t="str">
        <f t="shared" si="377"/>
        <v/>
      </c>
      <c r="E3981" s="67" t="str">
        <f t="shared" si="375"/>
        <v/>
      </c>
      <c r="F3981" s="67" t="str">
        <f t="shared" si="376"/>
        <v/>
      </c>
      <c r="G3981" s="67" t="str">
        <f t="shared" si="372"/>
        <v/>
      </c>
      <c r="H3981" s="159" t="str">
        <f>IF(AND(M3981&gt;0,M3981&lt;=STATS!$C$22),1,"")</f>
        <v/>
      </c>
      <c r="J3981" s="29">
        <v>3980</v>
      </c>
      <c r="R3981" s="16"/>
      <c r="U3981" s="16"/>
      <c r="FD3981" s="156"/>
      <c r="FE3981" s="156"/>
      <c r="FF3981" s="156"/>
      <c r="FG3981" s="156"/>
      <c r="FH3981" s="156"/>
    </row>
    <row r="3982" spans="2:164" x14ac:dyDescent="0.25">
      <c r="B3982" s="67">
        <f t="shared" si="373"/>
        <v>0</v>
      </c>
      <c r="C3982" s="67" t="str">
        <f t="shared" si="374"/>
        <v/>
      </c>
      <c r="D3982" s="67" t="str">
        <f t="shared" si="377"/>
        <v/>
      </c>
      <c r="E3982" s="67" t="str">
        <f t="shared" si="375"/>
        <v/>
      </c>
      <c r="F3982" s="67" t="str">
        <f t="shared" si="376"/>
        <v/>
      </c>
      <c r="G3982" s="67" t="str">
        <f t="shared" si="372"/>
        <v/>
      </c>
      <c r="H3982" s="159" t="str">
        <f>IF(AND(M3982&gt;0,M3982&lt;=STATS!$C$22),1,"")</f>
        <v/>
      </c>
      <c r="J3982" s="29">
        <v>3981</v>
      </c>
      <c r="R3982" s="16"/>
      <c r="U3982" s="16"/>
      <c r="FD3982" s="156"/>
      <c r="FE3982" s="156"/>
      <c r="FF3982" s="156"/>
      <c r="FG3982" s="156"/>
      <c r="FH3982" s="156"/>
    </row>
    <row r="3983" spans="2:164" x14ac:dyDescent="0.25">
      <c r="B3983" s="67">
        <f t="shared" si="373"/>
        <v>0</v>
      </c>
      <c r="C3983" s="67" t="str">
        <f t="shared" si="374"/>
        <v/>
      </c>
      <c r="D3983" s="67" t="str">
        <f t="shared" si="377"/>
        <v/>
      </c>
      <c r="E3983" s="67" t="str">
        <f t="shared" si="375"/>
        <v/>
      </c>
      <c r="F3983" s="67" t="str">
        <f t="shared" si="376"/>
        <v/>
      </c>
      <c r="G3983" s="67" t="str">
        <f t="shared" si="372"/>
        <v/>
      </c>
      <c r="H3983" s="159" t="str">
        <f>IF(AND(M3983&gt;0,M3983&lt;=STATS!$C$22),1,"")</f>
        <v/>
      </c>
      <c r="J3983" s="29">
        <v>3982</v>
      </c>
      <c r="R3983" s="16"/>
      <c r="U3983" s="16"/>
      <c r="FD3983" s="156"/>
      <c r="FE3983" s="156"/>
      <c r="FF3983" s="156"/>
      <c r="FG3983" s="156"/>
      <c r="FH3983" s="156"/>
    </row>
    <row r="3984" spans="2:164" x14ac:dyDescent="0.25">
      <c r="B3984" s="67">
        <f t="shared" si="373"/>
        <v>0</v>
      </c>
      <c r="C3984" s="67" t="str">
        <f t="shared" si="374"/>
        <v/>
      </c>
      <c r="D3984" s="67" t="str">
        <f t="shared" si="377"/>
        <v/>
      </c>
      <c r="E3984" s="67" t="str">
        <f t="shared" si="375"/>
        <v/>
      </c>
      <c r="F3984" s="67" t="str">
        <f t="shared" si="376"/>
        <v/>
      </c>
      <c r="G3984" s="67" t="str">
        <f t="shared" si="372"/>
        <v/>
      </c>
      <c r="H3984" s="159" t="str">
        <f>IF(AND(M3984&gt;0,M3984&lt;=STATS!$C$22),1,"")</f>
        <v/>
      </c>
      <c r="J3984" s="29">
        <v>3983</v>
      </c>
      <c r="R3984" s="16"/>
      <c r="U3984" s="16"/>
      <c r="FD3984" s="156"/>
      <c r="FE3984" s="156"/>
      <c r="FF3984" s="156"/>
      <c r="FG3984" s="156"/>
      <c r="FH3984" s="156"/>
    </row>
    <row r="3985" spans="2:164" x14ac:dyDescent="0.25">
      <c r="B3985" s="67">
        <f t="shared" si="373"/>
        <v>0</v>
      </c>
      <c r="C3985" s="67" t="str">
        <f t="shared" si="374"/>
        <v/>
      </c>
      <c r="D3985" s="67" t="str">
        <f t="shared" si="377"/>
        <v/>
      </c>
      <c r="E3985" s="67" t="str">
        <f t="shared" si="375"/>
        <v/>
      </c>
      <c r="F3985" s="67" t="str">
        <f t="shared" si="376"/>
        <v/>
      </c>
      <c r="G3985" s="67" t="str">
        <f t="shared" si="372"/>
        <v/>
      </c>
      <c r="H3985" s="159" t="str">
        <f>IF(AND(M3985&gt;0,M3985&lt;=STATS!$C$22),1,"")</f>
        <v/>
      </c>
      <c r="J3985" s="29">
        <v>3984</v>
      </c>
      <c r="R3985" s="16"/>
      <c r="U3985" s="16"/>
      <c r="FD3985" s="156"/>
      <c r="FE3985" s="156"/>
      <c r="FF3985" s="156"/>
      <c r="FG3985" s="156"/>
      <c r="FH3985" s="156"/>
    </row>
    <row r="3986" spans="2:164" x14ac:dyDescent="0.25">
      <c r="B3986" s="67">
        <f t="shared" si="373"/>
        <v>0</v>
      </c>
      <c r="C3986" s="67" t="str">
        <f t="shared" si="374"/>
        <v/>
      </c>
      <c r="D3986" s="67" t="str">
        <f t="shared" si="377"/>
        <v/>
      </c>
      <c r="E3986" s="67" t="str">
        <f t="shared" si="375"/>
        <v/>
      </c>
      <c r="F3986" s="67" t="str">
        <f t="shared" si="376"/>
        <v/>
      </c>
      <c r="G3986" s="67" t="str">
        <f t="shared" si="372"/>
        <v/>
      </c>
      <c r="H3986" s="159" t="str">
        <f>IF(AND(M3986&gt;0,M3986&lt;=STATS!$C$22),1,"")</f>
        <v/>
      </c>
      <c r="J3986" s="29">
        <v>3985</v>
      </c>
      <c r="R3986" s="16"/>
      <c r="U3986" s="16"/>
      <c r="FD3986" s="156"/>
      <c r="FE3986" s="156"/>
      <c r="FF3986" s="156"/>
      <c r="FG3986" s="156"/>
      <c r="FH3986" s="156"/>
    </row>
    <row r="3987" spans="2:164" x14ac:dyDescent="0.25">
      <c r="B3987" s="67">
        <f t="shared" si="373"/>
        <v>0</v>
      </c>
      <c r="C3987" s="67" t="str">
        <f t="shared" si="374"/>
        <v/>
      </c>
      <c r="D3987" s="67" t="str">
        <f t="shared" si="377"/>
        <v/>
      </c>
      <c r="E3987" s="67" t="str">
        <f t="shared" si="375"/>
        <v/>
      </c>
      <c r="F3987" s="67" t="str">
        <f t="shared" si="376"/>
        <v/>
      </c>
      <c r="G3987" s="67" t="str">
        <f t="shared" si="372"/>
        <v/>
      </c>
      <c r="H3987" s="159" t="str">
        <f>IF(AND(M3987&gt;0,M3987&lt;=STATS!$C$22),1,"")</f>
        <v/>
      </c>
      <c r="J3987" s="29">
        <v>3986</v>
      </c>
      <c r="R3987" s="16"/>
      <c r="U3987" s="16"/>
      <c r="FD3987" s="156"/>
      <c r="FE3987" s="156"/>
      <c r="FF3987" s="156"/>
      <c r="FG3987" s="156"/>
      <c r="FH3987" s="156"/>
    </row>
    <row r="3988" spans="2:164" x14ac:dyDescent="0.25">
      <c r="B3988" s="67">
        <f t="shared" si="373"/>
        <v>0</v>
      </c>
      <c r="C3988" s="67" t="str">
        <f t="shared" si="374"/>
        <v/>
      </c>
      <c r="D3988" s="67" t="str">
        <f t="shared" si="377"/>
        <v/>
      </c>
      <c r="E3988" s="67" t="str">
        <f t="shared" si="375"/>
        <v/>
      </c>
      <c r="F3988" s="67" t="str">
        <f t="shared" si="376"/>
        <v/>
      </c>
      <c r="G3988" s="67" t="str">
        <f t="shared" si="372"/>
        <v/>
      </c>
      <c r="H3988" s="159" t="str">
        <f>IF(AND(M3988&gt;0,M3988&lt;=STATS!$C$22),1,"")</f>
        <v/>
      </c>
      <c r="J3988" s="29">
        <v>3987</v>
      </c>
      <c r="R3988" s="16"/>
      <c r="U3988" s="16"/>
      <c r="FD3988" s="156"/>
      <c r="FE3988" s="156"/>
      <c r="FF3988" s="156"/>
      <c r="FG3988" s="156"/>
      <c r="FH3988" s="156"/>
    </row>
    <row r="3989" spans="2:164" x14ac:dyDescent="0.25">
      <c r="B3989" s="67">
        <f t="shared" si="373"/>
        <v>0</v>
      </c>
      <c r="C3989" s="67" t="str">
        <f t="shared" si="374"/>
        <v/>
      </c>
      <c r="D3989" s="67" t="str">
        <f t="shared" si="377"/>
        <v/>
      </c>
      <c r="E3989" s="67" t="str">
        <f t="shared" si="375"/>
        <v/>
      </c>
      <c r="F3989" s="67" t="str">
        <f t="shared" si="376"/>
        <v/>
      </c>
      <c r="G3989" s="67" t="str">
        <f t="shared" si="372"/>
        <v/>
      </c>
      <c r="H3989" s="159" t="str">
        <f>IF(AND(M3989&gt;0,M3989&lt;=STATS!$C$22),1,"")</f>
        <v/>
      </c>
      <c r="J3989" s="29">
        <v>3988</v>
      </c>
      <c r="R3989" s="16"/>
      <c r="U3989" s="16"/>
      <c r="FD3989" s="156"/>
      <c r="FE3989" s="156"/>
      <c r="FF3989" s="156"/>
      <c r="FG3989" s="156"/>
      <c r="FH3989" s="156"/>
    </row>
    <row r="3990" spans="2:164" x14ac:dyDescent="0.25">
      <c r="B3990" s="67">
        <f t="shared" si="373"/>
        <v>0</v>
      </c>
      <c r="C3990" s="67" t="str">
        <f t="shared" si="374"/>
        <v/>
      </c>
      <c r="D3990" s="67" t="str">
        <f t="shared" si="377"/>
        <v/>
      </c>
      <c r="E3990" s="67" t="str">
        <f t="shared" si="375"/>
        <v/>
      </c>
      <c r="F3990" s="67" t="str">
        <f t="shared" si="376"/>
        <v/>
      </c>
      <c r="G3990" s="67" t="str">
        <f t="shared" si="372"/>
        <v/>
      </c>
      <c r="H3990" s="159" t="str">
        <f>IF(AND(M3990&gt;0,M3990&lt;=STATS!$C$22),1,"")</f>
        <v/>
      </c>
      <c r="J3990" s="29">
        <v>3989</v>
      </c>
      <c r="R3990" s="16"/>
      <c r="U3990" s="16"/>
      <c r="FD3990" s="156"/>
      <c r="FE3990" s="156"/>
      <c r="FF3990" s="156"/>
      <c r="FG3990" s="156"/>
      <c r="FH3990" s="156"/>
    </row>
    <row r="3991" spans="2:164" x14ac:dyDescent="0.25">
      <c r="B3991" s="67">
        <f t="shared" si="373"/>
        <v>0</v>
      </c>
      <c r="C3991" s="67" t="str">
        <f t="shared" si="374"/>
        <v/>
      </c>
      <c r="D3991" s="67" t="str">
        <f t="shared" si="377"/>
        <v/>
      </c>
      <c r="E3991" s="67" t="str">
        <f t="shared" si="375"/>
        <v/>
      </c>
      <c r="F3991" s="67" t="str">
        <f t="shared" si="376"/>
        <v/>
      </c>
      <c r="G3991" s="67" t="str">
        <f t="shared" si="372"/>
        <v/>
      </c>
      <c r="H3991" s="159" t="str">
        <f>IF(AND(M3991&gt;0,M3991&lt;=STATS!$C$22),1,"")</f>
        <v/>
      </c>
      <c r="J3991" s="29">
        <v>3990</v>
      </c>
      <c r="R3991" s="16"/>
      <c r="U3991" s="16"/>
      <c r="FD3991" s="156"/>
      <c r="FE3991" s="156"/>
      <c r="FF3991" s="156"/>
      <c r="FG3991" s="156"/>
      <c r="FH3991" s="156"/>
    </row>
    <row r="3992" spans="2:164" x14ac:dyDescent="0.25">
      <c r="B3992" s="67">
        <f t="shared" si="373"/>
        <v>0</v>
      </c>
      <c r="C3992" s="67" t="str">
        <f t="shared" si="374"/>
        <v/>
      </c>
      <c r="D3992" s="67" t="str">
        <f t="shared" si="377"/>
        <v/>
      </c>
      <c r="E3992" s="67" t="str">
        <f t="shared" si="375"/>
        <v/>
      </c>
      <c r="F3992" s="67" t="str">
        <f t="shared" si="376"/>
        <v/>
      </c>
      <c r="G3992" s="67" t="str">
        <f t="shared" si="372"/>
        <v/>
      </c>
      <c r="H3992" s="159" t="str">
        <f>IF(AND(M3992&gt;0,M3992&lt;=STATS!$C$22),1,"")</f>
        <v/>
      </c>
      <c r="J3992" s="29">
        <v>3991</v>
      </c>
      <c r="R3992" s="16"/>
      <c r="U3992" s="16"/>
      <c r="FD3992" s="156"/>
      <c r="FE3992" s="156"/>
      <c r="FF3992" s="156"/>
      <c r="FG3992" s="156"/>
      <c r="FH3992" s="156"/>
    </row>
    <row r="3993" spans="2:164" x14ac:dyDescent="0.25">
      <c r="B3993" s="67">
        <f t="shared" si="373"/>
        <v>0</v>
      </c>
      <c r="C3993" s="67" t="str">
        <f t="shared" si="374"/>
        <v/>
      </c>
      <c r="D3993" s="67" t="str">
        <f t="shared" si="377"/>
        <v/>
      </c>
      <c r="E3993" s="67" t="str">
        <f t="shared" si="375"/>
        <v/>
      </c>
      <c r="F3993" s="67" t="str">
        <f t="shared" si="376"/>
        <v/>
      </c>
      <c r="G3993" s="67" t="str">
        <f t="shared" si="372"/>
        <v/>
      </c>
      <c r="H3993" s="159" t="str">
        <f>IF(AND(M3993&gt;0,M3993&lt;=STATS!$C$22),1,"")</f>
        <v/>
      </c>
      <c r="J3993" s="29">
        <v>3992</v>
      </c>
      <c r="R3993" s="16"/>
      <c r="U3993" s="16"/>
      <c r="FD3993" s="156"/>
      <c r="FE3993" s="156"/>
      <c r="FF3993" s="156"/>
      <c r="FG3993" s="156"/>
      <c r="FH3993" s="156"/>
    </row>
    <row r="3994" spans="2:164" x14ac:dyDescent="0.25">
      <c r="B3994" s="67">
        <f t="shared" si="373"/>
        <v>0</v>
      </c>
      <c r="C3994" s="67" t="str">
        <f t="shared" si="374"/>
        <v/>
      </c>
      <c r="D3994" s="67" t="str">
        <f t="shared" si="377"/>
        <v/>
      </c>
      <c r="E3994" s="67" t="str">
        <f t="shared" si="375"/>
        <v/>
      </c>
      <c r="F3994" s="67" t="str">
        <f t="shared" si="376"/>
        <v/>
      </c>
      <c r="G3994" s="67" t="str">
        <f t="shared" ref="G3994:G4001" si="378">IF($B3994&gt;=1,$M3994,"")</f>
        <v/>
      </c>
      <c r="H3994" s="159" t="str">
        <f>IF(AND(M3994&gt;0,M3994&lt;=STATS!$C$22),1,"")</f>
        <v/>
      </c>
      <c r="J3994" s="29">
        <v>3993</v>
      </c>
      <c r="R3994" s="16"/>
      <c r="U3994" s="16"/>
      <c r="FD3994" s="156"/>
      <c r="FE3994" s="156"/>
      <c r="FF3994" s="156"/>
      <c r="FG3994" s="156"/>
      <c r="FH3994" s="156"/>
    </row>
    <row r="3995" spans="2:164" x14ac:dyDescent="0.25">
      <c r="B3995" s="67">
        <f t="shared" si="373"/>
        <v>0</v>
      </c>
      <c r="C3995" s="67" t="str">
        <f t="shared" si="374"/>
        <v/>
      </c>
      <c r="D3995" s="67" t="str">
        <f t="shared" si="377"/>
        <v/>
      </c>
      <c r="E3995" s="67" t="str">
        <f t="shared" si="375"/>
        <v/>
      </c>
      <c r="F3995" s="67" t="str">
        <f t="shared" si="376"/>
        <v/>
      </c>
      <c r="G3995" s="67" t="str">
        <f t="shared" si="378"/>
        <v/>
      </c>
      <c r="H3995" s="159" t="str">
        <f>IF(AND(M3995&gt;0,M3995&lt;=STATS!$C$22),1,"")</f>
        <v/>
      </c>
      <c r="J3995" s="29">
        <v>3994</v>
      </c>
      <c r="R3995" s="16"/>
      <c r="U3995" s="16"/>
      <c r="FD3995" s="156"/>
      <c r="FE3995" s="156"/>
      <c r="FF3995" s="156"/>
      <c r="FG3995" s="156"/>
      <c r="FH3995" s="156"/>
    </row>
    <row r="3996" spans="2:164" x14ac:dyDescent="0.25">
      <c r="B3996" s="67">
        <f t="shared" si="373"/>
        <v>0</v>
      </c>
      <c r="C3996" s="67" t="str">
        <f t="shared" si="374"/>
        <v/>
      </c>
      <c r="D3996" s="67" t="str">
        <f t="shared" si="377"/>
        <v/>
      </c>
      <c r="E3996" s="67" t="str">
        <f t="shared" si="375"/>
        <v/>
      </c>
      <c r="F3996" s="67" t="str">
        <f t="shared" si="376"/>
        <v/>
      </c>
      <c r="G3996" s="67" t="str">
        <f t="shared" si="378"/>
        <v/>
      </c>
      <c r="H3996" s="159" t="str">
        <f>IF(AND(M3996&gt;0,M3996&lt;=STATS!$C$22),1,"")</f>
        <v/>
      </c>
      <c r="J3996" s="29">
        <v>3995</v>
      </c>
      <c r="R3996" s="16"/>
      <c r="U3996" s="16"/>
      <c r="FD3996" s="156"/>
      <c r="FE3996" s="156"/>
      <c r="FF3996" s="156"/>
      <c r="FG3996" s="156"/>
      <c r="FH3996" s="156"/>
    </row>
    <row r="3997" spans="2:164" x14ac:dyDescent="0.25">
      <c r="B3997" s="67">
        <f t="shared" si="373"/>
        <v>0</v>
      </c>
      <c r="C3997" s="67" t="str">
        <f t="shared" si="374"/>
        <v/>
      </c>
      <c r="D3997" s="67" t="str">
        <f t="shared" si="377"/>
        <v/>
      </c>
      <c r="E3997" s="67" t="str">
        <f t="shared" si="375"/>
        <v/>
      </c>
      <c r="F3997" s="67" t="str">
        <f t="shared" si="376"/>
        <v/>
      </c>
      <c r="G3997" s="67" t="str">
        <f t="shared" si="378"/>
        <v/>
      </c>
      <c r="H3997" s="159" t="str">
        <f>IF(AND(M3997&gt;0,M3997&lt;=STATS!$C$22),1,"")</f>
        <v/>
      </c>
      <c r="J3997" s="29">
        <v>3996</v>
      </c>
      <c r="R3997" s="16"/>
      <c r="U3997" s="16"/>
      <c r="FD3997" s="156"/>
      <c r="FE3997" s="156"/>
      <c r="FF3997" s="156"/>
      <c r="FG3997" s="156"/>
      <c r="FH3997" s="156"/>
    </row>
    <row r="3998" spans="2:164" x14ac:dyDescent="0.25">
      <c r="B3998" s="67">
        <f t="shared" si="373"/>
        <v>0</v>
      </c>
      <c r="C3998" s="67" t="str">
        <f t="shared" si="374"/>
        <v/>
      </c>
      <c r="D3998" s="67" t="str">
        <f t="shared" si="377"/>
        <v/>
      </c>
      <c r="E3998" s="67" t="str">
        <f t="shared" si="375"/>
        <v/>
      </c>
      <c r="F3998" s="67" t="str">
        <f t="shared" si="376"/>
        <v/>
      </c>
      <c r="G3998" s="67" t="str">
        <f t="shared" si="378"/>
        <v/>
      </c>
      <c r="H3998" s="159" t="str">
        <f>IF(AND(M3998&gt;0,M3998&lt;=STATS!$C$22),1,"")</f>
        <v/>
      </c>
      <c r="J3998" s="29">
        <v>3997</v>
      </c>
      <c r="R3998" s="16"/>
      <c r="U3998" s="16"/>
      <c r="FD3998" s="156"/>
      <c r="FE3998" s="156"/>
      <c r="FF3998" s="156"/>
      <c r="FG3998" s="156"/>
      <c r="FH3998" s="156"/>
    </row>
    <row r="3999" spans="2:164" x14ac:dyDescent="0.25">
      <c r="B3999" s="67">
        <f t="shared" si="373"/>
        <v>0</v>
      </c>
      <c r="C3999" s="67" t="str">
        <f t="shared" si="374"/>
        <v/>
      </c>
      <c r="D3999" s="67" t="str">
        <f t="shared" si="377"/>
        <v/>
      </c>
      <c r="E3999" s="67" t="str">
        <f t="shared" si="375"/>
        <v/>
      </c>
      <c r="F3999" s="67" t="str">
        <f t="shared" si="376"/>
        <v/>
      </c>
      <c r="G3999" s="67" t="str">
        <f t="shared" si="378"/>
        <v/>
      </c>
      <c r="H3999" s="159" t="str">
        <f>IF(AND(M3999&gt;0,M3999&lt;=STATS!$C$22),1,"")</f>
        <v/>
      </c>
      <c r="J3999" s="29">
        <v>3998</v>
      </c>
      <c r="R3999" s="16"/>
      <c r="U3999" s="16"/>
      <c r="FD3999" s="156"/>
      <c r="FE3999" s="156"/>
      <c r="FF3999" s="156"/>
      <c r="FG3999" s="156"/>
      <c r="FH3999" s="156"/>
    </row>
    <row r="4000" spans="2:164" x14ac:dyDescent="0.25">
      <c r="B4000" s="67">
        <f t="shared" si="373"/>
        <v>0</v>
      </c>
      <c r="C4000" s="67" t="str">
        <f t="shared" si="374"/>
        <v/>
      </c>
      <c r="D4000" s="67" t="str">
        <f t="shared" si="377"/>
        <v/>
      </c>
      <c r="E4000" s="67" t="str">
        <f t="shared" si="375"/>
        <v/>
      </c>
      <c r="F4000" s="67" t="str">
        <f t="shared" si="376"/>
        <v/>
      </c>
      <c r="G4000" s="67" t="str">
        <f t="shared" si="378"/>
        <v/>
      </c>
      <c r="H4000" s="159" t="str">
        <f>IF(AND(M4000&gt;0,M4000&lt;=STATS!$C$22),1,"")</f>
        <v/>
      </c>
      <c r="J4000" s="29">
        <v>3999</v>
      </c>
      <c r="R4000" s="16"/>
      <c r="U4000" s="16"/>
      <c r="FD4000" s="156"/>
      <c r="FE4000" s="156"/>
      <c r="FF4000" s="156"/>
      <c r="FG4000" s="156"/>
      <c r="FH4000" s="156"/>
    </row>
    <row r="4001" spans="2:164" x14ac:dyDescent="0.25">
      <c r="B4001" s="67">
        <f t="shared" si="373"/>
        <v>0</v>
      </c>
      <c r="C4001" s="67" t="str">
        <f t="shared" si="374"/>
        <v/>
      </c>
      <c r="D4001" s="67" t="str">
        <f t="shared" si="377"/>
        <v/>
      </c>
      <c r="E4001" s="67" t="str">
        <f t="shared" si="375"/>
        <v/>
      </c>
      <c r="F4001" s="67" t="str">
        <f t="shared" si="376"/>
        <v/>
      </c>
      <c r="G4001" s="67" t="str">
        <f t="shared" si="378"/>
        <v/>
      </c>
      <c r="H4001" s="159" t="str">
        <f>IF(AND(M4001&gt;0,M4001&lt;=STATS!$C$22),1,"")</f>
        <v/>
      </c>
      <c r="J4001" s="29">
        <v>4000</v>
      </c>
      <c r="R4001" s="16"/>
      <c r="U4001" s="16"/>
      <c r="FD4001" s="156"/>
      <c r="FE4001" s="156"/>
      <c r="FF4001" s="156"/>
      <c r="FG4001" s="156"/>
      <c r="FH4001" s="156"/>
    </row>
  </sheetData>
  <sheetProtection formatCells="0" sort="0"/>
  <protectedRanges>
    <protectedRange sqref="N338:N2010 O421:O4001" name="Range1"/>
    <protectedRange sqref="O338:O420" name="Range1_1"/>
    <protectedRange sqref="N304:O337" name="Range1_2"/>
    <protectedRange sqref="K2:L8 P2:Q2 N2:O303 Q3:Q8 P3:P495" name="Range1_3"/>
  </protectedRanges>
  <phoneticPr fontId="20" type="noConversion"/>
  <dataValidations count="11">
    <dataValidation type="list" allowBlank="1" showInputMessage="1" showErrorMessage="1" sqref="FD4002:FD65536 Q1 AI1:AJ1 AG1 AB1 Q4002:R65536 U4002:U65536 X4002:AJ65536" xr:uid="{00000000-0002-0000-0100-000000000000}">
      <formula1>"V,v,1,2,3"</formula1>
    </dataValidation>
    <dataValidation type="whole" allowBlank="1" showInputMessage="1" showErrorMessage="1" errorTitle="Presence/Absence Data" error="Enter 1 if present" sqref="AK4002:FC65536 FE4002:FQ65536" xr:uid="{00000000-0002-0000-0100-000001000000}">
      <formula1>1</formula1>
      <formula2>1</formula2>
    </dataValidation>
    <dataValidation type="decimal" allowBlank="1" showInputMessage="1" showErrorMessage="1" error="Is your depth really more than 99 feet?" sqref="M2910:M65536 M2:M2011" xr:uid="{00000000-0002-0000-0100-000002000000}">
      <formula1>0.1</formula1>
      <formula2>99</formula2>
    </dataValidation>
    <dataValidation type="list" allowBlank="1" showInputMessage="1" showErrorMessage="1" sqref="O4002:O65536" xr:uid="{00000000-0002-0000-0100-000003000000}">
      <formula1>"R,P"</formula1>
    </dataValidation>
    <dataValidation type="list" allowBlank="1" showInputMessage="1" showErrorMessage="1" sqref="O2:O4001" xr:uid="{00000000-0002-0000-0100-000004000000}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65536" xr:uid="{00000000-0002-0000-0100-000005000000}"/>
    <dataValidation type="list" allowBlank="1" showInputMessage="1" showErrorMessage="1" error="Please enter an overall rake fullness of 1, 2, 3 or leave cell blank if no plants found" sqref="Q2:Q4001" xr:uid="{00000000-0002-0000-0100-000006000000}">
      <formula1>"1,2,3"</formula1>
    </dataValidation>
    <dataValidation type="list" allowBlank="1" showInputMessage="1" showErrorMessage="1" error="Please enter M (muck), S (sand), or R (rock).  If sediment type unknown, leave cell blank." sqref="N2:N4001" xr:uid="{00000000-0002-0000-0100-000007000000}">
      <formula1>"M,m,s,S,R,r"</formula1>
    </dataValidation>
    <dataValidation type="list" allowBlank="1" showInputMessage="1" showErrorMessage="1" error="Please enter a rake fullness rating of 1, 2, 3 or V (visual).  If species not found, leave cell blank." sqref="R2:R4001 U2:U4001 X2:FQ4001" xr:uid="{00000000-0002-0000-0100-000008000000}">
      <formula1>"V,v,1,2,3"</formula1>
    </dataValidation>
    <dataValidation type="list" allowBlank="1" showInputMessage="1" showErrorMessage="1" sqref="T1:T1048576 W1:W1048576" xr:uid="{00000000-0002-0000-0100-000009000000}">
      <formula1>"S,D,U,s,d,u"</formula1>
    </dataValidation>
    <dataValidation type="list" allowBlank="1" showInputMessage="1" showErrorMessage="1" sqref="S1:S1048576 V1:V1048576" xr:uid="{00000000-0002-0000-0100-00000A000000}">
      <formula1>"A,N,B,a,n,b"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886"/>
  <sheetViews>
    <sheetView workbookViewId="0">
      <selection sqref="A1:G1"/>
    </sheetView>
  </sheetViews>
  <sheetFormatPr defaultColWidth="9.109375" defaultRowHeight="13.2" x14ac:dyDescent="0.25"/>
  <cols>
    <col min="1" max="1" width="5.109375" style="69" customWidth="1"/>
    <col min="2" max="3" width="4.5546875" bestFit="1" customWidth="1"/>
    <col min="4" max="4" width="4.5546875" style="70" bestFit="1" customWidth="1"/>
    <col min="5" max="5" width="4.5546875" customWidth="1"/>
    <col min="6" max="6" width="8.33203125" style="71" customWidth="1"/>
    <col min="7" max="7" width="8.33203125" customWidth="1"/>
    <col min="8" max="8" width="4.109375" style="71" bestFit="1" customWidth="1"/>
    <col min="9" max="10" width="4.5546875" style="23" bestFit="1" customWidth="1"/>
    <col min="11" max="11" width="4.5546875" style="23" customWidth="1"/>
    <col min="12" max="12" width="4.5546875" style="23" bestFit="1" customWidth="1"/>
    <col min="13" max="13" width="4.5546875" style="72" bestFit="1" customWidth="1"/>
    <col min="14" max="17" width="4.5546875" style="23" bestFit="1" customWidth="1"/>
    <col min="18" max="18" width="4.5546875" style="72" bestFit="1" customWidth="1"/>
    <col min="19" max="19" width="4.5546875" style="23" bestFit="1" customWidth="1"/>
    <col min="20" max="22" width="4.5546875" bestFit="1" customWidth="1"/>
    <col min="23" max="23" width="4.5546875" style="71" bestFit="1" customWidth="1"/>
    <col min="24" max="25" width="4.5546875" bestFit="1" customWidth="1"/>
    <col min="26" max="26" width="4.5546875" customWidth="1"/>
    <col min="27" max="27" width="4.5546875" bestFit="1" customWidth="1"/>
    <col min="28" max="28" width="4.5546875" style="71" bestFit="1" customWidth="1"/>
  </cols>
  <sheetData>
    <row r="1" spans="1:29" s="9" customFormat="1" x14ac:dyDescent="0.25">
      <c r="A1" s="181" t="s">
        <v>180</v>
      </c>
      <c r="B1" s="182"/>
      <c r="C1" s="182"/>
      <c r="D1" s="182"/>
      <c r="E1" s="182"/>
      <c r="F1" s="182"/>
      <c r="G1" s="182"/>
      <c r="H1" s="179" t="s">
        <v>181</v>
      </c>
      <c r="I1" s="180"/>
      <c r="J1" s="180"/>
      <c r="K1" s="180"/>
      <c r="L1" s="180"/>
      <c r="M1" s="180"/>
      <c r="N1" s="180"/>
      <c r="O1" s="180"/>
      <c r="P1" s="180"/>
      <c r="Q1" s="179" t="s">
        <v>182</v>
      </c>
      <c r="R1" s="180"/>
      <c r="S1" s="180"/>
      <c r="T1" s="180"/>
      <c r="U1" s="180"/>
      <c r="V1" s="180"/>
      <c r="W1" s="180"/>
      <c r="X1" s="180"/>
      <c r="Y1" s="68" t="s">
        <v>183</v>
      </c>
      <c r="Z1" s="68"/>
      <c r="AA1" s="68"/>
      <c r="AB1" s="73"/>
      <c r="AC1"/>
    </row>
    <row r="2" spans="1:29" s="23" customFormat="1" ht="123" customHeight="1" x14ac:dyDescent="0.25">
      <c r="A2" s="74" t="s">
        <v>33</v>
      </c>
      <c r="B2" s="75" t="s">
        <v>15</v>
      </c>
      <c r="C2" s="75" t="s">
        <v>184</v>
      </c>
      <c r="D2" s="75" t="s">
        <v>185</v>
      </c>
      <c r="E2" s="78" t="s">
        <v>186</v>
      </c>
      <c r="F2" s="88" t="s">
        <v>187</v>
      </c>
      <c r="G2" s="76" t="s">
        <v>188</v>
      </c>
      <c r="H2" s="77">
        <v>1</v>
      </c>
      <c r="I2" s="75">
        <v>2</v>
      </c>
      <c r="J2" s="75">
        <v>3</v>
      </c>
      <c r="K2" s="75">
        <v>4</v>
      </c>
      <c r="L2" s="78">
        <v>5</v>
      </c>
      <c r="M2" s="77">
        <v>6</v>
      </c>
      <c r="N2" s="75">
        <v>7</v>
      </c>
      <c r="O2" s="75">
        <v>8</v>
      </c>
      <c r="P2" s="75">
        <v>9</v>
      </c>
      <c r="Q2" s="78">
        <v>10</v>
      </c>
      <c r="R2" s="77">
        <v>11</v>
      </c>
      <c r="S2" s="75">
        <v>12</v>
      </c>
      <c r="T2" s="75">
        <v>13</v>
      </c>
      <c r="U2" s="75">
        <v>14</v>
      </c>
      <c r="V2" s="78">
        <v>15</v>
      </c>
      <c r="W2" s="77">
        <v>16</v>
      </c>
      <c r="X2" s="75">
        <v>17</v>
      </c>
      <c r="Y2" s="75">
        <v>18</v>
      </c>
      <c r="Z2" s="75">
        <v>19</v>
      </c>
      <c r="AA2" s="78">
        <v>20</v>
      </c>
      <c r="AB2" s="90">
        <v>21</v>
      </c>
    </row>
    <row r="3" spans="1:29" x14ac:dyDescent="0.25">
      <c r="A3" s="69">
        <v>1</v>
      </c>
      <c r="D3"/>
    </row>
    <row r="4" spans="1:29" x14ac:dyDescent="0.25">
      <c r="A4" s="69">
        <v>2</v>
      </c>
      <c r="D4"/>
    </row>
    <row r="5" spans="1:29" x14ac:dyDescent="0.25">
      <c r="A5" s="69">
        <v>3</v>
      </c>
      <c r="D5"/>
    </row>
    <row r="6" spans="1:29" ht="13.8" thickBot="1" x14ac:dyDescent="0.3">
      <c r="A6" s="79">
        <v>4</v>
      </c>
      <c r="B6" s="80"/>
      <c r="C6" s="80"/>
      <c r="D6" s="80"/>
      <c r="E6" s="80"/>
      <c r="F6" s="81"/>
      <c r="G6" s="80"/>
      <c r="H6" s="81"/>
      <c r="I6" s="82"/>
      <c r="J6" s="82"/>
      <c r="K6" s="82"/>
      <c r="L6" s="82"/>
      <c r="M6" s="83"/>
      <c r="N6" s="82"/>
      <c r="O6" s="82"/>
      <c r="P6" s="82"/>
      <c r="Q6" s="82"/>
      <c r="R6" s="83"/>
      <c r="S6" s="82"/>
      <c r="T6" s="80"/>
      <c r="U6" s="80"/>
      <c r="V6" s="80"/>
      <c r="W6" s="81"/>
      <c r="X6" s="80"/>
      <c r="Y6" s="80"/>
      <c r="Z6" s="80"/>
      <c r="AA6" s="80"/>
      <c r="AB6" s="81"/>
    </row>
    <row r="7" spans="1:29" x14ac:dyDescent="0.25">
      <c r="A7" s="69">
        <v>5</v>
      </c>
      <c r="D7"/>
    </row>
    <row r="8" spans="1:29" x14ac:dyDescent="0.25">
      <c r="A8" s="69">
        <v>6</v>
      </c>
      <c r="D8"/>
    </row>
    <row r="9" spans="1:29" x14ac:dyDescent="0.25">
      <c r="A9" s="69">
        <v>7</v>
      </c>
      <c r="D9"/>
    </row>
    <row r="10" spans="1:29" x14ac:dyDescent="0.25">
      <c r="A10" s="69">
        <v>8</v>
      </c>
      <c r="D10"/>
    </row>
    <row r="11" spans="1:29" ht="13.8" thickBot="1" x14ac:dyDescent="0.3">
      <c r="A11" s="79">
        <v>9</v>
      </c>
      <c r="B11" s="80"/>
      <c r="C11" s="80"/>
      <c r="D11" s="80"/>
      <c r="E11" s="80"/>
      <c r="F11" s="81"/>
      <c r="G11" s="80"/>
      <c r="H11" s="81"/>
      <c r="I11" s="82"/>
      <c r="J11" s="82"/>
      <c r="K11" s="82"/>
      <c r="L11" s="82"/>
      <c r="M11" s="83"/>
      <c r="N11" s="82"/>
      <c r="O11" s="82"/>
      <c r="P11" s="82"/>
      <c r="Q11" s="82"/>
      <c r="R11" s="83"/>
      <c r="S11" s="82"/>
      <c r="T11" s="80"/>
      <c r="U11" s="80"/>
      <c r="V11" s="80"/>
      <c r="W11" s="81"/>
      <c r="X11" s="80"/>
      <c r="Y11" s="80"/>
      <c r="Z11" s="80"/>
      <c r="AA11" s="80"/>
      <c r="AB11" s="81"/>
    </row>
    <row r="12" spans="1:29" x14ac:dyDescent="0.25">
      <c r="A12" s="69">
        <v>10</v>
      </c>
      <c r="D12"/>
    </row>
    <row r="13" spans="1:29" x14ac:dyDescent="0.25">
      <c r="A13" s="69">
        <v>11</v>
      </c>
      <c r="D13"/>
    </row>
    <row r="14" spans="1:29" x14ac:dyDescent="0.25">
      <c r="A14" s="69">
        <v>12</v>
      </c>
      <c r="D14"/>
    </row>
    <row r="15" spans="1:29" x14ac:dyDescent="0.25">
      <c r="A15" s="69">
        <v>13</v>
      </c>
      <c r="D15"/>
    </row>
    <row r="16" spans="1:29" ht="13.8" thickBot="1" x14ac:dyDescent="0.3">
      <c r="A16" s="79">
        <v>14</v>
      </c>
      <c r="B16" s="80"/>
      <c r="C16" s="80"/>
      <c r="D16" s="80"/>
      <c r="E16" s="80"/>
      <c r="F16" s="81"/>
      <c r="G16" s="80"/>
      <c r="H16" s="81"/>
      <c r="I16" s="82"/>
      <c r="J16" s="82"/>
      <c r="K16" s="82"/>
      <c r="L16" s="82"/>
      <c r="M16" s="83"/>
      <c r="N16" s="82"/>
      <c r="O16" s="82"/>
      <c r="P16" s="82"/>
      <c r="Q16" s="82"/>
      <c r="R16" s="83"/>
      <c r="S16" s="82"/>
      <c r="T16" s="80"/>
      <c r="U16" s="80"/>
      <c r="V16" s="80"/>
      <c r="W16" s="81"/>
      <c r="X16" s="80"/>
      <c r="Y16" s="80"/>
      <c r="Z16" s="80"/>
      <c r="AA16" s="80"/>
      <c r="AB16" s="81"/>
    </row>
    <row r="17" spans="1:28" x14ac:dyDescent="0.25">
      <c r="A17" s="69">
        <v>15</v>
      </c>
      <c r="D17"/>
    </row>
    <row r="18" spans="1:28" x14ac:dyDescent="0.25">
      <c r="A18" s="69">
        <v>16</v>
      </c>
      <c r="D18"/>
    </row>
    <row r="19" spans="1:28" x14ac:dyDescent="0.25">
      <c r="A19" s="69">
        <v>17</v>
      </c>
      <c r="D19"/>
    </row>
    <row r="20" spans="1:28" x14ac:dyDescent="0.25">
      <c r="A20" s="69">
        <v>18</v>
      </c>
      <c r="D20"/>
    </row>
    <row r="21" spans="1:28" ht="13.8" thickBot="1" x14ac:dyDescent="0.3">
      <c r="A21" s="79">
        <v>19</v>
      </c>
      <c r="B21" s="80"/>
      <c r="C21" s="80"/>
      <c r="D21" s="80"/>
      <c r="E21" s="80"/>
      <c r="F21" s="81"/>
      <c r="G21" s="80"/>
      <c r="H21" s="81"/>
      <c r="I21" s="82"/>
      <c r="J21" s="82"/>
      <c r="K21" s="82"/>
      <c r="L21" s="82"/>
      <c r="M21" s="83"/>
      <c r="N21" s="82"/>
      <c r="O21" s="82"/>
      <c r="P21" s="82"/>
      <c r="Q21" s="82"/>
      <c r="R21" s="83"/>
      <c r="S21" s="82"/>
      <c r="T21" s="80"/>
      <c r="U21" s="80"/>
      <c r="V21" s="80"/>
      <c r="W21" s="81"/>
      <c r="X21" s="80"/>
      <c r="Y21" s="80"/>
      <c r="Z21" s="80"/>
      <c r="AA21" s="80"/>
      <c r="AB21" s="81"/>
    </row>
    <row r="22" spans="1:28" x14ac:dyDescent="0.25">
      <c r="A22" s="69">
        <v>20</v>
      </c>
      <c r="D22"/>
    </row>
    <row r="23" spans="1:28" x14ac:dyDescent="0.25">
      <c r="A23" s="69">
        <v>21</v>
      </c>
      <c r="D23"/>
    </row>
    <row r="24" spans="1:28" x14ac:dyDescent="0.25">
      <c r="A24" s="69">
        <v>22</v>
      </c>
      <c r="D24"/>
    </row>
    <row r="25" spans="1:28" x14ac:dyDescent="0.25">
      <c r="A25" s="69">
        <v>23</v>
      </c>
      <c r="D25"/>
    </row>
    <row r="26" spans="1:28" ht="13.8" thickBot="1" x14ac:dyDescent="0.3">
      <c r="A26" s="79">
        <v>24</v>
      </c>
      <c r="B26" s="80"/>
      <c r="C26" s="80"/>
      <c r="D26" s="80"/>
      <c r="E26" s="80"/>
      <c r="F26" s="81"/>
      <c r="G26" s="80"/>
      <c r="H26" s="81"/>
      <c r="I26" s="82"/>
      <c r="J26" s="82"/>
      <c r="K26" s="82"/>
      <c r="L26" s="82"/>
      <c r="M26" s="83"/>
      <c r="N26" s="82"/>
      <c r="O26" s="82"/>
      <c r="P26" s="82"/>
      <c r="Q26" s="82"/>
      <c r="R26" s="83"/>
      <c r="S26" s="82"/>
      <c r="T26" s="80"/>
      <c r="U26" s="80"/>
      <c r="V26" s="80"/>
      <c r="W26" s="81"/>
      <c r="X26" s="80"/>
      <c r="Y26" s="80"/>
      <c r="Z26" s="80"/>
      <c r="AA26" s="80"/>
      <c r="AB26" s="81"/>
    </row>
    <row r="27" spans="1:28" x14ac:dyDescent="0.25">
      <c r="A27" s="69">
        <v>25</v>
      </c>
      <c r="D27"/>
    </row>
    <row r="28" spans="1:28" x14ac:dyDescent="0.25">
      <c r="A28" s="69">
        <v>26</v>
      </c>
      <c r="D28"/>
    </row>
    <row r="29" spans="1:28" x14ac:dyDescent="0.25">
      <c r="A29" s="69">
        <v>27</v>
      </c>
      <c r="D29"/>
    </row>
    <row r="30" spans="1:28" x14ac:dyDescent="0.25">
      <c r="A30" s="69">
        <v>28</v>
      </c>
      <c r="D30"/>
    </row>
    <row r="31" spans="1:28" ht="13.8" thickBot="1" x14ac:dyDescent="0.3">
      <c r="A31" s="79">
        <v>29</v>
      </c>
      <c r="B31" s="86"/>
      <c r="C31" s="86"/>
      <c r="D31" s="86"/>
      <c r="E31" s="86"/>
      <c r="F31" s="87"/>
      <c r="G31" s="86"/>
      <c r="H31" s="87"/>
      <c r="I31" s="86"/>
      <c r="J31" s="86"/>
      <c r="K31" s="86"/>
      <c r="L31" s="86"/>
      <c r="M31" s="87"/>
      <c r="N31" s="86"/>
      <c r="O31" s="86"/>
      <c r="P31" s="86"/>
      <c r="Q31" s="86"/>
      <c r="R31" s="87"/>
      <c r="S31" s="86"/>
      <c r="T31" s="86"/>
      <c r="U31" s="86"/>
      <c r="V31" s="86"/>
      <c r="W31" s="87"/>
      <c r="X31" s="86"/>
      <c r="Y31" s="80"/>
      <c r="Z31" s="80"/>
      <c r="AA31" s="80"/>
      <c r="AB31" s="81"/>
    </row>
    <row r="32" spans="1:28" x14ac:dyDescent="0.25">
      <c r="A32" s="69">
        <v>30</v>
      </c>
      <c r="D32"/>
      <c r="F32" s="85"/>
      <c r="G32" s="84"/>
      <c r="H32" s="85"/>
      <c r="I32"/>
      <c r="J32"/>
      <c r="K32"/>
      <c r="L32"/>
      <c r="M32" s="71"/>
      <c r="N32"/>
      <c r="O32"/>
      <c r="P32"/>
      <c r="Q32"/>
      <c r="R32" s="71"/>
      <c r="S32"/>
    </row>
    <row r="33" spans="1:28" x14ac:dyDescent="0.25">
      <c r="A33" s="69">
        <v>31</v>
      </c>
      <c r="D33"/>
    </row>
    <row r="34" spans="1:28" x14ac:dyDescent="0.25">
      <c r="A34" s="69">
        <v>32</v>
      </c>
      <c r="D34"/>
    </row>
    <row r="35" spans="1:28" x14ac:dyDescent="0.25">
      <c r="A35" s="69">
        <v>33</v>
      </c>
      <c r="D35"/>
    </row>
    <row r="36" spans="1:28" ht="13.8" thickBot="1" x14ac:dyDescent="0.3">
      <c r="A36" s="79">
        <v>34</v>
      </c>
      <c r="B36" s="80"/>
      <c r="C36" s="80"/>
      <c r="D36" s="80"/>
      <c r="E36" s="80"/>
      <c r="F36" s="81"/>
      <c r="G36" s="80"/>
      <c r="H36" s="81"/>
      <c r="I36" s="82"/>
      <c r="J36" s="82"/>
      <c r="K36" s="82"/>
      <c r="L36" s="82"/>
      <c r="M36" s="83"/>
      <c r="N36" s="82"/>
      <c r="O36" s="82"/>
      <c r="P36" s="82"/>
      <c r="Q36" s="82"/>
      <c r="R36" s="83"/>
      <c r="S36" s="82"/>
      <c r="T36" s="80"/>
      <c r="U36" s="80"/>
      <c r="V36" s="80"/>
      <c r="W36" s="81"/>
      <c r="X36" s="80"/>
      <c r="Y36" s="80"/>
      <c r="Z36" s="80"/>
      <c r="AA36" s="80"/>
      <c r="AB36" s="81"/>
    </row>
    <row r="37" spans="1:28" x14ac:dyDescent="0.25">
      <c r="A37" s="69">
        <v>35</v>
      </c>
      <c r="D37"/>
    </row>
    <row r="38" spans="1:28" x14ac:dyDescent="0.25">
      <c r="A38" s="69">
        <v>36</v>
      </c>
      <c r="D38"/>
    </row>
    <row r="39" spans="1:28" x14ac:dyDescent="0.25">
      <c r="A39" s="69">
        <v>37</v>
      </c>
      <c r="D39"/>
    </row>
    <row r="40" spans="1:28" x14ac:dyDescent="0.25">
      <c r="A40" s="69">
        <v>38</v>
      </c>
      <c r="D40"/>
    </row>
    <row r="41" spans="1:28" ht="13.8" thickBot="1" x14ac:dyDescent="0.3">
      <c r="A41" s="79">
        <v>39</v>
      </c>
      <c r="B41" s="80"/>
      <c r="C41" s="80"/>
      <c r="D41" s="80"/>
      <c r="E41" s="80"/>
      <c r="F41" s="81"/>
      <c r="G41" s="80"/>
      <c r="H41" s="81"/>
      <c r="I41" s="82"/>
      <c r="J41" s="82"/>
      <c r="K41" s="82"/>
      <c r="L41" s="82"/>
      <c r="M41" s="83"/>
      <c r="N41" s="82"/>
      <c r="O41" s="82"/>
      <c r="P41" s="82"/>
      <c r="Q41" s="82"/>
      <c r="R41" s="83"/>
      <c r="S41" s="82"/>
      <c r="T41" s="80"/>
      <c r="U41" s="80"/>
      <c r="V41" s="80"/>
      <c r="W41" s="81"/>
      <c r="X41" s="80"/>
      <c r="Y41" s="80"/>
      <c r="Z41" s="80"/>
      <c r="AA41" s="80"/>
      <c r="AB41" s="81"/>
    </row>
    <row r="42" spans="1:28" x14ac:dyDescent="0.25">
      <c r="A42" s="69">
        <v>40</v>
      </c>
      <c r="D42"/>
    </row>
    <row r="43" spans="1:28" x14ac:dyDescent="0.25">
      <c r="A43" s="69">
        <v>41</v>
      </c>
      <c r="D43"/>
    </row>
    <row r="44" spans="1:28" x14ac:dyDescent="0.25">
      <c r="A44" s="69">
        <v>42</v>
      </c>
      <c r="D44"/>
    </row>
    <row r="45" spans="1:28" x14ac:dyDescent="0.25">
      <c r="A45" s="69">
        <v>43</v>
      </c>
      <c r="D45"/>
    </row>
    <row r="46" spans="1:28" ht="13.8" thickBot="1" x14ac:dyDescent="0.3">
      <c r="A46" s="79">
        <v>44</v>
      </c>
      <c r="B46" s="80"/>
      <c r="C46" s="80"/>
      <c r="D46" s="80"/>
      <c r="E46" s="80"/>
      <c r="F46" s="81"/>
      <c r="G46" s="80"/>
      <c r="H46" s="81"/>
      <c r="I46" s="82"/>
      <c r="J46" s="82"/>
      <c r="K46" s="82"/>
      <c r="L46" s="82"/>
      <c r="M46" s="83"/>
      <c r="N46" s="82"/>
      <c r="O46" s="82"/>
      <c r="P46" s="82"/>
      <c r="Q46" s="82"/>
      <c r="R46" s="83"/>
      <c r="S46" s="82"/>
      <c r="T46" s="80"/>
      <c r="U46" s="80"/>
      <c r="V46" s="80"/>
      <c r="W46" s="81"/>
      <c r="X46" s="80"/>
      <c r="Y46" s="80"/>
      <c r="Z46" s="80"/>
      <c r="AA46" s="80"/>
      <c r="AB46" s="81"/>
    </row>
    <row r="47" spans="1:28" x14ac:dyDescent="0.25">
      <c r="A47" s="69">
        <v>45</v>
      </c>
      <c r="D47"/>
    </row>
    <row r="48" spans="1:28" x14ac:dyDescent="0.25">
      <c r="A48" s="69">
        <v>46</v>
      </c>
      <c r="D48"/>
    </row>
    <row r="49" spans="1:28" x14ac:dyDescent="0.25">
      <c r="A49" s="69">
        <v>47</v>
      </c>
      <c r="D49"/>
    </row>
    <row r="50" spans="1:28" x14ac:dyDescent="0.25">
      <c r="A50" s="69">
        <v>48</v>
      </c>
      <c r="D50"/>
    </row>
    <row r="51" spans="1:28" ht="13.8" thickBot="1" x14ac:dyDescent="0.3">
      <c r="A51" s="79">
        <v>49</v>
      </c>
      <c r="B51" s="80"/>
      <c r="C51" s="80"/>
      <c r="D51" s="80"/>
      <c r="E51" s="80"/>
      <c r="F51" s="81"/>
      <c r="G51" s="80"/>
      <c r="H51" s="81"/>
      <c r="I51" s="82"/>
      <c r="J51" s="82"/>
      <c r="K51" s="82"/>
      <c r="L51" s="82"/>
      <c r="M51" s="83"/>
      <c r="N51" s="82"/>
      <c r="O51" s="82"/>
      <c r="P51" s="82"/>
      <c r="Q51" s="82"/>
      <c r="R51" s="83"/>
      <c r="S51" s="82"/>
      <c r="T51" s="80"/>
      <c r="U51" s="80"/>
      <c r="V51" s="80"/>
      <c r="W51" s="81"/>
      <c r="X51" s="80"/>
      <c r="Y51" s="80"/>
      <c r="Z51" s="80"/>
      <c r="AA51" s="80"/>
      <c r="AB51" s="81"/>
    </row>
    <row r="52" spans="1:28" x14ac:dyDescent="0.25">
      <c r="A52" s="69">
        <v>50</v>
      </c>
      <c r="D52"/>
    </row>
    <row r="53" spans="1:28" x14ac:dyDescent="0.25">
      <c r="A53" s="69">
        <v>51</v>
      </c>
      <c r="D53"/>
    </row>
    <row r="54" spans="1:28" x14ac:dyDescent="0.25">
      <c r="A54" s="69">
        <v>52</v>
      </c>
      <c r="D54"/>
    </row>
    <row r="55" spans="1:28" x14ac:dyDescent="0.25">
      <c r="A55" s="69">
        <v>53</v>
      </c>
      <c r="D55"/>
    </row>
    <row r="56" spans="1:28" ht="13.8" thickBot="1" x14ac:dyDescent="0.3">
      <c r="A56" s="79">
        <v>54</v>
      </c>
      <c r="B56" s="80"/>
      <c r="C56" s="80"/>
      <c r="D56" s="80"/>
      <c r="E56" s="80"/>
      <c r="F56" s="81"/>
      <c r="G56" s="80"/>
      <c r="H56" s="81"/>
      <c r="I56" s="82"/>
      <c r="J56" s="82"/>
      <c r="K56" s="82"/>
      <c r="L56" s="82"/>
      <c r="M56" s="83"/>
      <c r="N56" s="82"/>
      <c r="O56" s="82"/>
      <c r="P56" s="82"/>
      <c r="Q56" s="82"/>
      <c r="R56" s="83"/>
      <c r="S56" s="82"/>
      <c r="T56" s="80"/>
      <c r="U56" s="80"/>
      <c r="V56" s="80"/>
      <c r="W56" s="81"/>
      <c r="X56" s="80"/>
      <c r="Y56" s="80"/>
      <c r="Z56" s="80"/>
      <c r="AA56" s="80"/>
      <c r="AB56" s="81"/>
    </row>
    <row r="57" spans="1:28" x14ac:dyDescent="0.25">
      <c r="A57" s="69">
        <v>55</v>
      </c>
      <c r="D57"/>
    </row>
    <row r="58" spans="1:28" x14ac:dyDescent="0.25">
      <c r="A58" s="69">
        <v>56</v>
      </c>
      <c r="D58"/>
    </row>
    <row r="59" spans="1:28" x14ac:dyDescent="0.25">
      <c r="A59" s="69">
        <v>57</v>
      </c>
      <c r="D59"/>
    </row>
    <row r="60" spans="1:28" x14ac:dyDescent="0.25">
      <c r="A60" s="69">
        <v>58</v>
      </c>
      <c r="D60"/>
    </row>
    <row r="61" spans="1:28" ht="13.8" thickBot="1" x14ac:dyDescent="0.3">
      <c r="A61" s="79">
        <v>59</v>
      </c>
      <c r="B61" s="86"/>
      <c r="C61" s="86"/>
      <c r="D61" s="86"/>
      <c r="E61" s="86"/>
      <c r="F61" s="87"/>
      <c r="G61" s="86"/>
      <c r="H61" s="87"/>
      <c r="I61" s="86"/>
      <c r="J61" s="86"/>
      <c r="K61" s="86"/>
      <c r="L61" s="86"/>
      <c r="M61" s="87"/>
      <c r="N61" s="86"/>
      <c r="O61" s="86"/>
      <c r="P61" s="86"/>
      <c r="Q61" s="86"/>
      <c r="R61" s="87"/>
      <c r="S61" s="86"/>
      <c r="T61" s="86"/>
      <c r="U61" s="86"/>
      <c r="V61" s="86"/>
      <c r="W61" s="87"/>
      <c r="X61" s="86"/>
      <c r="Y61" s="80"/>
      <c r="Z61" s="80"/>
      <c r="AA61" s="80"/>
      <c r="AB61" s="81"/>
    </row>
    <row r="62" spans="1:28" x14ac:dyDescent="0.25">
      <c r="A62" s="69">
        <v>60</v>
      </c>
      <c r="D62"/>
      <c r="F62" s="85"/>
      <c r="G62" s="84"/>
      <c r="H62" s="85"/>
      <c r="I62"/>
      <c r="J62"/>
      <c r="K62"/>
      <c r="L62"/>
      <c r="M62" s="71"/>
      <c r="N62"/>
      <c r="O62"/>
      <c r="P62"/>
      <c r="Q62"/>
      <c r="R62" s="71"/>
      <c r="S62"/>
    </row>
    <row r="63" spans="1:28" x14ac:dyDescent="0.25">
      <c r="A63" s="69">
        <v>61</v>
      </c>
      <c r="D63"/>
    </row>
    <row r="64" spans="1:28" x14ac:dyDescent="0.25">
      <c r="A64" s="69">
        <v>62</v>
      </c>
      <c r="D64"/>
    </row>
    <row r="65" spans="1:28" x14ac:dyDescent="0.25">
      <c r="A65" s="69">
        <v>63</v>
      </c>
      <c r="D65"/>
    </row>
    <row r="66" spans="1:28" ht="13.8" thickBot="1" x14ac:dyDescent="0.3">
      <c r="A66" s="79">
        <v>64</v>
      </c>
      <c r="B66" s="80"/>
      <c r="C66" s="80"/>
      <c r="D66" s="80"/>
      <c r="E66" s="80"/>
      <c r="F66" s="81"/>
      <c r="G66" s="80"/>
      <c r="H66" s="81"/>
      <c r="I66" s="82"/>
      <c r="J66" s="82"/>
      <c r="K66" s="82"/>
      <c r="L66" s="82"/>
      <c r="M66" s="83"/>
      <c r="N66" s="82"/>
      <c r="O66" s="82"/>
      <c r="P66" s="82"/>
      <c r="Q66" s="82"/>
      <c r="R66" s="83"/>
      <c r="S66" s="82"/>
      <c r="T66" s="80"/>
      <c r="U66" s="80"/>
      <c r="V66" s="80"/>
      <c r="W66" s="81"/>
      <c r="X66" s="80"/>
      <c r="Y66" s="80"/>
      <c r="Z66" s="80"/>
      <c r="AA66" s="80"/>
      <c r="AB66" s="81"/>
    </row>
    <row r="67" spans="1:28" x14ac:dyDescent="0.25">
      <c r="A67" s="69">
        <v>65</v>
      </c>
      <c r="D67"/>
    </row>
    <row r="68" spans="1:28" x14ac:dyDescent="0.25">
      <c r="A68" s="69">
        <v>66</v>
      </c>
      <c r="D68"/>
    </row>
    <row r="69" spans="1:28" x14ac:dyDescent="0.25">
      <c r="A69" s="69">
        <v>67</v>
      </c>
      <c r="D69"/>
    </row>
    <row r="70" spans="1:28" x14ac:dyDescent="0.25">
      <c r="A70" s="69">
        <v>68</v>
      </c>
      <c r="D70"/>
    </row>
    <row r="71" spans="1:28" ht="13.8" thickBot="1" x14ac:dyDescent="0.3">
      <c r="A71" s="79">
        <v>69</v>
      </c>
      <c r="B71" s="80"/>
      <c r="C71" s="80"/>
      <c r="D71" s="80"/>
      <c r="E71" s="80"/>
      <c r="F71" s="81"/>
      <c r="G71" s="80"/>
      <c r="H71" s="81"/>
      <c r="I71" s="82"/>
      <c r="J71" s="82"/>
      <c r="K71" s="82"/>
      <c r="L71" s="82"/>
      <c r="M71" s="83"/>
      <c r="N71" s="82"/>
      <c r="O71" s="82"/>
      <c r="P71" s="82"/>
      <c r="Q71" s="82"/>
      <c r="R71" s="83"/>
      <c r="S71" s="82"/>
      <c r="T71" s="80"/>
      <c r="U71" s="80"/>
      <c r="V71" s="80"/>
      <c r="W71" s="81"/>
      <c r="X71" s="80"/>
      <c r="Y71" s="80"/>
      <c r="Z71" s="80"/>
      <c r="AA71" s="80"/>
      <c r="AB71" s="81"/>
    </row>
    <row r="72" spans="1:28" x14ac:dyDescent="0.25">
      <c r="A72" s="69">
        <v>70</v>
      </c>
      <c r="D72"/>
    </row>
    <row r="73" spans="1:28" x14ac:dyDescent="0.25">
      <c r="A73" s="69">
        <v>71</v>
      </c>
      <c r="D73"/>
    </row>
    <row r="74" spans="1:28" x14ac:dyDescent="0.25">
      <c r="A74" s="69">
        <v>72</v>
      </c>
      <c r="D74"/>
    </row>
    <row r="75" spans="1:28" x14ac:dyDescent="0.25">
      <c r="A75" s="69">
        <v>73</v>
      </c>
      <c r="D75"/>
    </row>
    <row r="76" spans="1:28" ht="13.8" thickBot="1" x14ac:dyDescent="0.3">
      <c r="A76" s="79">
        <v>74</v>
      </c>
      <c r="B76" s="80"/>
      <c r="C76" s="80"/>
      <c r="D76" s="80"/>
      <c r="E76" s="80"/>
      <c r="F76" s="81"/>
      <c r="G76" s="80"/>
      <c r="H76" s="81"/>
      <c r="I76" s="82"/>
      <c r="J76" s="82"/>
      <c r="K76" s="82"/>
      <c r="L76" s="82"/>
      <c r="M76" s="83"/>
      <c r="N76" s="82"/>
      <c r="O76" s="82"/>
      <c r="P76" s="82"/>
      <c r="Q76" s="82"/>
      <c r="R76" s="83"/>
      <c r="S76" s="82"/>
      <c r="T76" s="80"/>
      <c r="U76" s="80"/>
      <c r="V76" s="80"/>
      <c r="W76" s="81"/>
      <c r="X76" s="80"/>
      <c r="Y76" s="80"/>
      <c r="Z76" s="80"/>
      <c r="AA76" s="80"/>
      <c r="AB76" s="81"/>
    </row>
    <row r="77" spans="1:28" x14ac:dyDescent="0.25">
      <c r="A77" s="69">
        <v>75</v>
      </c>
      <c r="D77"/>
    </row>
    <row r="78" spans="1:28" x14ac:dyDescent="0.25">
      <c r="A78" s="69">
        <v>76</v>
      </c>
      <c r="D78"/>
    </row>
    <row r="79" spans="1:28" x14ac:dyDescent="0.25">
      <c r="A79" s="69">
        <v>77</v>
      </c>
      <c r="D79"/>
    </row>
    <row r="80" spans="1:28" x14ac:dyDescent="0.25">
      <c r="A80" s="69">
        <v>78</v>
      </c>
      <c r="D80"/>
    </row>
    <row r="81" spans="1:28" ht="13.8" thickBot="1" x14ac:dyDescent="0.3">
      <c r="A81" s="79">
        <v>79</v>
      </c>
      <c r="B81" s="80"/>
      <c r="C81" s="80"/>
      <c r="D81" s="80"/>
      <c r="E81" s="80"/>
      <c r="F81" s="81"/>
      <c r="G81" s="80"/>
      <c r="H81" s="81"/>
      <c r="I81" s="82"/>
      <c r="J81" s="82"/>
      <c r="K81" s="82"/>
      <c r="L81" s="82"/>
      <c r="M81" s="83"/>
      <c r="N81" s="82"/>
      <c r="O81" s="82"/>
      <c r="P81" s="82"/>
      <c r="Q81" s="82"/>
      <c r="R81" s="83"/>
      <c r="S81" s="82"/>
      <c r="T81" s="80"/>
      <c r="U81" s="80"/>
      <c r="V81" s="80"/>
      <c r="W81" s="81"/>
      <c r="X81" s="80"/>
      <c r="Y81" s="80"/>
      <c r="Z81" s="80"/>
      <c r="AA81" s="80"/>
      <c r="AB81" s="81"/>
    </row>
    <row r="82" spans="1:28" x14ac:dyDescent="0.25">
      <c r="A82" s="69">
        <v>80</v>
      </c>
      <c r="D82"/>
    </row>
    <row r="83" spans="1:28" x14ac:dyDescent="0.25">
      <c r="A83" s="69">
        <v>81</v>
      </c>
      <c r="D83"/>
    </row>
    <row r="84" spans="1:28" x14ac:dyDescent="0.25">
      <c r="A84" s="69">
        <v>82</v>
      </c>
      <c r="D84"/>
    </row>
    <row r="85" spans="1:28" x14ac:dyDescent="0.25">
      <c r="A85" s="69">
        <v>83</v>
      </c>
      <c r="D85"/>
    </row>
    <row r="86" spans="1:28" ht="13.8" thickBot="1" x14ac:dyDescent="0.3">
      <c r="A86" s="79">
        <v>84</v>
      </c>
      <c r="B86" s="80"/>
      <c r="C86" s="80"/>
      <c r="D86" s="80"/>
      <c r="E86" s="80"/>
      <c r="F86" s="81"/>
      <c r="G86" s="80"/>
      <c r="H86" s="81"/>
      <c r="I86" s="82"/>
      <c r="J86" s="82"/>
      <c r="K86" s="82"/>
      <c r="L86" s="82"/>
      <c r="M86" s="83"/>
      <c r="N86" s="82"/>
      <c r="O86" s="82"/>
      <c r="P86" s="82"/>
      <c r="Q86" s="82"/>
      <c r="R86" s="83"/>
      <c r="S86" s="82"/>
      <c r="T86" s="80"/>
      <c r="U86" s="80"/>
      <c r="V86" s="80"/>
      <c r="W86" s="81"/>
      <c r="X86" s="80"/>
      <c r="Y86" s="80"/>
      <c r="Z86" s="80"/>
      <c r="AA86" s="80"/>
      <c r="AB86" s="81"/>
    </row>
    <row r="87" spans="1:28" x14ac:dyDescent="0.25">
      <c r="A87" s="69">
        <v>85</v>
      </c>
      <c r="D87"/>
    </row>
    <row r="88" spans="1:28" x14ac:dyDescent="0.25">
      <c r="A88" s="69">
        <v>86</v>
      </c>
      <c r="D88"/>
    </row>
    <row r="89" spans="1:28" x14ac:dyDescent="0.25">
      <c r="A89" s="69">
        <v>87</v>
      </c>
      <c r="D89"/>
    </row>
    <row r="90" spans="1:28" x14ac:dyDescent="0.25">
      <c r="A90" s="69">
        <v>88</v>
      </c>
      <c r="D90"/>
    </row>
    <row r="91" spans="1:28" ht="13.8" thickBot="1" x14ac:dyDescent="0.3">
      <c r="A91" s="79">
        <v>89</v>
      </c>
      <c r="B91" s="86"/>
      <c r="C91" s="86"/>
      <c r="D91" s="86"/>
      <c r="E91" s="86"/>
      <c r="F91" s="87"/>
      <c r="G91" s="86"/>
      <c r="H91" s="87"/>
      <c r="I91" s="86"/>
      <c r="J91" s="86"/>
      <c r="K91" s="86"/>
      <c r="L91" s="86"/>
      <c r="M91" s="87"/>
      <c r="N91" s="86"/>
      <c r="O91" s="86"/>
      <c r="P91" s="86"/>
      <c r="Q91" s="86"/>
      <c r="R91" s="87"/>
      <c r="S91" s="86"/>
      <c r="T91" s="86"/>
      <c r="U91" s="86"/>
      <c r="V91" s="86"/>
      <c r="W91" s="87"/>
      <c r="X91" s="86"/>
      <c r="Y91" s="80"/>
      <c r="Z91" s="80"/>
      <c r="AA91" s="80"/>
      <c r="AB91" s="81"/>
    </row>
    <row r="92" spans="1:28" x14ac:dyDescent="0.25">
      <c r="A92" s="69">
        <v>90</v>
      </c>
      <c r="D92"/>
      <c r="F92" s="85"/>
      <c r="G92" s="84"/>
      <c r="H92" s="85"/>
      <c r="I92"/>
      <c r="J92"/>
      <c r="K92"/>
      <c r="L92"/>
      <c r="M92" s="71"/>
      <c r="N92"/>
      <c r="O92"/>
      <c r="P92"/>
      <c r="Q92"/>
      <c r="R92" s="71"/>
      <c r="S92"/>
    </row>
    <row r="93" spans="1:28" x14ac:dyDescent="0.25">
      <c r="A93" s="69">
        <v>91</v>
      </c>
      <c r="D93"/>
    </row>
    <row r="94" spans="1:28" x14ac:dyDescent="0.25">
      <c r="A94" s="69">
        <v>92</v>
      </c>
      <c r="D94"/>
    </row>
    <row r="95" spans="1:28" x14ac:dyDescent="0.25">
      <c r="A95" s="69">
        <v>93</v>
      </c>
      <c r="D95"/>
    </row>
    <row r="96" spans="1:28" ht="13.8" thickBot="1" x14ac:dyDescent="0.3">
      <c r="A96" s="79">
        <v>94</v>
      </c>
      <c r="B96" s="80"/>
      <c r="C96" s="80"/>
      <c r="D96" s="80"/>
      <c r="E96" s="80"/>
      <c r="F96" s="81"/>
      <c r="G96" s="80"/>
      <c r="H96" s="81"/>
      <c r="I96" s="82"/>
      <c r="J96" s="82"/>
      <c r="K96" s="82"/>
      <c r="L96" s="82"/>
      <c r="M96" s="83"/>
      <c r="N96" s="82"/>
      <c r="O96" s="82"/>
      <c r="P96" s="82"/>
      <c r="Q96" s="82"/>
      <c r="R96" s="83"/>
      <c r="S96" s="82"/>
      <c r="T96" s="80"/>
      <c r="U96" s="80"/>
      <c r="V96" s="80"/>
      <c r="W96" s="81"/>
      <c r="X96" s="80"/>
      <c r="Y96" s="80"/>
      <c r="Z96" s="80"/>
      <c r="AA96" s="80"/>
      <c r="AB96" s="81"/>
    </row>
    <row r="97" spans="1:28" x14ac:dyDescent="0.25">
      <c r="A97" s="69">
        <v>95</v>
      </c>
      <c r="D97"/>
    </row>
    <row r="98" spans="1:28" x14ac:dyDescent="0.25">
      <c r="A98" s="69">
        <v>96</v>
      </c>
      <c r="D98"/>
    </row>
    <row r="99" spans="1:28" x14ac:dyDescent="0.25">
      <c r="A99" s="69">
        <v>97</v>
      </c>
      <c r="D99"/>
    </row>
    <row r="100" spans="1:28" x14ac:dyDescent="0.25">
      <c r="A100" s="69">
        <v>98</v>
      </c>
      <c r="D100"/>
    </row>
    <row r="101" spans="1:28" ht="13.8" thickBot="1" x14ac:dyDescent="0.3">
      <c r="A101" s="79">
        <v>99</v>
      </c>
      <c r="B101" s="80"/>
      <c r="C101" s="80"/>
      <c r="D101" s="80"/>
      <c r="E101" s="80"/>
      <c r="F101" s="81"/>
      <c r="G101" s="80"/>
      <c r="H101" s="81"/>
      <c r="I101" s="82"/>
      <c r="J101" s="82"/>
      <c r="K101" s="82"/>
      <c r="L101" s="82"/>
      <c r="M101" s="83"/>
      <c r="N101" s="82"/>
      <c r="O101" s="82"/>
      <c r="P101" s="82"/>
      <c r="Q101" s="82"/>
      <c r="R101" s="83"/>
      <c r="S101" s="82"/>
      <c r="T101" s="80"/>
      <c r="U101" s="80"/>
      <c r="V101" s="80"/>
      <c r="W101" s="81"/>
      <c r="X101" s="80"/>
      <c r="Y101" s="80"/>
      <c r="Z101" s="80"/>
      <c r="AA101" s="80"/>
      <c r="AB101" s="81"/>
    </row>
    <row r="102" spans="1:28" x14ac:dyDescent="0.25">
      <c r="A102" s="69">
        <v>100</v>
      </c>
      <c r="D102"/>
    </row>
    <row r="103" spans="1:28" x14ac:dyDescent="0.25">
      <c r="A103" s="69">
        <v>101</v>
      </c>
      <c r="D103"/>
    </row>
    <row r="104" spans="1:28" x14ac:dyDescent="0.25">
      <c r="A104" s="69">
        <v>102</v>
      </c>
      <c r="D104"/>
    </row>
    <row r="105" spans="1:28" x14ac:dyDescent="0.25">
      <c r="A105" s="69">
        <v>103</v>
      </c>
      <c r="D105"/>
    </row>
    <row r="106" spans="1:28" ht="13.8" thickBot="1" x14ac:dyDescent="0.3">
      <c r="A106" s="79">
        <v>104</v>
      </c>
      <c r="B106" s="80"/>
      <c r="C106" s="80"/>
      <c r="D106" s="80"/>
      <c r="E106" s="80"/>
      <c r="F106" s="81"/>
      <c r="G106" s="80"/>
      <c r="H106" s="81"/>
      <c r="I106" s="82"/>
      <c r="J106" s="82"/>
      <c r="K106" s="82"/>
      <c r="L106" s="82"/>
      <c r="M106" s="83"/>
      <c r="N106" s="82"/>
      <c r="O106" s="82"/>
      <c r="P106" s="82"/>
      <c r="Q106" s="82"/>
      <c r="R106" s="83"/>
      <c r="S106" s="82"/>
      <c r="T106" s="80"/>
      <c r="U106" s="80"/>
      <c r="V106" s="80"/>
      <c r="W106" s="81"/>
      <c r="X106" s="80"/>
      <c r="Y106" s="80"/>
      <c r="Z106" s="80"/>
      <c r="AA106" s="80"/>
      <c r="AB106" s="81"/>
    </row>
    <row r="107" spans="1:28" x14ac:dyDescent="0.25">
      <c r="A107" s="69">
        <v>105</v>
      </c>
      <c r="D107"/>
    </row>
    <row r="108" spans="1:28" x14ac:dyDescent="0.25">
      <c r="A108" s="69">
        <v>106</v>
      </c>
      <c r="D108"/>
    </row>
    <row r="109" spans="1:28" x14ac:dyDescent="0.25">
      <c r="A109" s="69">
        <v>107</v>
      </c>
      <c r="D109"/>
    </row>
    <row r="110" spans="1:28" x14ac:dyDescent="0.25">
      <c r="A110" s="69">
        <v>108</v>
      </c>
      <c r="D110"/>
    </row>
    <row r="111" spans="1:28" ht="13.8" thickBot="1" x14ac:dyDescent="0.3">
      <c r="A111" s="79">
        <v>109</v>
      </c>
      <c r="B111" s="80"/>
      <c r="C111" s="80"/>
      <c r="D111" s="80"/>
      <c r="E111" s="80"/>
      <c r="F111" s="81"/>
      <c r="G111" s="80"/>
      <c r="H111" s="81"/>
      <c r="I111" s="82"/>
      <c r="J111" s="82"/>
      <c r="K111" s="82"/>
      <c r="L111" s="82"/>
      <c r="M111" s="83"/>
      <c r="N111" s="82"/>
      <c r="O111" s="82"/>
      <c r="P111" s="82"/>
      <c r="Q111" s="82"/>
      <c r="R111" s="83"/>
      <c r="S111" s="82"/>
      <c r="T111" s="80"/>
      <c r="U111" s="80"/>
      <c r="V111" s="80"/>
      <c r="W111" s="81"/>
      <c r="X111" s="80"/>
      <c r="Y111" s="80"/>
      <c r="Z111" s="80"/>
      <c r="AA111" s="80"/>
      <c r="AB111" s="81"/>
    </row>
    <row r="112" spans="1:28" x14ac:dyDescent="0.25">
      <c r="A112" s="69">
        <v>110</v>
      </c>
      <c r="D112"/>
    </row>
    <row r="113" spans="1:28" x14ac:dyDescent="0.25">
      <c r="A113" s="69">
        <v>111</v>
      </c>
      <c r="D113"/>
    </row>
    <row r="114" spans="1:28" x14ac:dyDescent="0.25">
      <c r="A114" s="69">
        <v>112</v>
      </c>
      <c r="D114"/>
    </row>
    <row r="115" spans="1:28" x14ac:dyDescent="0.25">
      <c r="A115" s="69">
        <v>113</v>
      </c>
      <c r="D115"/>
    </row>
    <row r="116" spans="1:28" ht="13.8" thickBot="1" x14ac:dyDescent="0.3">
      <c r="A116" s="79">
        <v>114</v>
      </c>
      <c r="B116" s="80"/>
      <c r="C116" s="80"/>
      <c r="D116" s="80"/>
      <c r="E116" s="80"/>
      <c r="F116" s="81"/>
      <c r="G116" s="80"/>
      <c r="H116" s="81"/>
      <c r="I116" s="82"/>
      <c r="J116" s="82"/>
      <c r="K116" s="82"/>
      <c r="L116" s="82"/>
      <c r="M116" s="83"/>
      <c r="N116" s="82"/>
      <c r="O116" s="82"/>
      <c r="P116" s="82"/>
      <c r="Q116" s="82"/>
      <c r="R116" s="83"/>
      <c r="S116" s="82"/>
      <c r="T116" s="80"/>
      <c r="U116" s="80"/>
      <c r="V116" s="80"/>
      <c r="W116" s="81"/>
      <c r="X116" s="80"/>
      <c r="Y116" s="80"/>
      <c r="Z116" s="80"/>
      <c r="AA116" s="80"/>
      <c r="AB116" s="81"/>
    </row>
    <row r="117" spans="1:28" x14ac:dyDescent="0.25">
      <c r="A117" s="69">
        <v>115</v>
      </c>
      <c r="D117"/>
    </row>
    <row r="118" spans="1:28" x14ac:dyDescent="0.25">
      <c r="A118" s="69">
        <v>116</v>
      </c>
      <c r="D118"/>
    </row>
    <row r="119" spans="1:28" x14ac:dyDescent="0.25">
      <c r="A119" s="69">
        <v>117</v>
      </c>
      <c r="D119"/>
    </row>
    <row r="120" spans="1:28" x14ac:dyDescent="0.25">
      <c r="A120" s="69">
        <v>118</v>
      </c>
      <c r="D120"/>
    </row>
    <row r="121" spans="1:28" ht="13.8" thickBot="1" x14ac:dyDescent="0.3">
      <c r="A121" s="79">
        <v>119</v>
      </c>
      <c r="B121" s="86"/>
      <c r="C121" s="86"/>
      <c r="D121" s="86"/>
      <c r="E121" s="86"/>
      <c r="F121" s="87"/>
      <c r="G121" s="86"/>
      <c r="H121" s="87"/>
      <c r="I121" s="86"/>
      <c r="J121" s="86"/>
      <c r="K121" s="86"/>
      <c r="L121" s="86"/>
      <c r="M121" s="87"/>
      <c r="N121" s="86"/>
      <c r="O121" s="86"/>
      <c r="P121" s="86"/>
      <c r="Q121" s="86"/>
      <c r="R121" s="87"/>
      <c r="S121" s="86"/>
      <c r="T121" s="86"/>
      <c r="U121" s="86"/>
      <c r="V121" s="86"/>
      <c r="W121" s="87"/>
      <c r="X121" s="86"/>
      <c r="Y121" s="80"/>
      <c r="Z121" s="80"/>
      <c r="AA121" s="80"/>
      <c r="AB121" s="81"/>
    </row>
    <row r="122" spans="1:28" x14ac:dyDescent="0.25">
      <c r="A122" s="69">
        <v>120</v>
      </c>
      <c r="D122"/>
    </row>
    <row r="123" spans="1:28" x14ac:dyDescent="0.25">
      <c r="A123" s="69">
        <v>121</v>
      </c>
      <c r="D123"/>
    </row>
    <row r="124" spans="1:28" x14ac:dyDescent="0.25">
      <c r="A124" s="69">
        <v>122</v>
      </c>
      <c r="D124"/>
    </row>
    <row r="125" spans="1:28" x14ac:dyDescent="0.25">
      <c r="A125" s="69">
        <v>123</v>
      </c>
      <c r="D125"/>
    </row>
    <row r="126" spans="1:28" ht="13.8" thickBot="1" x14ac:dyDescent="0.3">
      <c r="A126" s="79">
        <v>124</v>
      </c>
      <c r="B126" s="86"/>
      <c r="C126" s="86"/>
      <c r="D126" s="86"/>
      <c r="E126" s="86"/>
      <c r="F126" s="87"/>
      <c r="G126" s="86"/>
      <c r="H126" s="87"/>
      <c r="I126" s="86"/>
      <c r="J126" s="86"/>
      <c r="K126" s="86"/>
      <c r="L126" s="86"/>
      <c r="M126" s="87"/>
      <c r="N126" s="86"/>
      <c r="O126" s="86"/>
      <c r="P126" s="86"/>
      <c r="Q126" s="86"/>
      <c r="R126" s="87"/>
      <c r="S126" s="86"/>
      <c r="T126" s="86"/>
      <c r="U126" s="86"/>
      <c r="V126" s="86"/>
      <c r="W126" s="87"/>
      <c r="X126" s="86"/>
      <c r="Y126" s="80"/>
      <c r="Z126" s="80"/>
      <c r="AA126" s="80"/>
      <c r="AB126" s="81"/>
    </row>
    <row r="127" spans="1:28" x14ac:dyDescent="0.25">
      <c r="A127" s="69">
        <v>125</v>
      </c>
      <c r="D127"/>
    </row>
    <row r="128" spans="1:28" x14ac:dyDescent="0.25">
      <c r="A128" s="69">
        <v>126</v>
      </c>
      <c r="D128"/>
    </row>
    <row r="129" spans="1:28" x14ac:dyDescent="0.25">
      <c r="A129" s="69">
        <v>127</v>
      </c>
      <c r="D129"/>
    </row>
    <row r="130" spans="1:28" x14ac:dyDescent="0.25">
      <c r="A130" s="69">
        <v>128</v>
      </c>
      <c r="D130"/>
    </row>
    <row r="131" spans="1:28" ht="13.8" thickBot="1" x14ac:dyDescent="0.3">
      <c r="A131" s="79">
        <v>129</v>
      </c>
      <c r="B131" s="86"/>
      <c r="C131" s="86"/>
      <c r="D131" s="86"/>
      <c r="E131" s="86"/>
      <c r="F131" s="87"/>
      <c r="G131" s="86"/>
      <c r="H131" s="87"/>
      <c r="I131" s="86"/>
      <c r="J131" s="86"/>
      <c r="K131" s="86"/>
      <c r="L131" s="86"/>
      <c r="M131" s="87"/>
      <c r="N131" s="86"/>
      <c r="O131" s="86"/>
      <c r="P131" s="86"/>
      <c r="Q131" s="86"/>
      <c r="R131" s="87"/>
      <c r="S131" s="86"/>
      <c r="T131" s="86"/>
      <c r="U131" s="86"/>
      <c r="V131" s="86"/>
      <c r="W131" s="87"/>
      <c r="X131" s="86"/>
      <c r="Y131" s="80"/>
      <c r="Z131" s="80"/>
      <c r="AA131" s="80"/>
      <c r="AB131" s="81"/>
    </row>
    <row r="132" spans="1:28" x14ac:dyDescent="0.25">
      <c r="A132" s="69">
        <v>130</v>
      </c>
      <c r="D132"/>
    </row>
    <row r="133" spans="1:28" x14ac:dyDescent="0.25">
      <c r="A133" s="69">
        <v>131</v>
      </c>
      <c r="D133"/>
    </row>
    <row r="134" spans="1:28" x14ac:dyDescent="0.25">
      <c r="A134" s="69">
        <v>132</v>
      </c>
      <c r="D134"/>
    </row>
    <row r="135" spans="1:28" x14ac:dyDescent="0.25">
      <c r="A135" s="69">
        <v>133</v>
      </c>
      <c r="D135"/>
    </row>
    <row r="136" spans="1:28" ht="13.8" thickBot="1" x14ac:dyDescent="0.3">
      <c r="A136" s="79">
        <v>134</v>
      </c>
      <c r="B136" s="86"/>
      <c r="C136" s="86"/>
      <c r="D136" s="86"/>
      <c r="E136" s="86"/>
      <c r="F136" s="87"/>
      <c r="G136" s="86"/>
      <c r="H136" s="87"/>
      <c r="I136" s="86"/>
      <c r="J136" s="86"/>
      <c r="K136" s="86"/>
      <c r="L136" s="86"/>
      <c r="M136" s="87"/>
      <c r="N136" s="86"/>
      <c r="O136" s="86"/>
      <c r="P136" s="86"/>
      <c r="Q136" s="86"/>
      <c r="R136" s="87"/>
      <c r="S136" s="86"/>
      <c r="T136" s="86"/>
      <c r="U136" s="86"/>
      <c r="V136" s="86"/>
      <c r="W136" s="87"/>
      <c r="X136" s="86"/>
      <c r="Y136" s="80"/>
      <c r="Z136" s="80"/>
      <c r="AA136" s="80"/>
      <c r="AB136" s="81"/>
    </row>
    <row r="137" spans="1:28" x14ac:dyDescent="0.25">
      <c r="A137" s="69">
        <v>135</v>
      </c>
      <c r="D137"/>
    </row>
    <row r="138" spans="1:28" x14ac:dyDescent="0.25">
      <c r="A138" s="69">
        <v>136</v>
      </c>
      <c r="D138"/>
    </row>
    <row r="139" spans="1:28" x14ac:dyDescent="0.25">
      <c r="A139" s="69">
        <v>137</v>
      </c>
      <c r="D139"/>
    </row>
    <row r="140" spans="1:28" x14ac:dyDescent="0.25">
      <c r="A140" s="69">
        <v>138</v>
      </c>
      <c r="D140"/>
    </row>
    <row r="141" spans="1:28" ht="13.8" thickBot="1" x14ac:dyDescent="0.3">
      <c r="A141" s="79">
        <v>139</v>
      </c>
      <c r="B141" s="86"/>
      <c r="C141" s="86"/>
      <c r="D141" s="86"/>
      <c r="E141" s="86"/>
      <c r="F141" s="87"/>
      <c r="G141" s="86"/>
      <c r="H141" s="87"/>
      <c r="I141" s="86"/>
      <c r="J141" s="86"/>
      <c r="K141" s="86"/>
      <c r="L141" s="86"/>
      <c r="M141" s="87"/>
      <c r="N141" s="86"/>
      <c r="O141" s="86"/>
      <c r="P141" s="86"/>
      <c r="Q141" s="86"/>
      <c r="R141" s="87"/>
      <c r="S141" s="86"/>
      <c r="T141" s="86"/>
      <c r="U141" s="86"/>
      <c r="V141" s="86"/>
      <c r="W141" s="87"/>
      <c r="X141" s="86"/>
      <c r="Y141" s="80"/>
      <c r="Z141" s="80"/>
      <c r="AA141" s="80"/>
      <c r="AB141" s="81"/>
    </row>
    <row r="142" spans="1:28" x14ac:dyDescent="0.25">
      <c r="A142" s="69">
        <v>140</v>
      </c>
      <c r="D142"/>
    </row>
    <row r="143" spans="1:28" x14ac:dyDescent="0.25">
      <c r="A143" s="69">
        <v>141</v>
      </c>
      <c r="D143"/>
    </row>
    <row r="144" spans="1:28" x14ac:dyDescent="0.25">
      <c r="A144" s="69">
        <v>142</v>
      </c>
      <c r="D144"/>
    </row>
    <row r="145" spans="1:28" x14ac:dyDescent="0.25">
      <c r="A145" s="69">
        <v>143</v>
      </c>
      <c r="D145"/>
    </row>
    <row r="146" spans="1:28" ht="13.8" thickBot="1" x14ac:dyDescent="0.3">
      <c r="A146" s="79">
        <v>144</v>
      </c>
      <c r="B146" s="86"/>
      <c r="C146" s="86"/>
      <c r="D146" s="86"/>
      <c r="E146" s="86"/>
      <c r="F146" s="87"/>
      <c r="G146" s="86"/>
      <c r="H146" s="87"/>
      <c r="I146" s="86"/>
      <c r="J146" s="86"/>
      <c r="K146" s="86"/>
      <c r="L146" s="86"/>
      <c r="M146" s="87"/>
      <c r="N146" s="86"/>
      <c r="O146" s="86"/>
      <c r="P146" s="86"/>
      <c r="Q146" s="86"/>
      <c r="R146" s="87"/>
      <c r="S146" s="86"/>
      <c r="T146" s="86"/>
      <c r="U146" s="86"/>
      <c r="V146" s="86"/>
      <c r="W146" s="87"/>
      <c r="X146" s="86"/>
      <c r="Y146" s="80"/>
      <c r="Z146" s="80"/>
      <c r="AA146" s="80"/>
      <c r="AB146" s="81"/>
    </row>
    <row r="147" spans="1:28" x14ac:dyDescent="0.25">
      <c r="A147" s="69">
        <v>145</v>
      </c>
      <c r="D147"/>
    </row>
    <row r="148" spans="1:28" x14ac:dyDescent="0.25">
      <c r="A148" s="69">
        <v>146</v>
      </c>
      <c r="D148"/>
    </row>
    <row r="149" spans="1:28" x14ac:dyDescent="0.25">
      <c r="A149" s="69">
        <v>147</v>
      </c>
      <c r="D149"/>
    </row>
    <row r="150" spans="1:28" x14ac:dyDescent="0.25">
      <c r="A150" s="69">
        <v>148</v>
      </c>
      <c r="D150"/>
    </row>
    <row r="151" spans="1:28" ht="13.8" thickBot="1" x14ac:dyDescent="0.3">
      <c r="A151" s="79">
        <v>149</v>
      </c>
      <c r="B151" s="86"/>
      <c r="C151" s="86"/>
      <c r="D151" s="86"/>
      <c r="E151" s="86"/>
      <c r="F151" s="87"/>
      <c r="G151" s="86"/>
      <c r="H151" s="87"/>
      <c r="I151" s="86"/>
      <c r="J151" s="86"/>
      <c r="K151" s="86"/>
      <c r="L151" s="86"/>
      <c r="M151" s="87"/>
      <c r="N151" s="86"/>
      <c r="O151" s="86"/>
      <c r="P151" s="86"/>
      <c r="Q151" s="86"/>
      <c r="R151" s="87"/>
      <c r="S151" s="86"/>
      <c r="T151" s="86"/>
      <c r="U151" s="86"/>
      <c r="V151" s="86"/>
      <c r="W151" s="87"/>
      <c r="X151" s="86"/>
      <c r="Y151" s="80"/>
      <c r="Z151" s="80"/>
      <c r="AA151" s="80"/>
      <c r="AB151" s="81"/>
    </row>
    <row r="152" spans="1:28" x14ac:dyDescent="0.25">
      <c r="A152" s="69">
        <v>150</v>
      </c>
      <c r="D152"/>
    </row>
    <row r="153" spans="1:28" x14ac:dyDescent="0.25">
      <c r="A153" s="69">
        <v>151</v>
      </c>
      <c r="D153"/>
    </row>
    <row r="154" spans="1:28" x14ac:dyDescent="0.25">
      <c r="A154" s="69">
        <v>152</v>
      </c>
      <c r="D154"/>
    </row>
    <row r="155" spans="1:28" x14ac:dyDescent="0.25">
      <c r="A155" s="69">
        <v>153</v>
      </c>
      <c r="D155"/>
    </row>
    <row r="156" spans="1:28" ht="13.8" thickBot="1" x14ac:dyDescent="0.3">
      <c r="A156" s="79">
        <v>154</v>
      </c>
      <c r="B156" s="86"/>
      <c r="C156" s="86"/>
      <c r="D156" s="86"/>
      <c r="E156" s="86"/>
      <c r="F156" s="87"/>
      <c r="G156" s="86"/>
      <c r="H156" s="87"/>
      <c r="I156" s="86"/>
      <c r="J156" s="86"/>
      <c r="K156" s="86"/>
      <c r="L156" s="86"/>
      <c r="M156" s="87"/>
      <c r="N156" s="86"/>
      <c r="O156" s="86"/>
      <c r="P156" s="86"/>
      <c r="Q156" s="86"/>
      <c r="R156" s="87"/>
      <c r="S156" s="86"/>
      <c r="T156" s="86"/>
      <c r="U156" s="86"/>
      <c r="V156" s="86"/>
      <c r="W156" s="87"/>
      <c r="X156" s="86"/>
      <c r="Y156" s="80"/>
      <c r="Z156" s="80"/>
      <c r="AA156" s="80"/>
      <c r="AB156" s="81"/>
    </row>
    <row r="157" spans="1:28" x14ac:dyDescent="0.25">
      <c r="A157" s="69">
        <v>155</v>
      </c>
      <c r="D157"/>
    </row>
    <row r="158" spans="1:28" x14ac:dyDescent="0.25">
      <c r="A158" s="69">
        <v>156</v>
      </c>
      <c r="D158"/>
    </row>
    <row r="159" spans="1:28" x14ac:dyDescent="0.25">
      <c r="A159" s="69">
        <v>157</v>
      </c>
      <c r="D159"/>
    </row>
    <row r="160" spans="1:28" x14ac:dyDescent="0.25">
      <c r="A160" s="69">
        <v>158</v>
      </c>
      <c r="D160"/>
    </row>
    <row r="161" spans="1:28" ht="13.8" thickBot="1" x14ac:dyDescent="0.3">
      <c r="A161" s="79">
        <v>159</v>
      </c>
      <c r="B161" s="86"/>
      <c r="C161" s="86"/>
      <c r="D161" s="86"/>
      <c r="E161" s="86"/>
      <c r="F161" s="87"/>
      <c r="G161" s="86"/>
      <c r="H161" s="87"/>
      <c r="I161" s="86"/>
      <c r="J161" s="86"/>
      <c r="K161" s="86"/>
      <c r="L161" s="86"/>
      <c r="M161" s="87"/>
      <c r="N161" s="86"/>
      <c r="O161" s="86"/>
      <c r="P161" s="86"/>
      <c r="Q161" s="86"/>
      <c r="R161" s="87"/>
      <c r="S161" s="86"/>
      <c r="T161" s="86"/>
      <c r="U161" s="86"/>
      <c r="V161" s="86"/>
      <c r="W161" s="87"/>
      <c r="X161" s="86"/>
      <c r="Y161" s="80"/>
      <c r="Z161" s="80"/>
      <c r="AA161" s="80"/>
      <c r="AB161" s="81"/>
    </row>
    <row r="162" spans="1:28" x14ac:dyDescent="0.25">
      <c r="A162" s="69">
        <v>160</v>
      </c>
      <c r="D162"/>
    </row>
    <row r="163" spans="1:28" x14ac:dyDescent="0.25">
      <c r="A163" s="69">
        <v>161</v>
      </c>
      <c r="D163"/>
    </row>
    <row r="164" spans="1:28" x14ac:dyDescent="0.25">
      <c r="A164" s="69">
        <v>162</v>
      </c>
      <c r="D164"/>
    </row>
    <row r="165" spans="1:28" x14ac:dyDescent="0.25">
      <c r="A165" s="69">
        <v>163</v>
      </c>
      <c r="D165"/>
    </row>
    <row r="166" spans="1:28" ht="13.8" thickBot="1" x14ac:dyDescent="0.3">
      <c r="A166" s="79">
        <v>164</v>
      </c>
      <c r="B166" s="86"/>
      <c r="C166" s="86"/>
      <c r="D166" s="86"/>
      <c r="E166" s="86"/>
      <c r="F166" s="87"/>
      <c r="G166" s="86"/>
      <c r="H166" s="87"/>
      <c r="I166" s="86"/>
      <c r="J166" s="86"/>
      <c r="K166" s="86"/>
      <c r="L166" s="86"/>
      <c r="M166" s="87"/>
      <c r="N166" s="86"/>
      <c r="O166" s="86"/>
      <c r="P166" s="86"/>
      <c r="Q166" s="86"/>
      <c r="R166" s="87"/>
      <c r="S166" s="86"/>
      <c r="T166" s="86"/>
      <c r="U166" s="86"/>
      <c r="V166" s="86"/>
      <c r="W166" s="87"/>
      <c r="X166" s="86"/>
      <c r="Y166" s="80"/>
      <c r="Z166" s="80"/>
      <c r="AA166" s="80"/>
      <c r="AB166" s="81"/>
    </row>
    <row r="167" spans="1:28" x14ac:dyDescent="0.25">
      <c r="A167" s="69">
        <v>165</v>
      </c>
      <c r="D167"/>
    </row>
    <row r="168" spans="1:28" x14ac:dyDescent="0.25">
      <c r="A168" s="69">
        <v>166</v>
      </c>
      <c r="D168"/>
    </row>
    <row r="169" spans="1:28" x14ac:dyDescent="0.25">
      <c r="A169" s="69">
        <v>167</v>
      </c>
      <c r="D169"/>
    </row>
    <row r="170" spans="1:28" x14ac:dyDescent="0.25">
      <c r="A170" s="69">
        <v>168</v>
      </c>
      <c r="D170"/>
    </row>
    <row r="171" spans="1:28" ht="13.8" thickBot="1" x14ac:dyDescent="0.3">
      <c r="A171" s="79">
        <v>169</v>
      </c>
      <c r="B171" s="86"/>
      <c r="C171" s="86"/>
      <c r="D171" s="86"/>
      <c r="E171" s="86"/>
      <c r="F171" s="87"/>
      <c r="G171" s="86"/>
      <c r="H171" s="87"/>
      <c r="I171" s="86"/>
      <c r="J171" s="86"/>
      <c r="K171" s="86"/>
      <c r="L171" s="86"/>
      <c r="M171" s="87"/>
      <c r="N171" s="86"/>
      <c r="O171" s="86"/>
      <c r="P171" s="86"/>
      <c r="Q171" s="86"/>
      <c r="R171" s="87"/>
      <c r="S171" s="86"/>
      <c r="T171" s="86"/>
      <c r="U171" s="86"/>
      <c r="V171" s="86"/>
      <c r="W171" s="87"/>
      <c r="X171" s="86"/>
      <c r="Y171" s="80"/>
      <c r="Z171" s="80"/>
      <c r="AA171" s="80"/>
      <c r="AB171" s="81"/>
    </row>
    <row r="172" spans="1:28" x14ac:dyDescent="0.25">
      <c r="A172" s="69">
        <v>170</v>
      </c>
      <c r="D172"/>
    </row>
    <row r="173" spans="1:28" x14ac:dyDescent="0.25">
      <c r="A173" s="69">
        <v>171</v>
      </c>
      <c r="D173"/>
    </row>
    <row r="174" spans="1:28" x14ac:dyDescent="0.25">
      <c r="A174" s="69">
        <v>172</v>
      </c>
      <c r="D174"/>
    </row>
    <row r="175" spans="1:28" x14ac:dyDescent="0.25">
      <c r="A175" s="69">
        <v>173</v>
      </c>
      <c r="D175"/>
    </row>
    <row r="176" spans="1:28" ht="13.8" thickBot="1" x14ac:dyDescent="0.3">
      <c r="A176" s="79">
        <v>174</v>
      </c>
      <c r="B176" s="86"/>
      <c r="C176" s="86"/>
      <c r="D176" s="86"/>
      <c r="E176" s="86"/>
      <c r="F176" s="87"/>
      <c r="G176" s="86"/>
      <c r="H176" s="87"/>
      <c r="I176" s="86"/>
      <c r="J176" s="86"/>
      <c r="K176" s="86"/>
      <c r="L176" s="86"/>
      <c r="M176" s="87"/>
      <c r="N176" s="86"/>
      <c r="O176" s="86"/>
      <c r="P176" s="86"/>
      <c r="Q176" s="86"/>
      <c r="R176" s="87"/>
      <c r="S176" s="86"/>
      <c r="T176" s="86"/>
      <c r="U176" s="86"/>
      <c r="V176" s="86"/>
      <c r="W176" s="87"/>
      <c r="X176" s="86"/>
      <c r="Y176" s="80"/>
      <c r="Z176" s="80"/>
      <c r="AA176" s="80"/>
      <c r="AB176" s="81"/>
    </row>
    <row r="177" spans="1:28" x14ac:dyDescent="0.25">
      <c r="A177" s="69">
        <v>175</v>
      </c>
      <c r="D177"/>
    </row>
    <row r="178" spans="1:28" x14ac:dyDescent="0.25">
      <c r="A178" s="69">
        <v>176</v>
      </c>
      <c r="D178"/>
    </row>
    <row r="179" spans="1:28" x14ac:dyDescent="0.25">
      <c r="A179" s="69">
        <v>177</v>
      </c>
      <c r="D179"/>
    </row>
    <row r="180" spans="1:28" x14ac:dyDescent="0.25">
      <c r="A180" s="69">
        <v>178</v>
      </c>
      <c r="D180"/>
    </row>
    <row r="181" spans="1:28" ht="13.8" thickBot="1" x14ac:dyDescent="0.3">
      <c r="A181" s="79">
        <v>179</v>
      </c>
      <c r="B181" s="86"/>
      <c r="C181" s="86"/>
      <c r="D181" s="86"/>
      <c r="E181" s="86"/>
      <c r="F181" s="87"/>
      <c r="G181" s="86"/>
      <c r="H181" s="87"/>
      <c r="I181" s="86"/>
      <c r="J181" s="86"/>
      <c r="K181" s="86"/>
      <c r="L181" s="86"/>
      <c r="M181" s="87"/>
      <c r="N181" s="86"/>
      <c r="O181" s="86"/>
      <c r="P181" s="86"/>
      <c r="Q181" s="86"/>
      <c r="R181" s="87"/>
      <c r="S181" s="86"/>
      <c r="T181" s="86"/>
      <c r="U181" s="86"/>
      <c r="V181" s="86"/>
      <c r="W181" s="87"/>
      <c r="X181" s="86"/>
      <c r="Y181" s="80"/>
      <c r="Z181" s="80"/>
      <c r="AA181" s="80"/>
      <c r="AB181" s="81"/>
    </row>
    <row r="182" spans="1:28" x14ac:dyDescent="0.25">
      <c r="A182" s="69">
        <v>180</v>
      </c>
      <c r="D182"/>
    </row>
    <row r="183" spans="1:28" x14ac:dyDescent="0.25">
      <c r="A183" s="69">
        <v>181</v>
      </c>
      <c r="D183"/>
    </row>
    <row r="184" spans="1:28" x14ac:dyDescent="0.25">
      <c r="A184" s="69">
        <v>182</v>
      </c>
      <c r="D184"/>
    </row>
    <row r="185" spans="1:28" x14ac:dyDescent="0.25">
      <c r="A185" s="69">
        <v>183</v>
      </c>
      <c r="D185"/>
    </row>
    <row r="186" spans="1:28" ht="13.8" thickBot="1" x14ac:dyDescent="0.3">
      <c r="A186" s="79">
        <v>184</v>
      </c>
      <c r="B186" s="86"/>
      <c r="C186" s="86"/>
      <c r="D186" s="86"/>
      <c r="E186" s="86"/>
      <c r="F186" s="87"/>
      <c r="G186" s="86"/>
      <c r="H186" s="87"/>
      <c r="I186" s="86"/>
      <c r="J186" s="86"/>
      <c r="K186" s="86"/>
      <c r="L186" s="86"/>
      <c r="M186" s="87"/>
      <c r="N186" s="86"/>
      <c r="O186" s="86"/>
      <c r="P186" s="86"/>
      <c r="Q186" s="86"/>
      <c r="R186" s="87"/>
      <c r="S186" s="86"/>
      <c r="T186" s="86"/>
      <c r="U186" s="86"/>
      <c r="V186" s="86"/>
      <c r="W186" s="87"/>
      <c r="X186" s="86"/>
      <c r="Y186" s="80"/>
      <c r="Z186" s="80"/>
      <c r="AA186" s="80"/>
      <c r="AB186" s="81"/>
    </row>
    <row r="187" spans="1:28" x14ac:dyDescent="0.25">
      <c r="A187" s="69">
        <v>185</v>
      </c>
      <c r="D187"/>
    </row>
    <row r="188" spans="1:28" x14ac:dyDescent="0.25">
      <c r="A188" s="69">
        <v>186</v>
      </c>
      <c r="D188"/>
    </row>
    <row r="189" spans="1:28" x14ac:dyDescent="0.25">
      <c r="A189" s="69">
        <v>187</v>
      </c>
      <c r="D189"/>
    </row>
    <row r="190" spans="1:28" x14ac:dyDescent="0.25">
      <c r="A190" s="69">
        <v>188</v>
      </c>
      <c r="D190"/>
    </row>
    <row r="191" spans="1:28" ht="13.8" thickBot="1" x14ac:dyDescent="0.3">
      <c r="A191" s="79">
        <v>189</v>
      </c>
      <c r="B191" s="86"/>
      <c r="C191" s="86"/>
      <c r="D191" s="86"/>
      <c r="E191" s="86"/>
      <c r="F191" s="87"/>
      <c r="G191" s="86"/>
      <c r="H191" s="87"/>
      <c r="I191" s="86"/>
      <c r="J191" s="86"/>
      <c r="K191" s="86"/>
      <c r="L191" s="86"/>
      <c r="M191" s="87"/>
      <c r="N191" s="86"/>
      <c r="O191" s="86"/>
      <c r="P191" s="86"/>
      <c r="Q191" s="86"/>
      <c r="R191" s="87"/>
      <c r="S191" s="86"/>
      <c r="T191" s="86"/>
      <c r="U191" s="86"/>
      <c r="V191" s="86"/>
      <c r="W191" s="87"/>
      <c r="X191" s="86"/>
      <c r="Y191" s="80"/>
      <c r="Z191" s="80"/>
      <c r="AA191" s="80"/>
      <c r="AB191" s="81"/>
    </row>
    <row r="192" spans="1:28" x14ac:dyDescent="0.25">
      <c r="A192" s="69">
        <v>190</v>
      </c>
      <c r="D192"/>
    </row>
    <row r="193" spans="1:28" x14ac:dyDescent="0.25">
      <c r="A193" s="69">
        <v>191</v>
      </c>
      <c r="D193"/>
    </row>
    <row r="194" spans="1:28" x14ac:dyDescent="0.25">
      <c r="A194" s="69">
        <v>192</v>
      </c>
      <c r="D194"/>
    </row>
    <row r="195" spans="1:28" x14ac:dyDescent="0.25">
      <c r="A195" s="69">
        <v>193</v>
      </c>
      <c r="D195"/>
    </row>
    <row r="196" spans="1:28" ht="13.8" thickBot="1" x14ac:dyDescent="0.3">
      <c r="A196" s="79">
        <v>194</v>
      </c>
      <c r="B196" s="86"/>
      <c r="C196" s="86"/>
      <c r="D196" s="86"/>
      <c r="E196" s="86"/>
      <c r="F196" s="87"/>
      <c r="G196" s="86"/>
      <c r="H196" s="87"/>
      <c r="I196" s="86"/>
      <c r="J196" s="86"/>
      <c r="K196" s="86"/>
      <c r="L196" s="86"/>
      <c r="M196" s="87"/>
      <c r="N196" s="86"/>
      <c r="O196" s="86"/>
      <c r="P196" s="86"/>
      <c r="Q196" s="86"/>
      <c r="R196" s="87"/>
      <c r="S196" s="86"/>
      <c r="T196" s="86"/>
      <c r="U196" s="86"/>
      <c r="V196" s="86"/>
      <c r="W196" s="87"/>
      <c r="X196" s="86"/>
      <c r="Y196" s="80"/>
      <c r="Z196" s="80"/>
      <c r="AA196" s="80"/>
      <c r="AB196" s="81"/>
    </row>
    <row r="197" spans="1:28" x14ac:dyDescent="0.25">
      <c r="A197" s="69">
        <v>195</v>
      </c>
      <c r="D197"/>
    </row>
    <row r="198" spans="1:28" x14ac:dyDescent="0.25">
      <c r="A198" s="69">
        <v>196</v>
      </c>
      <c r="D198"/>
    </row>
    <row r="199" spans="1:28" x14ac:dyDescent="0.25">
      <c r="A199" s="69">
        <v>197</v>
      </c>
      <c r="D199"/>
    </row>
    <row r="200" spans="1:28" x14ac:dyDescent="0.25">
      <c r="A200" s="69">
        <v>198</v>
      </c>
      <c r="D200"/>
    </row>
    <row r="201" spans="1:28" ht="13.8" thickBot="1" x14ac:dyDescent="0.3">
      <c r="A201" s="79">
        <v>199</v>
      </c>
      <c r="B201" s="86"/>
      <c r="C201" s="86"/>
      <c r="D201" s="86"/>
      <c r="E201" s="86"/>
      <c r="F201" s="87"/>
      <c r="G201" s="86"/>
      <c r="H201" s="87"/>
      <c r="I201" s="86"/>
      <c r="J201" s="86"/>
      <c r="K201" s="86"/>
      <c r="L201" s="86"/>
      <c r="M201" s="87"/>
      <c r="N201" s="86"/>
      <c r="O201" s="86"/>
      <c r="P201" s="86"/>
      <c r="Q201" s="86"/>
      <c r="R201" s="87"/>
      <c r="S201" s="86"/>
      <c r="T201" s="86"/>
      <c r="U201" s="86"/>
      <c r="V201" s="86"/>
      <c r="W201" s="87"/>
      <c r="X201" s="86"/>
      <c r="Y201" s="80"/>
      <c r="Z201" s="80"/>
      <c r="AA201" s="80"/>
      <c r="AB201" s="81"/>
    </row>
    <row r="202" spans="1:28" x14ac:dyDescent="0.25">
      <c r="A202" s="69">
        <v>200</v>
      </c>
      <c r="D202"/>
    </row>
    <row r="203" spans="1:28" x14ac:dyDescent="0.25">
      <c r="A203" s="69">
        <v>201</v>
      </c>
      <c r="D203"/>
    </row>
    <row r="204" spans="1:28" x14ac:dyDescent="0.25">
      <c r="A204" s="69">
        <v>202</v>
      </c>
      <c r="D204"/>
    </row>
    <row r="205" spans="1:28" x14ac:dyDescent="0.25">
      <c r="A205" s="69">
        <v>203</v>
      </c>
      <c r="D205"/>
    </row>
    <row r="206" spans="1:28" ht="13.8" thickBot="1" x14ac:dyDescent="0.3">
      <c r="A206" s="79">
        <v>204</v>
      </c>
      <c r="B206" s="86"/>
      <c r="C206" s="86"/>
      <c r="D206" s="86"/>
      <c r="E206" s="86"/>
      <c r="F206" s="87"/>
      <c r="G206" s="86"/>
      <c r="H206" s="87"/>
      <c r="I206" s="86"/>
      <c r="J206" s="86"/>
      <c r="K206" s="86"/>
      <c r="L206" s="86"/>
      <c r="M206" s="87"/>
      <c r="N206" s="86"/>
      <c r="O206" s="86"/>
      <c r="P206" s="86"/>
      <c r="Q206" s="86"/>
      <c r="R206" s="87"/>
      <c r="S206" s="86"/>
      <c r="T206" s="86"/>
      <c r="U206" s="86"/>
      <c r="V206" s="86"/>
      <c r="W206" s="87"/>
      <c r="X206" s="86"/>
      <c r="Y206" s="80"/>
      <c r="Z206" s="80"/>
      <c r="AA206" s="80"/>
      <c r="AB206" s="81"/>
    </row>
    <row r="207" spans="1:28" x14ac:dyDescent="0.25">
      <c r="A207" s="69">
        <v>205</v>
      </c>
      <c r="D207"/>
    </row>
    <row r="208" spans="1:28" x14ac:dyDescent="0.25">
      <c r="A208" s="69">
        <v>206</v>
      </c>
      <c r="D208"/>
    </row>
    <row r="209" spans="1:28" x14ac:dyDescent="0.25">
      <c r="A209" s="69">
        <v>207</v>
      </c>
      <c r="D209"/>
    </row>
    <row r="210" spans="1:28" x14ac:dyDescent="0.25">
      <c r="A210" s="69">
        <v>208</v>
      </c>
      <c r="D210"/>
    </row>
    <row r="211" spans="1:28" ht="13.8" thickBot="1" x14ac:dyDescent="0.3">
      <c r="A211" s="79">
        <v>209</v>
      </c>
      <c r="B211" s="86"/>
      <c r="C211" s="86"/>
      <c r="D211" s="86"/>
      <c r="E211" s="86"/>
      <c r="F211" s="87"/>
      <c r="G211" s="86"/>
      <c r="H211" s="87"/>
      <c r="I211" s="86"/>
      <c r="J211" s="86"/>
      <c r="K211" s="86"/>
      <c r="L211" s="86"/>
      <c r="M211" s="87"/>
      <c r="N211" s="86"/>
      <c r="O211" s="86"/>
      <c r="P211" s="86"/>
      <c r="Q211" s="86"/>
      <c r="R211" s="87"/>
      <c r="S211" s="86"/>
      <c r="T211" s="86"/>
      <c r="U211" s="86"/>
      <c r="V211" s="86"/>
      <c r="W211" s="87"/>
      <c r="X211" s="86"/>
      <c r="Y211" s="80"/>
      <c r="Z211" s="80"/>
      <c r="AA211" s="80"/>
      <c r="AB211" s="81"/>
    </row>
    <row r="212" spans="1:28" x14ac:dyDescent="0.25">
      <c r="A212" s="69">
        <v>210</v>
      </c>
      <c r="D212"/>
    </row>
    <row r="213" spans="1:28" x14ac:dyDescent="0.25">
      <c r="A213" s="69">
        <v>211</v>
      </c>
      <c r="D213"/>
    </row>
    <row r="214" spans="1:28" x14ac:dyDescent="0.25">
      <c r="A214" s="69">
        <v>212</v>
      </c>
      <c r="D214"/>
    </row>
    <row r="215" spans="1:28" x14ac:dyDescent="0.25">
      <c r="A215" s="69">
        <v>213</v>
      </c>
      <c r="D215"/>
    </row>
    <row r="216" spans="1:28" ht="13.8" thickBot="1" x14ac:dyDescent="0.3">
      <c r="A216" s="79">
        <v>214</v>
      </c>
      <c r="B216" s="86"/>
      <c r="C216" s="86"/>
      <c r="D216" s="86"/>
      <c r="E216" s="86"/>
      <c r="F216" s="87"/>
      <c r="G216" s="86"/>
      <c r="H216" s="87"/>
      <c r="I216" s="86"/>
      <c r="J216" s="86"/>
      <c r="K216" s="86"/>
      <c r="L216" s="86"/>
      <c r="M216" s="87"/>
      <c r="N216" s="86"/>
      <c r="O216" s="86"/>
      <c r="P216" s="86"/>
      <c r="Q216" s="86"/>
      <c r="R216" s="87"/>
      <c r="S216" s="86"/>
      <c r="T216" s="86"/>
      <c r="U216" s="86"/>
      <c r="V216" s="86"/>
      <c r="W216" s="87"/>
      <c r="X216" s="86"/>
      <c r="Y216" s="80"/>
      <c r="Z216" s="80"/>
      <c r="AA216" s="80"/>
      <c r="AB216" s="81"/>
    </row>
    <row r="217" spans="1:28" x14ac:dyDescent="0.25">
      <c r="A217" s="69">
        <v>215</v>
      </c>
      <c r="D217"/>
    </row>
    <row r="218" spans="1:28" x14ac:dyDescent="0.25">
      <c r="A218" s="69">
        <v>216</v>
      </c>
      <c r="D218"/>
    </row>
    <row r="219" spans="1:28" x14ac:dyDescent="0.25">
      <c r="A219" s="69">
        <v>217</v>
      </c>
      <c r="D219"/>
    </row>
    <row r="220" spans="1:28" x14ac:dyDescent="0.25">
      <c r="A220" s="69">
        <v>218</v>
      </c>
      <c r="D220"/>
    </row>
    <row r="221" spans="1:28" ht="13.8" thickBot="1" x14ac:dyDescent="0.3">
      <c r="A221" s="79">
        <v>219</v>
      </c>
      <c r="B221" s="86"/>
      <c r="C221" s="86"/>
      <c r="D221" s="86"/>
      <c r="E221" s="86"/>
      <c r="F221" s="87"/>
      <c r="G221" s="86"/>
      <c r="H221" s="87"/>
      <c r="I221" s="86"/>
      <c r="J221" s="86"/>
      <c r="K221" s="86"/>
      <c r="L221" s="86"/>
      <c r="M221" s="87"/>
      <c r="N221" s="86"/>
      <c r="O221" s="86"/>
      <c r="P221" s="86"/>
      <c r="Q221" s="86"/>
      <c r="R221" s="87"/>
      <c r="S221" s="86"/>
      <c r="T221" s="86"/>
      <c r="U221" s="86"/>
      <c r="V221" s="86"/>
      <c r="W221" s="87"/>
      <c r="X221" s="86"/>
      <c r="Y221" s="80"/>
      <c r="Z221" s="80"/>
      <c r="AA221" s="80"/>
      <c r="AB221" s="81"/>
    </row>
    <row r="222" spans="1:28" x14ac:dyDescent="0.25">
      <c r="A222" s="69">
        <v>220</v>
      </c>
      <c r="D222"/>
    </row>
    <row r="223" spans="1:28" x14ac:dyDescent="0.25">
      <c r="A223" s="69">
        <v>221</v>
      </c>
      <c r="D223"/>
    </row>
    <row r="224" spans="1:28" x14ac:dyDescent="0.25">
      <c r="A224" s="69">
        <v>222</v>
      </c>
      <c r="D224"/>
    </row>
    <row r="225" spans="1:28" x14ac:dyDescent="0.25">
      <c r="A225" s="69">
        <v>223</v>
      </c>
      <c r="D225"/>
    </row>
    <row r="226" spans="1:28" ht="13.8" thickBot="1" x14ac:dyDescent="0.3">
      <c r="A226" s="79">
        <v>224</v>
      </c>
      <c r="B226" s="86"/>
      <c r="C226" s="86"/>
      <c r="D226" s="86"/>
      <c r="E226" s="86"/>
      <c r="F226" s="87"/>
      <c r="G226" s="86"/>
      <c r="H226" s="87"/>
      <c r="I226" s="86"/>
      <c r="J226" s="86"/>
      <c r="K226" s="86"/>
      <c r="L226" s="86"/>
      <c r="M226" s="87"/>
      <c r="N226" s="86"/>
      <c r="O226" s="86"/>
      <c r="P226" s="86"/>
      <c r="Q226" s="86"/>
      <c r="R226" s="87"/>
      <c r="S226" s="86"/>
      <c r="T226" s="86"/>
      <c r="U226" s="86"/>
      <c r="V226" s="86"/>
      <c r="W226" s="87"/>
      <c r="X226" s="86"/>
      <c r="Y226" s="80"/>
      <c r="Z226" s="80"/>
      <c r="AA226" s="80"/>
      <c r="AB226" s="81"/>
    </row>
    <row r="227" spans="1:28" x14ac:dyDescent="0.25">
      <c r="A227" s="69">
        <v>225</v>
      </c>
      <c r="D227"/>
    </row>
    <row r="228" spans="1:28" x14ac:dyDescent="0.25">
      <c r="A228" s="69">
        <v>226</v>
      </c>
      <c r="D228"/>
    </row>
    <row r="229" spans="1:28" x14ac:dyDescent="0.25">
      <c r="A229" s="69">
        <v>227</v>
      </c>
      <c r="D229"/>
    </row>
    <row r="230" spans="1:28" x14ac:dyDescent="0.25">
      <c r="A230" s="69">
        <v>228</v>
      </c>
      <c r="D230"/>
    </row>
    <row r="231" spans="1:28" ht="13.8" thickBot="1" x14ac:dyDescent="0.3">
      <c r="A231" s="79">
        <v>229</v>
      </c>
      <c r="B231" s="86"/>
      <c r="C231" s="86"/>
      <c r="D231" s="86"/>
      <c r="E231" s="86"/>
      <c r="F231" s="87"/>
      <c r="G231" s="86"/>
      <c r="H231" s="87"/>
      <c r="I231" s="86"/>
      <c r="J231" s="86"/>
      <c r="K231" s="86"/>
      <c r="L231" s="86"/>
      <c r="M231" s="87"/>
      <c r="N231" s="86"/>
      <c r="O231" s="86"/>
      <c r="P231" s="86"/>
      <c r="Q231" s="86"/>
      <c r="R231" s="87"/>
      <c r="S231" s="86"/>
      <c r="T231" s="86"/>
      <c r="U231" s="86"/>
      <c r="V231" s="86"/>
      <c r="W231" s="87"/>
      <c r="X231" s="86"/>
      <c r="Y231" s="80"/>
      <c r="Z231" s="80"/>
      <c r="AA231" s="80"/>
      <c r="AB231" s="81"/>
    </row>
    <row r="232" spans="1:28" x14ac:dyDescent="0.25">
      <c r="A232" s="69">
        <v>230</v>
      </c>
      <c r="D232"/>
    </row>
    <row r="233" spans="1:28" x14ac:dyDescent="0.25">
      <c r="A233" s="69">
        <v>231</v>
      </c>
      <c r="D233"/>
    </row>
    <row r="234" spans="1:28" x14ac:dyDescent="0.25">
      <c r="A234" s="69">
        <v>232</v>
      </c>
      <c r="D234"/>
    </row>
    <row r="235" spans="1:28" x14ac:dyDescent="0.25">
      <c r="A235" s="69">
        <v>233</v>
      </c>
      <c r="D235"/>
    </row>
    <row r="236" spans="1:28" ht="13.8" thickBot="1" x14ac:dyDescent="0.3">
      <c r="A236" s="79">
        <v>234</v>
      </c>
      <c r="B236" s="86"/>
      <c r="C236" s="86"/>
      <c r="D236" s="86"/>
      <c r="E236" s="86"/>
      <c r="F236" s="87"/>
      <c r="G236" s="86"/>
      <c r="H236" s="87"/>
      <c r="I236" s="86"/>
      <c r="J236" s="86"/>
      <c r="K236" s="86"/>
      <c r="L236" s="86"/>
      <c r="M236" s="87"/>
      <c r="N236" s="86"/>
      <c r="O236" s="86"/>
      <c r="P236" s="86"/>
      <c r="Q236" s="86"/>
      <c r="R236" s="87"/>
      <c r="S236" s="86"/>
      <c r="T236" s="86"/>
      <c r="U236" s="86"/>
      <c r="V236" s="86"/>
      <c r="W236" s="87"/>
      <c r="X236" s="86"/>
      <c r="Y236" s="80"/>
      <c r="Z236" s="80"/>
      <c r="AA236" s="80"/>
      <c r="AB236" s="81"/>
    </row>
    <row r="237" spans="1:28" x14ac:dyDescent="0.25">
      <c r="A237" s="69">
        <v>235</v>
      </c>
      <c r="D237"/>
    </row>
    <row r="238" spans="1:28" x14ac:dyDescent="0.25">
      <c r="A238" s="69">
        <v>236</v>
      </c>
      <c r="D238"/>
    </row>
    <row r="239" spans="1:28" x14ac:dyDescent="0.25">
      <c r="A239" s="69">
        <v>237</v>
      </c>
      <c r="D239"/>
    </row>
    <row r="240" spans="1:28" x14ac:dyDescent="0.25">
      <c r="A240" s="69">
        <v>238</v>
      </c>
      <c r="D240"/>
    </row>
    <row r="241" spans="1:28" ht="13.8" thickBot="1" x14ac:dyDescent="0.3">
      <c r="A241" s="79">
        <v>239</v>
      </c>
      <c r="B241" s="86"/>
      <c r="C241" s="86"/>
      <c r="D241" s="86"/>
      <c r="E241" s="86"/>
      <c r="F241" s="87"/>
      <c r="G241" s="86"/>
      <c r="H241" s="87"/>
      <c r="I241" s="86"/>
      <c r="J241" s="86"/>
      <c r="K241" s="86"/>
      <c r="L241" s="86"/>
      <c r="M241" s="87"/>
      <c r="N241" s="86"/>
      <c r="O241" s="86"/>
      <c r="P241" s="86"/>
      <c r="Q241" s="86"/>
      <c r="R241" s="87"/>
      <c r="S241" s="86"/>
      <c r="T241" s="86"/>
      <c r="U241" s="86"/>
      <c r="V241" s="86"/>
      <c r="W241" s="87"/>
      <c r="X241" s="86"/>
      <c r="Y241" s="80"/>
      <c r="Z241" s="80"/>
      <c r="AA241" s="80"/>
      <c r="AB241" s="81"/>
    </row>
    <row r="242" spans="1:28" x14ac:dyDescent="0.25">
      <c r="A242" s="69">
        <v>240</v>
      </c>
      <c r="D242"/>
    </row>
    <row r="243" spans="1:28" x14ac:dyDescent="0.25">
      <c r="A243" s="69">
        <v>241</v>
      </c>
      <c r="D243"/>
    </row>
    <row r="244" spans="1:28" x14ac:dyDescent="0.25">
      <c r="A244" s="69">
        <v>242</v>
      </c>
      <c r="D244"/>
    </row>
    <row r="245" spans="1:28" x14ac:dyDescent="0.25">
      <c r="A245" s="69">
        <v>243</v>
      </c>
      <c r="D245"/>
    </row>
    <row r="246" spans="1:28" ht="13.8" thickBot="1" x14ac:dyDescent="0.3">
      <c r="A246" s="79">
        <v>244</v>
      </c>
      <c r="B246" s="86"/>
      <c r="C246" s="86"/>
      <c r="D246" s="86"/>
      <c r="E246" s="86"/>
      <c r="F246" s="87"/>
      <c r="G246" s="86"/>
      <c r="H246" s="87"/>
      <c r="I246" s="86"/>
      <c r="J246" s="86"/>
      <c r="K246" s="86"/>
      <c r="L246" s="86"/>
      <c r="M246" s="87"/>
      <c r="N246" s="86"/>
      <c r="O246" s="86"/>
      <c r="P246" s="86"/>
      <c r="Q246" s="86"/>
      <c r="R246" s="87"/>
      <c r="S246" s="86"/>
      <c r="T246" s="86"/>
      <c r="U246" s="86"/>
      <c r="V246" s="86"/>
      <c r="W246" s="87"/>
      <c r="X246" s="86"/>
      <c r="Y246" s="80"/>
      <c r="Z246" s="80"/>
      <c r="AA246" s="80"/>
      <c r="AB246" s="81"/>
    </row>
    <row r="247" spans="1:28" x14ac:dyDescent="0.25">
      <c r="A247" s="69">
        <v>245</v>
      </c>
      <c r="D247"/>
    </row>
    <row r="248" spans="1:28" x14ac:dyDescent="0.25">
      <c r="A248" s="69">
        <v>246</v>
      </c>
      <c r="D248"/>
    </row>
    <row r="249" spans="1:28" x14ac:dyDescent="0.25">
      <c r="A249" s="69">
        <v>247</v>
      </c>
      <c r="D249"/>
    </row>
    <row r="250" spans="1:28" x14ac:dyDescent="0.25">
      <c r="A250" s="69">
        <v>248</v>
      </c>
      <c r="D250"/>
    </row>
    <row r="251" spans="1:28" ht="13.8" thickBot="1" x14ac:dyDescent="0.3">
      <c r="A251" s="79">
        <v>249</v>
      </c>
      <c r="B251" s="86"/>
      <c r="C251" s="86"/>
      <c r="D251" s="86"/>
      <c r="E251" s="86"/>
      <c r="F251" s="87"/>
      <c r="G251" s="86"/>
      <c r="H251" s="87"/>
      <c r="I251" s="86"/>
      <c r="J251" s="86"/>
      <c r="K251" s="86"/>
      <c r="L251" s="86"/>
      <c r="M251" s="87"/>
      <c r="N251" s="86"/>
      <c r="O251" s="86"/>
      <c r="P251" s="86"/>
      <c r="Q251" s="86"/>
      <c r="R251" s="87"/>
      <c r="S251" s="86"/>
      <c r="T251" s="86"/>
      <c r="U251" s="86"/>
      <c r="V251" s="86"/>
      <c r="W251" s="87"/>
      <c r="X251" s="86"/>
      <c r="Y251" s="80"/>
      <c r="Z251" s="80"/>
      <c r="AA251" s="80"/>
      <c r="AB251" s="81"/>
    </row>
    <row r="252" spans="1:28" x14ac:dyDescent="0.25">
      <c r="A252" s="69">
        <v>250</v>
      </c>
      <c r="D252"/>
    </row>
    <row r="253" spans="1:28" x14ac:dyDescent="0.25">
      <c r="A253" s="69">
        <v>251</v>
      </c>
      <c r="D253"/>
    </row>
    <row r="254" spans="1:28" x14ac:dyDescent="0.25">
      <c r="A254" s="69">
        <v>252</v>
      </c>
      <c r="D254"/>
    </row>
    <row r="255" spans="1:28" x14ac:dyDescent="0.25">
      <c r="A255" s="69">
        <v>253</v>
      </c>
      <c r="D255"/>
    </row>
    <row r="256" spans="1:28" ht="13.8" thickBot="1" x14ac:dyDescent="0.3">
      <c r="A256" s="79">
        <v>254</v>
      </c>
      <c r="B256" s="86"/>
      <c r="C256" s="86"/>
      <c r="D256" s="86"/>
      <c r="E256" s="86"/>
      <c r="F256" s="87"/>
      <c r="G256" s="86"/>
      <c r="H256" s="87"/>
      <c r="I256" s="86"/>
      <c r="J256" s="86"/>
      <c r="K256" s="86"/>
      <c r="L256" s="86"/>
      <c r="M256" s="87"/>
      <c r="N256" s="86"/>
      <c r="O256" s="86"/>
      <c r="P256" s="86"/>
      <c r="Q256" s="86"/>
      <c r="R256" s="87"/>
      <c r="S256" s="86"/>
      <c r="T256" s="86"/>
      <c r="U256" s="86"/>
      <c r="V256" s="86"/>
      <c r="W256" s="87"/>
      <c r="X256" s="86"/>
      <c r="Y256" s="80"/>
      <c r="Z256" s="80"/>
      <c r="AA256" s="80"/>
      <c r="AB256" s="81"/>
    </row>
    <row r="257" spans="1:28" x14ac:dyDescent="0.25">
      <c r="A257" s="69">
        <v>255</v>
      </c>
      <c r="D257"/>
    </row>
    <row r="258" spans="1:28" x14ac:dyDescent="0.25">
      <c r="A258" s="69">
        <v>256</v>
      </c>
      <c r="D258"/>
    </row>
    <row r="259" spans="1:28" x14ac:dyDescent="0.25">
      <c r="A259" s="69">
        <v>257</v>
      </c>
      <c r="D259"/>
    </row>
    <row r="260" spans="1:28" x14ac:dyDescent="0.25">
      <c r="A260" s="69">
        <v>258</v>
      </c>
      <c r="D260"/>
    </row>
    <row r="261" spans="1:28" ht="13.8" thickBot="1" x14ac:dyDescent="0.3">
      <c r="A261" s="79">
        <v>259</v>
      </c>
      <c r="B261" s="86"/>
      <c r="C261" s="86"/>
      <c r="D261" s="86"/>
      <c r="E261" s="86"/>
      <c r="F261" s="87"/>
      <c r="G261" s="86"/>
      <c r="H261" s="87"/>
      <c r="I261" s="86"/>
      <c r="J261" s="86"/>
      <c r="K261" s="86"/>
      <c r="L261" s="86"/>
      <c r="M261" s="87"/>
      <c r="N261" s="86"/>
      <c r="O261" s="86"/>
      <c r="P261" s="86"/>
      <c r="Q261" s="86"/>
      <c r="R261" s="87"/>
      <c r="S261" s="86"/>
      <c r="T261" s="86"/>
      <c r="U261" s="86"/>
      <c r="V261" s="86"/>
      <c r="W261" s="87"/>
      <c r="X261" s="86"/>
      <c r="Y261" s="80"/>
      <c r="Z261" s="80"/>
      <c r="AA261" s="80"/>
      <c r="AB261" s="81"/>
    </row>
    <row r="262" spans="1:28" x14ac:dyDescent="0.25">
      <c r="A262" s="69">
        <v>260</v>
      </c>
      <c r="D262"/>
    </row>
    <row r="263" spans="1:28" x14ac:dyDescent="0.25">
      <c r="A263" s="69">
        <v>261</v>
      </c>
      <c r="D263"/>
    </row>
    <row r="264" spans="1:28" x14ac:dyDescent="0.25">
      <c r="A264" s="69">
        <v>262</v>
      </c>
      <c r="D264"/>
    </row>
    <row r="265" spans="1:28" x14ac:dyDescent="0.25">
      <c r="A265" s="69">
        <v>263</v>
      </c>
      <c r="D265"/>
    </row>
    <row r="266" spans="1:28" ht="13.8" thickBot="1" x14ac:dyDescent="0.3">
      <c r="A266" s="79">
        <v>264</v>
      </c>
      <c r="B266" s="86"/>
      <c r="C266" s="86"/>
      <c r="D266" s="86"/>
      <c r="E266" s="86"/>
      <c r="F266" s="87"/>
      <c r="G266" s="86"/>
      <c r="H266" s="87"/>
      <c r="I266" s="86"/>
      <c r="J266" s="86"/>
      <c r="K266" s="86"/>
      <c r="L266" s="86"/>
      <c r="M266" s="87"/>
      <c r="N266" s="86"/>
      <c r="O266" s="86"/>
      <c r="P266" s="86"/>
      <c r="Q266" s="86"/>
      <c r="R266" s="87"/>
      <c r="S266" s="86"/>
      <c r="T266" s="86"/>
      <c r="U266" s="86"/>
      <c r="V266" s="86"/>
      <c r="W266" s="87"/>
      <c r="X266" s="86"/>
      <c r="Y266" s="80"/>
      <c r="Z266" s="80"/>
      <c r="AA266" s="80"/>
      <c r="AB266" s="81"/>
    </row>
    <row r="267" spans="1:28" x14ac:dyDescent="0.25">
      <c r="A267" s="69">
        <v>265</v>
      </c>
      <c r="D267"/>
    </row>
    <row r="268" spans="1:28" x14ac:dyDescent="0.25">
      <c r="A268" s="69">
        <v>266</v>
      </c>
      <c r="D268"/>
    </row>
    <row r="269" spans="1:28" x14ac:dyDescent="0.25">
      <c r="A269" s="69">
        <v>267</v>
      </c>
      <c r="D269"/>
    </row>
    <row r="270" spans="1:28" x14ac:dyDescent="0.25">
      <c r="A270" s="69">
        <v>268</v>
      </c>
      <c r="D270"/>
    </row>
    <row r="271" spans="1:28" ht="13.8" thickBot="1" x14ac:dyDescent="0.3">
      <c r="A271" s="79">
        <v>269</v>
      </c>
      <c r="B271" s="86"/>
      <c r="C271" s="86"/>
      <c r="D271" s="86"/>
      <c r="E271" s="86"/>
      <c r="F271" s="87"/>
      <c r="G271" s="86"/>
      <c r="H271" s="87"/>
      <c r="I271" s="86"/>
      <c r="J271" s="86"/>
      <c r="K271" s="86"/>
      <c r="L271" s="86"/>
      <c r="M271" s="87"/>
      <c r="N271" s="86"/>
      <c r="O271" s="86"/>
      <c r="P271" s="86"/>
      <c r="Q271" s="86"/>
      <c r="R271" s="87"/>
      <c r="S271" s="86"/>
      <c r="T271" s="86"/>
      <c r="U271" s="86"/>
      <c r="V271" s="86"/>
      <c r="W271" s="87"/>
      <c r="X271" s="86"/>
      <c r="Y271" s="80"/>
      <c r="Z271" s="80"/>
      <c r="AA271" s="80"/>
      <c r="AB271" s="81"/>
    </row>
    <row r="272" spans="1:28" x14ac:dyDescent="0.25">
      <c r="A272" s="69">
        <v>270</v>
      </c>
      <c r="D272"/>
    </row>
    <row r="273" spans="1:28" x14ac:dyDescent="0.25">
      <c r="A273" s="69">
        <v>271</v>
      </c>
      <c r="D273"/>
    </row>
    <row r="274" spans="1:28" x14ac:dyDescent="0.25">
      <c r="A274" s="69">
        <v>272</v>
      </c>
      <c r="D274"/>
    </row>
    <row r="275" spans="1:28" x14ac:dyDescent="0.25">
      <c r="A275" s="69">
        <v>273</v>
      </c>
      <c r="D275"/>
    </row>
    <row r="276" spans="1:28" ht="13.8" thickBot="1" x14ac:dyDescent="0.3">
      <c r="A276" s="79">
        <v>274</v>
      </c>
      <c r="B276" s="86"/>
      <c r="C276" s="86"/>
      <c r="D276" s="86"/>
      <c r="E276" s="86"/>
      <c r="F276" s="87"/>
      <c r="G276" s="86"/>
      <c r="H276" s="87"/>
      <c r="I276" s="86"/>
      <c r="J276" s="86"/>
      <c r="K276" s="86"/>
      <c r="L276" s="86"/>
      <c r="M276" s="87"/>
      <c r="N276" s="86"/>
      <c r="O276" s="86"/>
      <c r="P276" s="86"/>
      <c r="Q276" s="86"/>
      <c r="R276" s="87"/>
      <c r="S276" s="86"/>
      <c r="T276" s="86"/>
      <c r="U276" s="86"/>
      <c r="V276" s="86"/>
      <c r="W276" s="87"/>
      <c r="X276" s="86"/>
      <c r="Y276" s="80"/>
      <c r="Z276" s="80"/>
      <c r="AA276" s="80"/>
      <c r="AB276" s="81"/>
    </row>
    <row r="277" spans="1:28" x14ac:dyDescent="0.25">
      <c r="A277" s="69">
        <v>275</v>
      </c>
      <c r="D277"/>
    </row>
    <row r="278" spans="1:28" x14ac:dyDescent="0.25">
      <c r="A278" s="69">
        <v>276</v>
      </c>
      <c r="D278"/>
    </row>
    <row r="279" spans="1:28" x14ac:dyDescent="0.25">
      <c r="A279" s="69">
        <v>277</v>
      </c>
      <c r="D279"/>
    </row>
    <row r="280" spans="1:28" x14ac:dyDescent="0.25">
      <c r="A280" s="69">
        <v>278</v>
      </c>
      <c r="D280"/>
    </row>
    <row r="281" spans="1:28" ht="13.8" thickBot="1" x14ac:dyDescent="0.3">
      <c r="A281" s="79">
        <v>279</v>
      </c>
      <c r="B281" s="86"/>
      <c r="C281" s="86"/>
      <c r="D281" s="86"/>
      <c r="E281" s="86"/>
      <c r="F281" s="87"/>
      <c r="G281" s="86"/>
      <c r="H281" s="87"/>
      <c r="I281" s="86"/>
      <c r="J281" s="86"/>
      <c r="K281" s="86"/>
      <c r="L281" s="86"/>
      <c r="M281" s="87"/>
      <c r="N281" s="86"/>
      <c r="O281" s="86"/>
      <c r="P281" s="86"/>
      <c r="Q281" s="86"/>
      <c r="R281" s="87"/>
      <c r="S281" s="86"/>
      <c r="T281" s="86"/>
      <c r="U281" s="86"/>
      <c r="V281" s="86"/>
      <c r="W281" s="87"/>
      <c r="X281" s="86"/>
      <c r="Y281" s="80"/>
      <c r="Z281" s="80"/>
      <c r="AA281" s="80"/>
      <c r="AB281" s="81"/>
    </row>
    <row r="282" spans="1:28" x14ac:dyDescent="0.25">
      <c r="A282" s="69">
        <v>280</v>
      </c>
      <c r="D282"/>
    </row>
    <row r="283" spans="1:28" x14ac:dyDescent="0.25">
      <c r="A283" s="69">
        <v>281</v>
      </c>
      <c r="D283"/>
    </row>
    <row r="284" spans="1:28" x14ac:dyDescent="0.25">
      <c r="A284" s="69">
        <v>282</v>
      </c>
      <c r="D284"/>
    </row>
    <row r="285" spans="1:28" x14ac:dyDescent="0.25">
      <c r="A285" s="69">
        <v>283</v>
      </c>
      <c r="D285"/>
    </row>
    <row r="286" spans="1:28" ht="13.8" thickBot="1" x14ac:dyDescent="0.3">
      <c r="A286" s="79">
        <v>284</v>
      </c>
      <c r="B286" s="86"/>
      <c r="C286" s="86"/>
      <c r="D286" s="86"/>
      <c r="E286" s="86"/>
      <c r="F286" s="87"/>
      <c r="G286" s="86"/>
      <c r="H286" s="87"/>
      <c r="I286" s="86"/>
      <c r="J286" s="86"/>
      <c r="K286" s="86"/>
      <c r="L286" s="86"/>
      <c r="M286" s="87"/>
      <c r="N286" s="86"/>
      <c r="O286" s="86"/>
      <c r="P286" s="86"/>
      <c r="Q286" s="86"/>
      <c r="R286" s="87"/>
      <c r="S286" s="86"/>
      <c r="T286" s="86"/>
      <c r="U286" s="86"/>
      <c r="V286" s="86"/>
      <c r="W286" s="87"/>
      <c r="X286" s="86"/>
      <c r="Y286" s="80"/>
      <c r="Z286" s="80"/>
      <c r="AA286" s="80"/>
      <c r="AB286" s="81"/>
    </row>
    <row r="287" spans="1:28" x14ac:dyDescent="0.25">
      <c r="A287" s="69">
        <v>285</v>
      </c>
      <c r="D287"/>
    </row>
    <row r="288" spans="1:28" x14ac:dyDescent="0.25">
      <c r="A288" s="69">
        <v>286</v>
      </c>
      <c r="D288"/>
    </row>
    <row r="289" spans="1:28" x14ac:dyDescent="0.25">
      <c r="A289" s="69">
        <v>287</v>
      </c>
      <c r="D289"/>
    </row>
    <row r="290" spans="1:28" x14ac:dyDescent="0.25">
      <c r="A290" s="69">
        <v>288</v>
      </c>
      <c r="D290"/>
    </row>
    <row r="291" spans="1:28" ht="13.8" thickBot="1" x14ac:dyDescent="0.3">
      <c r="A291" s="79">
        <v>289</v>
      </c>
      <c r="B291" s="86"/>
      <c r="C291" s="86"/>
      <c r="D291" s="86"/>
      <c r="E291" s="86"/>
      <c r="F291" s="87"/>
      <c r="G291" s="86"/>
      <c r="H291" s="87"/>
      <c r="I291" s="86"/>
      <c r="J291" s="86"/>
      <c r="K291" s="86"/>
      <c r="L291" s="86"/>
      <c r="M291" s="87"/>
      <c r="N291" s="86"/>
      <c r="O291" s="86"/>
      <c r="P291" s="86"/>
      <c r="Q291" s="86"/>
      <c r="R291" s="87"/>
      <c r="S291" s="86"/>
      <c r="T291" s="86"/>
      <c r="U291" s="86"/>
      <c r="V291" s="86"/>
      <c r="W291" s="87"/>
      <c r="X291" s="86"/>
      <c r="Y291" s="80"/>
      <c r="Z291" s="80"/>
      <c r="AA291" s="80"/>
      <c r="AB291" s="81"/>
    </row>
    <row r="292" spans="1:28" x14ac:dyDescent="0.25">
      <c r="A292" s="69">
        <v>290</v>
      </c>
      <c r="D292"/>
    </row>
    <row r="293" spans="1:28" x14ac:dyDescent="0.25">
      <c r="A293" s="69">
        <v>291</v>
      </c>
      <c r="D293"/>
    </row>
    <row r="294" spans="1:28" x14ac:dyDescent="0.25">
      <c r="A294" s="69">
        <v>292</v>
      </c>
      <c r="D294"/>
    </row>
    <row r="295" spans="1:28" x14ac:dyDescent="0.25">
      <c r="A295" s="69">
        <v>293</v>
      </c>
      <c r="D295"/>
    </row>
    <row r="296" spans="1:28" ht="13.8" thickBot="1" x14ac:dyDescent="0.3">
      <c r="A296" s="79">
        <v>294</v>
      </c>
      <c r="B296" s="86"/>
      <c r="C296" s="86"/>
      <c r="D296" s="86"/>
      <c r="E296" s="86"/>
      <c r="F296" s="87"/>
      <c r="G296" s="86"/>
      <c r="H296" s="87"/>
      <c r="I296" s="86"/>
      <c r="J296" s="86"/>
      <c r="K296" s="86"/>
      <c r="L296" s="86"/>
      <c r="M296" s="87"/>
      <c r="N296" s="86"/>
      <c r="O296" s="86"/>
      <c r="P296" s="86"/>
      <c r="Q296" s="86"/>
      <c r="R296" s="87"/>
      <c r="S296" s="86"/>
      <c r="T296" s="86"/>
      <c r="U296" s="86"/>
      <c r="V296" s="86"/>
      <c r="W296" s="87"/>
      <c r="X296" s="86"/>
      <c r="Y296" s="80"/>
      <c r="Z296" s="80"/>
      <c r="AA296" s="80"/>
      <c r="AB296" s="81"/>
    </row>
    <row r="297" spans="1:28" x14ac:dyDescent="0.25">
      <c r="A297" s="69">
        <v>295</v>
      </c>
      <c r="D297"/>
    </row>
    <row r="298" spans="1:28" x14ac:dyDescent="0.25">
      <c r="A298" s="69">
        <v>296</v>
      </c>
      <c r="D298"/>
    </row>
    <row r="299" spans="1:28" x14ac:dyDescent="0.25">
      <c r="A299" s="69">
        <v>297</v>
      </c>
      <c r="D299"/>
    </row>
    <row r="300" spans="1:28" x14ac:dyDescent="0.25">
      <c r="A300" s="69">
        <v>298</v>
      </c>
      <c r="D300"/>
    </row>
    <row r="301" spans="1:28" ht="13.8" thickBot="1" x14ac:dyDescent="0.3">
      <c r="A301" s="79">
        <v>299</v>
      </c>
      <c r="B301" s="86"/>
      <c r="C301" s="86"/>
      <c r="D301" s="86"/>
      <c r="E301" s="86"/>
      <c r="F301" s="87"/>
      <c r="G301" s="86"/>
      <c r="H301" s="87"/>
      <c r="I301" s="86"/>
      <c r="J301" s="86"/>
      <c r="K301" s="86"/>
      <c r="L301" s="86"/>
      <c r="M301" s="87"/>
      <c r="N301" s="86"/>
      <c r="O301" s="86"/>
      <c r="P301" s="86"/>
      <c r="Q301" s="86"/>
      <c r="R301" s="87"/>
      <c r="S301" s="86"/>
      <c r="T301" s="86"/>
      <c r="U301" s="86"/>
      <c r="V301" s="86"/>
      <c r="W301" s="87"/>
      <c r="X301" s="86"/>
      <c r="Y301" s="80"/>
      <c r="Z301" s="80"/>
      <c r="AA301" s="80"/>
      <c r="AB301" s="81"/>
    </row>
    <row r="302" spans="1:28" x14ac:dyDescent="0.25">
      <c r="A302" s="69">
        <v>300</v>
      </c>
      <c r="D302"/>
    </row>
    <row r="303" spans="1:28" x14ac:dyDescent="0.25">
      <c r="A303" s="69">
        <v>301</v>
      </c>
      <c r="D303"/>
    </row>
    <row r="304" spans="1:28" x14ac:dyDescent="0.25">
      <c r="A304" s="69">
        <v>302</v>
      </c>
      <c r="D304"/>
    </row>
    <row r="305" spans="1:28" x14ac:dyDescent="0.25">
      <c r="A305" s="69">
        <v>303</v>
      </c>
      <c r="D305"/>
    </row>
    <row r="306" spans="1:28" ht="13.8" thickBot="1" x14ac:dyDescent="0.3">
      <c r="A306" s="79">
        <v>304</v>
      </c>
      <c r="B306" s="86"/>
      <c r="C306" s="86"/>
      <c r="D306" s="86"/>
      <c r="E306" s="86"/>
      <c r="F306" s="87"/>
      <c r="G306" s="86"/>
      <c r="H306" s="87"/>
      <c r="I306" s="86"/>
      <c r="J306" s="86"/>
      <c r="K306" s="86"/>
      <c r="L306" s="86"/>
      <c r="M306" s="87"/>
      <c r="N306" s="86"/>
      <c r="O306" s="86"/>
      <c r="P306" s="86"/>
      <c r="Q306" s="86"/>
      <c r="R306" s="87"/>
      <c r="S306" s="86"/>
      <c r="T306" s="86"/>
      <c r="U306" s="86"/>
      <c r="V306" s="86"/>
      <c r="W306" s="87"/>
      <c r="X306" s="86"/>
      <c r="Y306" s="80"/>
      <c r="Z306" s="80"/>
      <c r="AA306" s="80"/>
      <c r="AB306" s="81"/>
    </row>
    <row r="307" spans="1:28" x14ac:dyDescent="0.25">
      <c r="A307" s="69">
        <v>305</v>
      </c>
      <c r="D307"/>
    </row>
    <row r="308" spans="1:28" x14ac:dyDescent="0.25">
      <c r="A308" s="69">
        <v>306</v>
      </c>
      <c r="D308"/>
    </row>
    <row r="309" spans="1:28" x14ac:dyDescent="0.25">
      <c r="A309" s="69">
        <v>307</v>
      </c>
      <c r="D309"/>
    </row>
    <row r="310" spans="1:28" x14ac:dyDescent="0.25">
      <c r="A310" s="69">
        <v>308</v>
      </c>
      <c r="D310"/>
    </row>
    <row r="311" spans="1:28" ht="13.8" thickBot="1" x14ac:dyDescent="0.3">
      <c r="A311" s="79">
        <v>309</v>
      </c>
      <c r="B311" s="86"/>
      <c r="C311" s="86"/>
      <c r="D311" s="86"/>
      <c r="E311" s="86"/>
      <c r="F311" s="87"/>
      <c r="G311" s="86"/>
      <c r="H311" s="87"/>
      <c r="I311" s="86"/>
      <c r="J311" s="86"/>
      <c r="K311" s="86"/>
      <c r="L311" s="86"/>
      <c r="M311" s="87"/>
      <c r="N311" s="86"/>
      <c r="O311" s="86"/>
      <c r="P311" s="86"/>
      <c r="Q311" s="86"/>
      <c r="R311" s="87"/>
      <c r="S311" s="86"/>
      <c r="T311" s="86"/>
      <c r="U311" s="86"/>
      <c r="V311" s="86"/>
      <c r="W311" s="87"/>
      <c r="X311" s="86"/>
      <c r="Y311" s="80"/>
      <c r="Z311" s="80"/>
      <c r="AA311" s="80"/>
      <c r="AB311" s="81"/>
    </row>
    <row r="312" spans="1:28" x14ac:dyDescent="0.25">
      <c r="A312" s="69">
        <v>310</v>
      </c>
      <c r="D312"/>
    </row>
    <row r="313" spans="1:28" x14ac:dyDescent="0.25">
      <c r="A313" s="69">
        <v>311</v>
      </c>
      <c r="D313"/>
    </row>
    <row r="314" spans="1:28" x14ac:dyDescent="0.25">
      <c r="A314" s="69">
        <v>312</v>
      </c>
      <c r="D314"/>
    </row>
    <row r="315" spans="1:28" x14ac:dyDescent="0.25">
      <c r="A315" s="69">
        <v>313</v>
      </c>
      <c r="D315"/>
    </row>
    <row r="316" spans="1:28" ht="13.8" thickBot="1" x14ac:dyDescent="0.3">
      <c r="A316" s="79">
        <v>314</v>
      </c>
      <c r="B316" s="86"/>
      <c r="C316" s="86"/>
      <c r="D316" s="86"/>
      <c r="E316" s="86"/>
      <c r="F316" s="87"/>
      <c r="G316" s="86"/>
      <c r="H316" s="87"/>
      <c r="I316" s="86"/>
      <c r="J316" s="86"/>
      <c r="K316" s="86"/>
      <c r="L316" s="86"/>
      <c r="M316" s="87"/>
      <c r="N316" s="86"/>
      <c r="O316" s="86"/>
      <c r="P316" s="86"/>
      <c r="Q316" s="86"/>
      <c r="R316" s="87"/>
      <c r="S316" s="86"/>
      <c r="T316" s="86"/>
      <c r="U316" s="86"/>
      <c r="V316" s="86"/>
      <c r="W316" s="87"/>
      <c r="X316" s="86"/>
      <c r="Y316" s="80"/>
      <c r="Z316" s="80"/>
      <c r="AA316" s="80"/>
      <c r="AB316" s="81"/>
    </row>
    <row r="317" spans="1:28" x14ac:dyDescent="0.25">
      <c r="A317" s="69">
        <v>315</v>
      </c>
      <c r="D317"/>
    </row>
    <row r="318" spans="1:28" x14ac:dyDescent="0.25">
      <c r="A318" s="69">
        <v>316</v>
      </c>
      <c r="D318"/>
    </row>
    <row r="319" spans="1:28" x14ac:dyDescent="0.25">
      <c r="A319" s="69">
        <v>317</v>
      </c>
      <c r="D319"/>
    </row>
    <row r="320" spans="1:28" x14ac:dyDescent="0.25">
      <c r="A320" s="69">
        <v>318</v>
      </c>
      <c r="D320"/>
    </row>
    <row r="321" spans="1:28" ht="13.8" thickBot="1" x14ac:dyDescent="0.3">
      <c r="A321" s="79">
        <v>319</v>
      </c>
      <c r="B321" s="86"/>
      <c r="C321" s="86"/>
      <c r="D321" s="86"/>
      <c r="E321" s="86"/>
      <c r="F321" s="87"/>
      <c r="G321" s="86"/>
      <c r="H321" s="87"/>
      <c r="I321" s="86"/>
      <c r="J321" s="86"/>
      <c r="K321" s="86"/>
      <c r="L321" s="86"/>
      <c r="M321" s="87"/>
      <c r="N321" s="86"/>
      <c r="O321" s="86"/>
      <c r="P321" s="86"/>
      <c r="Q321" s="86"/>
      <c r="R321" s="87"/>
      <c r="S321" s="86"/>
      <c r="T321" s="86"/>
      <c r="U321" s="86"/>
      <c r="V321" s="86"/>
      <c r="W321" s="87"/>
      <c r="X321" s="86"/>
      <c r="Y321" s="80"/>
      <c r="Z321" s="80"/>
      <c r="AA321" s="80"/>
      <c r="AB321" s="81"/>
    </row>
    <row r="322" spans="1:28" x14ac:dyDescent="0.25">
      <c r="A322" s="69">
        <v>320</v>
      </c>
      <c r="D322"/>
    </row>
    <row r="323" spans="1:28" x14ac:dyDescent="0.25">
      <c r="A323" s="69">
        <v>321</v>
      </c>
      <c r="D323"/>
    </row>
    <row r="324" spans="1:28" x14ac:dyDescent="0.25">
      <c r="A324" s="69">
        <v>322</v>
      </c>
      <c r="D324"/>
    </row>
    <row r="325" spans="1:28" x14ac:dyDescent="0.25">
      <c r="A325" s="69">
        <v>323</v>
      </c>
      <c r="D325"/>
    </row>
    <row r="326" spans="1:28" ht="13.8" thickBot="1" x14ac:dyDescent="0.3">
      <c r="A326" s="79">
        <v>324</v>
      </c>
      <c r="B326" s="86"/>
      <c r="C326" s="86"/>
      <c r="D326" s="86"/>
      <c r="E326" s="86"/>
      <c r="F326" s="87"/>
      <c r="G326" s="86"/>
      <c r="H326" s="87"/>
      <c r="I326" s="86"/>
      <c r="J326" s="86"/>
      <c r="K326" s="86"/>
      <c r="L326" s="86"/>
      <c r="M326" s="87"/>
      <c r="N326" s="86"/>
      <c r="O326" s="86"/>
      <c r="P326" s="86"/>
      <c r="Q326" s="86"/>
      <c r="R326" s="87"/>
      <c r="S326" s="86"/>
      <c r="T326" s="86"/>
      <c r="U326" s="86"/>
      <c r="V326" s="86"/>
      <c r="W326" s="87"/>
      <c r="X326" s="86"/>
      <c r="Y326" s="80"/>
      <c r="Z326" s="80"/>
      <c r="AA326" s="80"/>
      <c r="AB326" s="81"/>
    </row>
    <row r="327" spans="1:28" x14ac:dyDescent="0.25">
      <c r="A327" s="69">
        <v>325</v>
      </c>
      <c r="D327"/>
    </row>
    <row r="328" spans="1:28" x14ac:dyDescent="0.25">
      <c r="A328" s="69">
        <v>326</v>
      </c>
      <c r="D328"/>
    </row>
    <row r="329" spans="1:28" x14ac:dyDescent="0.25">
      <c r="A329" s="69">
        <v>327</v>
      </c>
      <c r="D329"/>
    </row>
    <row r="330" spans="1:28" x14ac:dyDescent="0.25">
      <c r="A330" s="69">
        <v>328</v>
      </c>
      <c r="D330"/>
    </row>
    <row r="331" spans="1:28" ht="13.8" thickBot="1" x14ac:dyDescent="0.3">
      <c r="A331" s="79">
        <v>329</v>
      </c>
      <c r="B331" s="86"/>
      <c r="C331" s="86"/>
      <c r="D331" s="86"/>
      <c r="E331" s="86"/>
      <c r="F331" s="87"/>
      <c r="G331" s="86"/>
      <c r="H331" s="87"/>
      <c r="I331" s="86"/>
      <c r="J331" s="86"/>
      <c r="K331" s="86"/>
      <c r="L331" s="86"/>
      <c r="M331" s="87"/>
      <c r="N331" s="86"/>
      <c r="O331" s="86"/>
      <c r="P331" s="86"/>
      <c r="Q331" s="86"/>
      <c r="R331" s="87"/>
      <c r="S331" s="86"/>
      <c r="T331" s="86"/>
      <c r="U331" s="86"/>
      <c r="V331" s="86"/>
      <c r="W331" s="87"/>
      <c r="X331" s="86"/>
      <c r="Y331" s="80"/>
      <c r="Z331" s="80"/>
      <c r="AA331" s="80"/>
      <c r="AB331" s="81"/>
    </row>
    <row r="332" spans="1:28" x14ac:dyDescent="0.25">
      <c r="A332" s="69">
        <v>330</v>
      </c>
      <c r="D332"/>
    </row>
    <row r="333" spans="1:28" x14ac:dyDescent="0.25">
      <c r="A333" s="69">
        <v>331</v>
      </c>
      <c r="D333"/>
    </row>
    <row r="334" spans="1:28" x14ac:dyDescent="0.25">
      <c r="A334" s="69">
        <v>332</v>
      </c>
      <c r="D334"/>
    </row>
    <row r="335" spans="1:28" x14ac:dyDescent="0.25">
      <c r="A335" s="69">
        <v>333</v>
      </c>
      <c r="D335"/>
    </row>
    <row r="336" spans="1:28" ht="13.8" thickBot="1" x14ac:dyDescent="0.3">
      <c r="A336" s="79">
        <v>334</v>
      </c>
      <c r="B336" s="86"/>
      <c r="C336" s="86"/>
      <c r="D336" s="86"/>
      <c r="E336" s="86"/>
      <c r="F336" s="87"/>
      <c r="G336" s="86"/>
      <c r="H336" s="87"/>
      <c r="I336" s="86"/>
      <c r="J336" s="86"/>
      <c r="K336" s="86"/>
      <c r="L336" s="86"/>
      <c r="M336" s="87"/>
      <c r="N336" s="86"/>
      <c r="O336" s="86"/>
      <c r="P336" s="86"/>
      <c r="Q336" s="86"/>
      <c r="R336" s="87"/>
      <c r="S336" s="86"/>
      <c r="T336" s="86"/>
      <c r="U336" s="86"/>
      <c r="V336" s="86"/>
      <c r="W336" s="87"/>
      <c r="X336" s="86"/>
      <c r="Y336" s="80"/>
      <c r="Z336" s="80"/>
      <c r="AA336" s="80"/>
      <c r="AB336" s="81"/>
    </row>
    <row r="337" spans="1:28" x14ac:dyDescent="0.25">
      <c r="A337" s="69">
        <v>335</v>
      </c>
      <c r="D337"/>
    </row>
    <row r="338" spans="1:28" x14ac:dyDescent="0.25">
      <c r="A338" s="69">
        <v>336</v>
      </c>
      <c r="D338"/>
    </row>
    <row r="339" spans="1:28" x14ac:dyDescent="0.25">
      <c r="A339" s="69">
        <v>337</v>
      </c>
      <c r="D339"/>
    </row>
    <row r="340" spans="1:28" x14ac:dyDescent="0.25">
      <c r="A340" s="69">
        <v>338</v>
      </c>
      <c r="D340"/>
    </row>
    <row r="341" spans="1:28" ht="13.8" thickBot="1" x14ac:dyDescent="0.3">
      <c r="A341" s="79">
        <v>339</v>
      </c>
      <c r="B341" s="86"/>
      <c r="C341" s="86"/>
      <c r="D341" s="86"/>
      <c r="E341" s="86"/>
      <c r="F341" s="87"/>
      <c r="G341" s="86"/>
      <c r="H341" s="87"/>
      <c r="I341" s="86"/>
      <c r="J341" s="86"/>
      <c r="K341" s="86"/>
      <c r="L341" s="86"/>
      <c r="M341" s="87"/>
      <c r="N341" s="86"/>
      <c r="O341" s="86"/>
      <c r="P341" s="86"/>
      <c r="Q341" s="86"/>
      <c r="R341" s="87"/>
      <c r="S341" s="86"/>
      <c r="T341" s="86"/>
      <c r="U341" s="86"/>
      <c r="V341" s="86"/>
      <c r="W341" s="87"/>
      <c r="X341" s="86"/>
      <c r="Y341" s="80"/>
      <c r="Z341" s="80"/>
      <c r="AA341" s="80"/>
      <c r="AB341" s="81"/>
    </row>
    <row r="342" spans="1:28" x14ac:dyDescent="0.25">
      <c r="A342" s="69">
        <v>340</v>
      </c>
      <c r="D342"/>
    </row>
    <row r="343" spans="1:28" x14ac:dyDescent="0.25">
      <c r="A343" s="69">
        <v>341</v>
      </c>
      <c r="D343"/>
    </row>
    <row r="344" spans="1:28" x14ac:dyDescent="0.25">
      <c r="A344" s="69">
        <v>342</v>
      </c>
      <c r="D344"/>
    </row>
    <row r="345" spans="1:28" x14ac:dyDescent="0.25">
      <c r="A345" s="69">
        <v>343</v>
      </c>
      <c r="D345"/>
    </row>
    <row r="346" spans="1:28" ht="13.8" thickBot="1" x14ac:dyDescent="0.3">
      <c r="A346" s="79">
        <v>344</v>
      </c>
      <c r="B346" s="86"/>
      <c r="C346" s="86"/>
      <c r="D346" s="86"/>
      <c r="E346" s="86"/>
      <c r="F346" s="87"/>
      <c r="G346" s="86"/>
      <c r="H346" s="87"/>
      <c r="I346" s="86"/>
      <c r="J346" s="86"/>
      <c r="K346" s="86"/>
      <c r="L346" s="86"/>
      <c r="M346" s="87"/>
      <c r="N346" s="86"/>
      <c r="O346" s="86"/>
      <c r="P346" s="86"/>
      <c r="Q346" s="86"/>
      <c r="R346" s="87"/>
      <c r="S346" s="86"/>
      <c r="T346" s="86"/>
      <c r="U346" s="86"/>
      <c r="V346" s="86"/>
      <c r="W346" s="87"/>
      <c r="X346" s="86"/>
      <c r="Y346" s="80"/>
      <c r="Z346" s="80"/>
      <c r="AA346" s="80"/>
      <c r="AB346" s="81"/>
    </row>
    <row r="347" spans="1:28" x14ac:dyDescent="0.25">
      <c r="A347" s="69">
        <v>345</v>
      </c>
      <c r="D347"/>
    </row>
    <row r="348" spans="1:28" x14ac:dyDescent="0.25">
      <c r="A348" s="69">
        <v>346</v>
      </c>
      <c r="D348"/>
    </row>
    <row r="349" spans="1:28" x14ac:dyDescent="0.25">
      <c r="A349" s="69">
        <v>347</v>
      </c>
      <c r="D349"/>
    </row>
    <row r="350" spans="1:28" x14ac:dyDescent="0.25">
      <c r="A350" s="69">
        <v>348</v>
      </c>
      <c r="D350"/>
    </row>
    <row r="351" spans="1:28" ht="13.8" thickBot="1" x14ac:dyDescent="0.3">
      <c r="A351" s="79">
        <v>349</v>
      </c>
      <c r="B351" s="86"/>
      <c r="C351" s="86"/>
      <c r="D351" s="86"/>
      <c r="E351" s="86"/>
      <c r="F351" s="87"/>
      <c r="G351" s="86"/>
      <c r="H351" s="87"/>
      <c r="I351" s="86"/>
      <c r="J351" s="86"/>
      <c r="K351" s="86"/>
      <c r="L351" s="86"/>
      <c r="M351" s="87"/>
      <c r="N351" s="86"/>
      <c r="O351" s="86"/>
      <c r="P351" s="86"/>
      <c r="Q351" s="86"/>
      <c r="R351" s="87"/>
      <c r="S351" s="86"/>
      <c r="T351" s="86"/>
      <c r="U351" s="86"/>
      <c r="V351" s="86"/>
      <c r="W351" s="87"/>
      <c r="X351" s="86"/>
      <c r="Y351" s="80"/>
      <c r="Z351" s="80"/>
      <c r="AA351" s="80"/>
      <c r="AB351" s="81"/>
    </row>
    <row r="352" spans="1:28" x14ac:dyDescent="0.25">
      <c r="A352" s="69">
        <v>350</v>
      </c>
      <c r="D352"/>
    </row>
    <row r="353" spans="1:28" x14ac:dyDescent="0.25">
      <c r="A353" s="69">
        <v>351</v>
      </c>
      <c r="D353"/>
    </row>
    <row r="354" spans="1:28" x14ac:dyDescent="0.25">
      <c r="A354" s="69">
        <v>352</v>
      </c>
      <c r="D354"/>
    </row>
    <row r="355" spans="1:28" x14ac:dyDescent="0.25">
      <c r="A355" s="69">
        <v>353</v>
      </c>
      <c r="D355"/>
    </row>
    <row r="356" spans="1:28" ht="13.8" thickBot="1" x14ac:dyDescent="0.3">
      <c r="A356" s="79">
        <v>354</v>
      </c>
      <c r="B356" s="86"/>
      <c r="C356" s="86"/>
      <c r="D356" s="86"/>
      <c r="E356" s="86"/>
      <c r="F356" s="87"/>
      <c r="G356" s="86"/>
      <c r="H356" s="87"/>
      <c r="I356" s="86"/>
      <c r="J356" s="86"/>
      <c r="K356" s="86"/>
      <c r="L356" s="86"/>
      <c r="M356" s="87"/>
      <c r="N356" s="86"/>
      <c r="O356" s="86"/>
      <c r="P356" s="86"/>
      <c r="Q356" s="86"/>
      <c r="R356" s="87"/>
      <c r="S356" s="86"/>
      <c r="T356" s="86"/>
      <c r="U356" s="86"/>
      <c r="V356" s="86"/>
      <c r="W356" s="87"/>
      <c r="X356" s="86"/>
      <c r="Y356" s="80"/>
      <c r="Z356" s="80"/>
      <c r="AA356" s="80"/>
      <c r="AB356" s="81"/>
    </row>
    <row r="357" spans="1:28" x14ac:dyDescent="0.25">
      <c r="A357" s="69">
        <v>355</v>
      </c>
      <c r="D357"/>
    </row>
    <row r="358" spans="1:28" x14ac:dyDescent="0.25">
      <c r="A358" s="69">
        <v>356</v>
      </c>
      <c r="D358"/>
    </row>
    <row r="359" spans="1:28" x14ac:dyDescent="0.25">
      <c r="A359" s="69">
        <v>357</v>
      </c>
      <c r="D359"/>
    </row>
    <row r="360" spans="1:28" x14ac:dyDescent="0.25">
      <c r="A360" s="69">
        <v>358</v>
      </c>
      <c r="D360"/>
    </row>
    <row r="361" spans="1:28" ht="13.8" thickBot="1" x14ac:dyDescent="0.3">
      <c r="A361" s="79">
        <v>359</v>
      </c>
      <c r="B361" s="86"/>
      <c r="C361" s="86"/>
      <c r="D361" s="86"/>
      <c r="E361" s="86"/>
      <c r="F361" s="87"/>
      <c r="G361" s="86"/>
      <c r="H361" s="87"/>
      <c r="I361" s="86"/>
      <c r="J361" s="86"/>
      <c r="K361" s="86"/>
      <c r="L361" s="86"/>
      <c r="M361" s="87"/>
      <c r="N361" s="86"/>
      <c r="O361" s="86"/>
      <c r="P361" s="86"/>
      <c r="Q361" s="86"/>
      <c r="R361" s="87"/>
      <c r="S361" s="86"/>
      <c r="T361" s="86"/>
      <c r="U361" s="86"/>
      <c r="V361" s="86"/>
      <c r="W361" s="87"/>
      <c r="X361" s="86"/>
      <c r="Y361" s="80"/>
      <c r="Z361" s="80"/>
      <c r="AA361" s="80"/>
      <c r="AB361" s="81"/>
    </row>
    <row r="362" spans="1:28" x14ac:dyDescent="0.25">
      <c r="A362" s="69">
        <v>360</v>
      </c>
      <c r="D362"/>
    </row>
    <row r="363" spans="1:28" x14ac:dyDescent="0.25">
      <c r="A363" s="69">
        <v>361</v>
      </c>
      <c r="D363"/>
    </row>
    <row r="364" spans="1:28" x14ac:dyDescent="0.25">
      <c r="A364" s="69">
        <v>362</v>
      </c>
      <c r="D364"/>
    </row>
    <row r="365" spans="1:28" x14ac:dyDescent="0.25">
      <c r="A365" s="69">
        <v>363</v>
      </c>
      <c r="D365"/>
    </row>
    <row r="366" spans="1:28" ht="13.8" thickBot="1" x14ac:dyDescent="0.3">
      <c r="A366" s="79">
        <v>364</v>
      </c>
      <c r="B366" s="86"/>
      <c r="C366" s="86"/>
      <c r="D366" s="86"/>
      <c r="E366" s="86"/>
      <c r="F366" s="87"/>
      <c r="G366" s="86"/>
      <c r="H366" s="87"/>
      <c r="I366" s="86"/>
      <c r="J366" s="86"/>
      <c r="K366" s="86"/>
      <c r="L366" s="86"/>
      <c r="M366" s="87"/>
      <c r="N366" s="86"/>
      <c r="O366" s="86"/>
      <c r="P366" s="86"/>
      <c r="Q366" s="86"/>
      <c r="R366" s="87"/>
      <c r="S366" s="86"/>
      <c r="T366" s="86"/>
      <c r="U366" s="86"/>
      <c r="V366" s="86"/>
      <c r="W366" s="87"/>
      <c r="X366" s="86"/>
      <c r="Y366" s="80"/>
      <c r="Z366" s="80"/>
      <c r="AA366" s="80"/>
      <c r="AB366" s="81"/>
    </row>
    <row r="367" spans="1:28" x14ac:dyDescent="0.25">
      <c r="A367" s="69">
        <v>365</v>
      </c>
      <c r="D367"/>
    </row>
    <row r="368" spans="1:28" x14ac:dyDescent="0.25">
      <c r="A368" s="69">
        <v>366</v>
      </c>
      <c r="D368"/>
    </row>
    <row r="369" spans="1:28" x14ac:dyDescent="0.25">
      <c r="A369" s="69">
        <v>367</v>
      </c>
      <c r="D369"/>
    </row>
    <row r="370" spans="1:28" x14ac:dyDescent="0.25">
      <c r="A370" s="69">
        <v>368</v>
      </c>
      <c r="D370"/>
    </row>
    <row r="371" spans="1:28" ht="13.8" thickBot="1" x14ac:dyDescent="0.3">
      <c r="A371" s="79">
        <v>369</v>
      </c>
      <c r="B371" s="86"/>
      <c r="C371" s="86"/>
      <c r="D371" s="86"/>
      <c r="E371" s="86"/>
      <c r="F371" s="87"/>
      <c r="G371" s="86"/>
      <c r="H371" s="87"/>
      <c r="I371" s="86"/>
      <c r="J371" s="86"/>
      <c r="K371" s="86"/>
      <c r="L371" s="86"/>
      <c r="M371" s="87"/>
      <c r="N371" s="86"/>
      <c r="O371" s="86"/>
      <c r="P371" s="86"/>
      <c r="Q371" s="86"/>
      <c r="R371" s="87"/>
      <c r="S371" s="86"/>
      <c r="T371" s="86"/>
      <c r="U371" s="86"/>
      <c r="V371" s="86"/>
      <c r="W371" s="87"/>
      <c r="X371" s="86"/>
      <c r="Y371" s="80"/>
      <c r="Z371" s="80"/>
      <c r="AA371" s="80"/>
      <c r="AB371" s="81"/>
    </row>
    <row r="372" spans="1:28" x14ac:dyDescent="0.25">
      <c r="A372" s="69">
        <v>370</v>
      </c>
      <c r="D372"/>
    </row>
    <row r="373" spans="1:28" x14ac:dyDescent="0.25">
      <c r="A373" s="69">
        <v>371</v>
      </c>
      <c r="D373"/>
    </row>
    <row r="374" spans="1:28" x14ac:dyDescent="0.25">
      <c r="A374" s="69">
        <v>372</v>
      </c>
      <c r="D374"/>
    </row>
    <row r="375" spans="1:28" x14ac:dyDescent="0.25">
      <c r="A375" s="69">
        <v>373</v>
      </c>
      <c r="D375"/>
    </row>
    <row r="376" spans="1:28" ht="13.8" thickBot="1" x14ac:dyDescent="0.3">
      <c r="A376" s="79">
        <v>374</v>
      </c>
      <c r="B376" s="86"/>
      <c r="C376" s="86"/>
      <c r="D376" s="86"/>
      <c r="E376" s="86"/>
      <c r="F376" s="87"/>
      <c r="G376" s="86"/>
      <c r="H376" s="87"/>
      <c r="I376" s="86"/>
      <c r="J376" s="86"/>
      <c r="K376" s="86"/>
      <c r="L376" s="86"/>
      <c r="M376" s="87"/>
      <c r="N376" s="86"/>
      <c r="O376" s="86"/>
      <c r="P376" s="86"/>
      <c r="Q376" s="86"/>
      <c r="R376" s="87"/>
      <c r="S376" s="86"/>
      <c r="T376" s="86"/>
      <c r="U376" s="86"/>
      <c r="V376" s="86"/>
      <c r="W376" s="87"/>
      <c r="X376" s="86"/>
      <c r="Y376" s="80"/>
      <c r="Z376" s="80"/>
      <c r="AA376" s="80"/>
      <c r="AB376" s="81"/>
    </row>
    <row r="377" spans="1:28" x14ac:dyDescent="0.25">
      <c r="A377" s="69">
        <v>375</v>
      </c>
      <c r="D377"/>
    </row>
    <row r="378" spans="1:28" x14ac:dyDescent="0.25">
      <c r="A378" s="69">
        <v>376</v>
      </c>
      <c r="D378"/>
    </row>
    <row r="379" spans="1:28" x14ac:dyDescent="0.25">
      <c r="A379" s="69">
        <v>377</v>
      </c>
      <c r="D379"/>
    </row>
    <row r="380" spans="1:28" x14ac:dyDescent="0.25">
      <c r="A380" s="69">
        <v>378</v>
      </c>
      <c r="D380"/>
    </row>
    <row r="381" spans="1:28" ht="13.8" thickBot="1" x14ac:dyDescent="0.3">
      <c r="A381" s="79">
        <v>379</v>
      </c>
      <c r="B381" s="86"/>
      <c r="C381" s="86"/>
      <c r="D381" s="86"/>
      <c r="E381" s="86"/>
      <c r="F381" s="87"/>
      <c r="G381" s="86"/>
      <c r="H381" s="87"/>
      <c r="I381" s="86"/>
      <c r="J381" s="86"/>
      <c r="K381" s="86"/>
      <c r="L381" s="86"/>
      <c r="M381" s="87"/>
      <c r="N381" s="86"/>
      <c r="O381" s="86"/>
      <c r="P381" s="86"/>
      <c r="Q381" s="86"/>
      <c r="R381" s="87"/>
      <c r="S381" s="86"/>
      <c r="T381" s="86"/>
      <c r="U381" s="86"/>
      <c r="V381" s="86"/>
      <c r="W381" s="87"/>
      <c r="X381" s="86"/>
      <c r="Y381" s="80"/>
      <c r="Z381" s="80"/>
      <c r="AA381" s="80"/>
      <c r="AB381" s="81"/>
    </row>
    <row r="382" spans="1:28" x14ac:dyDescent="0.25">
      <c r="A382" s="69">
        <v>380</v>
      </c>
      <c r="D382"/>
    </row>
    <row r="383" spans="1:28" x14ac:dyDescent="0.25">
      <c r="A383" s="69">
        <v>381</v>
      </c>
      <c r="D383"/>
    </row>
    <row r="384" spans="1:28" x14ac:dyDescent="0.25">
      <c r="A384" s="69">
        <v>382</v>
      </c>
      <c r="D384"/>
    </row>
    <row r="385" spans="1:28" x14ac:dyDescent="0.25">
      <c r="A385" s="69">
        <v>383</v>
      </c>
      <c r="D385"/>
    </row>
    <row r="386" spans="1:28" ht="13.8" thickBot="1" x14ac:dyDescent="0.3">
      <c r="A386" s="79">
        <v>384</v>
      </c>
      <c r="B386" s="86"/>
      <c r="C386" s="86"/>
      <c r="D386" s="86"/>
      <c r="E386" s="86"/>
      <c r="F386" s="87"/>
      <c r="G386" s="86"/>
      <c r="H386" s="87"/>
      <c r="I386" s="86"/>
      <c r="J386" s="86"/>
      <c r="K386" s="86"/>
      <c r="L386" s="86"/>
      <c r="M386" s="87"/>
      <c r="N386" s="86"/>
      <c r="O386" s="86"/>
      <c r="P386" s="86"/>
      <c r="Q386" s="86"/>
      <c r="R386" s="87"/>
      <c r="S386" s="86"/>
      <c r="T386" s="86"/>
      <c r="U386" s="86"/>
      <c r="V386" s="86"/>
      <c r="W386" s="87"/>
      <c r="X386" s="86"/>
      <c r="Y386" s="80"/>
      <c r="Z386" s="80"/>
      <c r="AA386" s="80"/>
      <c r="AB386" s="81"/>
    </row>
    <row r="387" spans="1:28" x14ac:dyDescent="0.25">
      <c r="A387" s="69">
        <v>385</v>
      </c>
      <c r="D387"/>
    </row>
    <row r="388" spans="1:28" x14ac:dyDescent="0.25">
      <c r="A388" s="69">
        <v>386</v>
      </c>
      <c r="D388"/>
    </row>
    <row r="389" spans="1:28" x14ac:dyDescent="0.25">
      <c r="A389" s="69">
        <v>387</v>
      </c>
      <c r="D389"/>
    </row>
    <row r="390" spans="1:28" x14ac:dyDescent="0.25">
      <c r="A390" s="69">
        <v>388</v>
      </c>
      <c r="D390"/>
    </row>
    <row r="391" spans="1:28" ht="13.8" thickBot="1" x14ac:dyDescent="0.3">
      <c r="A391" s="79">
        <v>389</v>
      </c>
      <c r="B391" s="86"/>
      <c r="C391" s="86"/>
      <c r="D391" s="86"/>
      <c r="E391" s="86"/>
      <c r="F391" s="87"/>
      <c r="G391" s="86"/>
      <c r="H391" s="87"/>
      <c r="I391" s="86"/>
      <c r="J391" s="86"/>
      <c r="K391" s="86"/>
      <c r="L391" s="86"/>
      <c r="M391" s="87"/>
      <c r="N391" s="86"/>
      <c r="O391" s="86"/>
      <c r="P391" s="86"/>
      <c r="Q391" s="86"/>
      <c r="R391" s="87"/>
      <c r="S391" s="86"/>
      <c r="T391" s="86"/>
      <c r="U391" s="86"/>
      <c r="V391" s="86"/>
      <c r="W391" s="87"/>
      <c r="X391" s="86"/>
      <c r="Y391" s="80"/>
      <c r="Z391" s="80"/>
      <c r="AA391" s="80"/>
      <c r="AB391" s="81"/>
    </row>
    <row r="392" spans="1:28" x14ac:dyDescent="0.25">
      <c r="A392" s="69">
        <v>390</v>
      </c>
      <c r="D392"/>
    </row>
    <row r="393" spans="1:28" x14ac:dyDescent="0.25">
      <c r="A393" s="69">
        <v>391</v>
      </c>
      <c r="D393"/>
    </row>
    <row r="394" spans="1:28" x14ac:dyDescent="0.25">
      <c r="A394" s="69">
        <v>392</v>
      </c>
      <c r="D394"/>
    </row>
    <row r="395" spans="1:28" x14ac:dyDescent="0.25">
      <c r="A395" s="69">
        <v>393</v>
      </c>
      <c r="D395"/>
    </row>
    <row r="396" spans="1:28" ht="13.8" thickBot="1" x14ac:dyDescent="0.3">
      <c r="A396" s="79">
        <v>394</v>
      </c>
      <c r="B396" s="86"/>
      <c r="C396" s="86"/>
      <c r="D396" s="86"/>
      <c r="E396" s="86"/>
      <c r="F396" s="87"/>
      <c r="G396" s="86"/>
      <c r="H396" s="87"/>
      <c r="I396" s="86"/>
      <c r="J396" s="86"/>
      <c r="K396" s="86"/>
      <c r="L396" s="86"/>
      <c r="M396" s="87"/>
      <c r="N396" s="86"/>
      <c r="O396" s="86"/>
      <c r="P396" s="86"/>
      <c r="Q396" s="86"/>
      <c r="R396" s="87"/>
      <c r="S396" s="86"/>
      <c r="T396" s="86"/>
      <c r="U396" s="86"/>
      <c r="V396" s="86"/>
      <c r="W396" s="87"/>
      <c r="X396" s="86"/>
      <c r="Y396" s="80"/>
      <c r="Z396" s="80"/>
      <c r="AA396" s="80"/>
      <c r="AB396" s="81"/>
    </row>
    <row r="397" spans="1:28" x14ac:dyDescent="0.25">
      <c r="A397" s="69">
        <v>395</v>
      </c>
      <c r="D397"/>
    </row>
    <row r="398" spans="1:28" x14ac:dyDescent="0.25">
      <c r="A398" s="69">
        <v>396</v>
      </c>
      <c r="D398"/>
    </row>
    <row r="399" spans="1:28" x14ac:dyDescent="0.25">
      <c r="A399" s="69">
        <v>397</v>
      </c>
      <c r="D399"/>
    </row>
    <row r="400" spans="1:28" x14ac:dyDescent="0.25">
      <c r="A400" s="69">
        <v>398</v>
      </c>
      <c r="D400"/>
    </row>
    <row r="401" spans="1:28" ht="13.8" thickBot="1" x14ac:dyDescent="0.3">
      <c r="A401" s="79">
        <v>399</v>
      </c>
      <c r="B401" s="86"/>
      <c r="C401" s="86"/>
      <c r="D401" s="86"/>
      <c r="E401" s="86"/>
      <c r="F401" s="87"/>
      <c r="G401" s="86"/>
      <c r="H401" s="87"/>
      <c r="I401" s="86"/>
      <c r="J401" s="86"/>
      <c r="K401" s="86"/>
      <c r="L401" s="86"/>
      <c r="M401" s="87"/>
      <c r="N401" s="86"/>
      <c r="O401" s="86"/>
      <c r="P401" s="86"/>
      <c r="Q401" s="86"/>
      <c r="R401" s="87"/>
      <c r="S401" s="86"/>
      <c r="T401" s="86"/>
      <c r="U401" s="86"/>
      <c r="V401" s="86"/>
      <c r="W401" s="87"/>
      <c r="X401" s="86"/>
      <c r="Y401" s="80"/>
      <c r="Z401" s="80"/>
      <c r="AA401" s="80"/>
      <c r="AB401" s="81"/>
    </row>
    <row r="402" spans="1:28" x14ac:dyDescent="0.25">
      <c r="A402" s="69">
        <v>400</v>
      </c>
      <c r="D402"/>
    </row>
    <row r="403" spans="1:28" x14ac:dyDescent="0.25">
      <c r="A403" s="69">
        <v>401</v>
      </c>
      <c r="D403"/>
    </row>
    <row r="404" spans="1:28" x14ac:dyDescent="0.25">
      <c r="A404" s="69">
        <v>402</v>
      </c>
      <c r="D404"/>
    </row>
    <row r="405" spans="1:28" x14ac:dyDescent="0.25">
      <c r="A405" s="69">
        <v>403</v>
      </c>
      <c r="D405"/>
    </row>
    <row r="406" spans="1:28" ht="13.8" thickBot="1" x14ac:dyDescent="0.3">
      <c r="A406" s="79">
        <v>404</v>
      </c>
      <c r="B406" s="86"/>
      <c r="C406" s="86"/>
      <c r="D406" s="86"/>
      <c r="E406" s="86"/>
      <c r="F406" s="87"/>
      <c r="G406" s="86"/>
      <c r="H406" s="87"/>
      <c r="I406" s="86"/>
      <c r="J406" s="86"/>
      <c r="K406" s="86"/>
      <c r="L406" s="86"/>
      <c r="M406" s="87"/>
      <c r="N406" s="86"/>
      <c r="O406" s="86"/>
      <c r="P406" s="86"/>
      <c r="Q406" s="86"/>
      <c r="R406" s="87"/>
      <c r="S406" s="86"/>
      <c r="T406" s="86"/>
      <c r="U406" s="86"/>
      <c r="V406" s="86"/>
      <c r="W406" s="87"/>
      <c r="X406" s="86"/>
      <c r="Y406" s="80"/>
      <c r="Z406" s="80"/>
      <c r="AA406" s="80"/>
      <c r="AB406" s="81"/>
    </row>
    <row r="407" spans="1:28" x14ac:dyDescent="0.25">
      <c r="A407" s="69">
        <v>405</v>
      </c>
      <c r="D407"/>
    </row>
    <row r="408" spans="1:28" x14ac:dyDescent="0.25">
      <c r="A408" s="69">
        <v>406</v>
      </c>
      <c r="D408"/>
    </row>
    <row r="409" spans="1:28" x14ac:dyDescent="0.25">
      <c r="A409" s="69">
        <v>407</v>
      </c>
      <c r="D409"/>
    </row>
    <row r="410" spans="1:28" x14ac:dyDescent="0.25">
      <c r="A410" s="69">
        <v>408</v>
      </c>
      <c r="D410"/>
    </row>
    <row r="411" spans="1:28" ht="13.8" thickBot="1" x14ac:dyDescent="0.3">
      <c r="A411" s="79">
        <v>409</v>
      </c>
      <c r="B411" s="86"/>
      <c r="C411" s="86"/>
      <c r="D411" s="86"/>
      <c r="E411" s="86"/>
      <c r="F411" s="87"/>
      <c r="G411" s="86"/>
      <c r="H411" s="87"/>
      <c r="I411" s="86"/>
      <c r="J411" s="86"/>
      <c r="K411" s="86"/>
      <c r="L411" s="86"/>
      <c r="M411" s="87"/>
      <c r="N411" s="86"/>
      <c r="O411" s="86"/>
      <c r="P411" s="86"/>
      <c r="Q411" s="86"/>
      <c r="R411" s="87"/>
      <c r="S411" s="86"/>
      <c r="T411" s="86"/>
      <c r="U411" s="86"/>
      <c r="V411" s="86"/>
      <c r="W411" s="87"/>
      <c r="X411" s="86"/>
      <c r="Y411" s="80"/>
      <c r="Z411" s="80"/>
      <c r="AA411" s="80"/>
      <c r="AB411" s="81"/>
    </row>
    <row r="412" spans="1:28" x14ac:dyDescent="0.25">
      <c r="A412" s="69">
        <v>410</v>
      </c>
      <c r="D412"/>
    </row>
    <row r="413" spans="1:28" x14ac:dyDescent="0.25">
      <c r="A413" s="69">
        <v>411</v>
      </c>
      <c r="D413"/>
    </row>
    <row r="414" spans="1:28" x14ac:dyDescent="0.25">
      <c r="A414" s="69">
        <v>412</v>
      </c>
      <c r="D414"/>
    </row>
    <row r="415" spans="1:28" x14ac:dyDescent="0.25">
      <c r="A415" s="69">
        <v>413</v>
      </c>
      <c r="D415"/>
    </row>
    <row r="416" spans="1:28" ht="13.8" thickBot="1" x14ac:dyDescent="0.3">
      <c r="A416" s="79">
        <v>414</v>
      </c>
      <c r="B416" s="86"/>
      <c r="C416" s="86"/>
      <c r="D416" s="86"/>
      <c r="E416" s="86"/>
      <c r="F416" s="87"/>
      <c r="G416" s="86"/>
      <c r="H416" s="87"/>
      <c r="I416" s="86"/>
      <c r="J416" s="86"/>
      <c r="K416" s="86"/>
      <c r="L416" s="86"/>
      <c r="M416" s="87"/>
      <c r="N416" s="86"/>
      <c r="O416" s="86"/>
      <c r="P416" s="86"/>
      <c r="Q416" s="86"/>
      <c r="R416" s="87"/>
      <c r="S416" s="86"/>
      <c r="T416" s="86"/>
      <c r="U416" s="86"/>
      <c r="V416" s="86"/>
      <c r="W416" s="87"/>
      <c r="X416" s="86"/>
      <c r="Y416" s="80"/>
      <c r="Z416" s="80"/>
      <c r="AA416" s="80"/>
      <c r="AB416" s="81"/>
    </row>
    <row r="417" spans="1:28" x14ac:dyDescent="0.25">
      <c r="A417" s="69">
        <v>415</v>
      </c>
      <c r="D417"/>
    </row>
    <row r="418" spans="1:28" x14ac:dyDescent="0.25">
      <c r="A418" s="69">
        <v>416</v>
      </c>
      <c r="D418"/>
    </row>
    <row r="419" spans="1:28" x14ac:dyDescent="0.25">
      <c r="A419" s="69">
        <v>417</v>
      </c>
      <c r="D419"/>
    </row>
    <row r="420" spans="1:28" x14ac:dyDescent="0.25">
      <c r="A420" s="69">
        <v>418</v>
      </c>
      <c r="D420"/>
    </row>
    <row r="421" spans="1:28" ht="13.8" thickBot="1" x14ac:dyDescent="0.3">
      <c r="A421" s="79">
        <v>419</v>
      </c>
      <c r="B421" s="86"/>
      <c r="C421" s="86"/>
      <c r="D421" s="86"/>
      <c r="E421" s="86"/>
      <c r="F421" s="87"/>
      <c r="G421" s="86"/>
      <c r="H421" s="87"/>
      <c r="I421" s="86"/>
      <c r="J421" s="86"/>
      <c r="K421" s="86"/>
      <c r="L421" s="86"/>
      <c r="M421" s="87"/>
      <c r="N421" s="86"/>
      <c r="O421" s="86"/>
      <c r="P421" s="86"/>
      <c r="Q421" s="86"/>
      <c r="R421" s="87"/>
      <c r="S421" s="86"/>
      <c r="T421" s="86"/>
      <c r="U421" s="86"/>
      <c r="V421" s="86"/>
      <c r="W421" s="87"/>
      <c r="X421" s="86"/>
      <c r="Y421" s="80"/>
      <c r="Z421" s="80"/>
      <c r="AA421" s="80"/>
      <c r="AB421" s="81"/>
    </row>
    <row r="422" spans="1:28" x14ac:dyDescent="0.25">
      <c r="A422" s="69">
        <v>420</v>
      </c>
      <c r="D422"/>
    </row>
    <row r="423" spans="1:28" x14ac:dyDescent="0.25">
      <c r="A423" s="69">
        <v>421</v>
      </c>
      <c r="D423"/>
    </row>
    <row r="424" spans="1:28" x14ac:dyDescent="0.25">
      <c r="A424" s="69">
        <v>422</v>
      </c>
      <c r="D424"/>
    </row>
    <row r="425" spans="1:28" x14ac:dyDescent="0.25">
      <c r="A425" s="69">
        <v>423</v>
      </c>
      <c r="D425"/>
    </row>
    <row r="426" spans="1:28" ht="13.8" thickBot="1" x14ac:dyDescent="0.3">
      <c r="A426" s="79">
        <v>424</v>
      </c>
      <c r="B426" s="86"/>
      <c r="C426" s="86"/>
      <c r="D426" s="86"/>
      <c r="E426" s="86"/>
      <c r="F426" s="87"/>
      <c r="G426" s="86"/>
      <c r="H426" s="87"/>
      <c r="I426" s="86"/>
      <c r="J426" s="86"/>
      <c r="K426" s="86"/>
      <c r="L426" s="86"/>
      <c r="M426" s="87"/>
      <c r="N426" s="86"/>
      <c r="O426" s="86"/>
      <c r="P426" s="86"/>
      <c r="Q426" s="86"/>
      <c r="R426" s="87"/>
      <c r="S426" s="86"/>
      <c r="T426" s="86"/>
      <c r="U426" s="86"/>
      <c r="V426" s="86"/>
      <c r="W426" s="87"/>
      <c r="X426" s="86"/>
      <c r="Y426" s="80"/>
      <c r="Z426" s="80"/>
      <c r="AA426" s="80"/>
      <c r="AB426" s="81"/>
    </row>
    <row r="427" spans="1:28" x14ac:dyDescent="0.25">
      <c r="A427" s="69">
        <v>425</v>
      </c>
      <c r="D427"/>
    </row>
    <row r="428" spans="1:28" x14ac:dyDescent="0.25">
      <c r="A428" s="69">
        <v>426</v>
      </c>
      <c r="D428"/>
    </row>
    <row r="429" spans="1:28" x14ac:dyDescent="0.25">
      <c r="A429" s="69">
        <v>427</v>
      </c>
      <c r="D429"/>
    </row>
    <row r="430" spans="1:28" x14ac:dyDescent="0.25">
      <c r="A430" s="69">
        <v>428</v>
      </c>
      <c r="D430"/>
    </row>
    <row r="431" spans="1:28" ht="13.8" thickBot="1" x14ac:dyDescent="0.3">
      <c r="A431" s="79">
        <v>429</v>
      </c>
      <c r="B431" s="86"/>
      <c r="C431" s="86"/>
      <c r="D431" s="86"/>
      <c r="E431" s="86"/>
      <c r="F431" s="87"/>
      <c r="G431" s="86"/>
      <c r="H431" s="87"/>
      <c r="I431" s="86"/>
      <c r="J431" s="86"/>
      <c r="K431" s="86"/>
      <c r="L431" s="86"/>
      <c r="M431" s="87"/>
      <c r="N431" s="86"/>
      <c r="O431" s="86"/>
      <c r="P431" s="86"/>
      <c r="Q431" s="86"/>
      <c r="R431" s="87"/>
      <c r="S431" s="86"/>
      <c r="T431" s="86"/>
      <c r="U431" s="86"/>
      <c r="V431" s="86"/>
      <c r="W431" s="87"/>
      <c r="X431" s="86"/>
      <c r="Y431" s="80"/>
      <c r="Z431" s="80"/>
      <c r="AA431" s="80"/>
      <c r="AB431" s="81"/>
    </row>
    <row r="432" spans="1:28" x14ac:dyDescent="0.25">
      <c r="A432" s="69">
        <v>430</v>
      </c>
      <c r="D432"/>
    </row>
    <row r="433" spans="1:28" x14ac:dyDescent="0.25">
      <c r="A433" s="69">
        <v>431</v>
      </c>
      <c r="D433"/>
    </row>
    <row r="434" spans="1:28" x14ac:dyDescent="0.25">
      <c r="A434" s="69">
        <v>432</v>
      </c>
      <c r="D434"/>
    </row>
    <row r="435" spans="1:28" x14ac:dyDescent="0.25">
      <c r="A435" s="69">
        <v>433</v>
      </c>
      <c r="D435"/>
    </row>
    <row r="436" spans="1:28" ht="13.8" thickBot="1" x14ac:dyDescent="0.3">
      <c r="A436" s="79">
        <v>434</v>
      </c>
      <c r="B436" s="86"/>
      <c r="C436" s="86"/>
      <c r="D436" s="86"/>
      <c r="E436" s="86"/>
      <c r="F436" s="87"/>
      <c r="G436" s="86"/>
      <c r="H436" s="87"/>
      <c r="I436" s="86"/>
      <c r="J436" s="86"/>
      <c r="K436" s="86"/>
      <c r="L436" s="86"/>
      <c r="M436" s="87"/>
      <c r="N436" s="86"/>
      <c r="O436" s="86"/>
      <c r="P436" s="86"/>
      <c r="Q436" s="86"/>
      <c r="R436" s="87"/>
      <c r="S436" s="86"/>
      <c r="T436" s="86"/>
      <c r="U436" s="86"/>
      <c r="V436" s="86"/>
      <c r="W436" s="87"/>
      <c r="X436" s="86"/>
      <c r="Y436" s="80"/>
      <c r="Z436" s="80"/>
      <c r="AA436" s="80"/>
      <c r="AB436" s="81"/>
    </row>
    <row r="437" spans="1:28" x14ac:dyDescent="0.25">
      <c r="A437" s="69">
        <v>435</v>
      </c>
      <c r="D437"/>
    </row>
    <row r="438" spans="1:28" x14ac:dyDescent="0.25">
      <c r="A438" s="69">
        <v>436</v>
      </c>
      <c r="D438"/>
    </row>
    <row r="439" spans="1:28" x14ac:dyDescent="0.25">
      <c r="A439" s="69">
        <v>437</v>
      </c>
      <c r="D439"/>
    </row>
    <row r="440" spans="1:28" x14ac:dyDescent="0.25">
      <c r="A440" s="69">
        <v>438</v>
      </c>
      <c r="D440"/>
    </row>
    <row r="441" spans="1:28" ht="13.8" thickBot="1" x14ac:dyDescent="0.3">
      <c r="A441" s="79">
        <v>439</v>
      </c>
      <c r="B441" s="86"/>
      <c r="C441" s="86"/>
      <c r="D441" s="86"/>
      <c r="E441" s="86"/>
      <c r="F441" s="87"/>
      <c r="G441" s="86"/>
      <c r="H441" s="87"/>
      <c r="I441" s="86"/>
      <c r="J441" s="86"/>
      <c r="K441" s="86"/>
      <c r="L441" s="86"/>
      <c r="M441" s="87"/>
      <c r="N441" s="86"/>
      <c r="O441" s="86"/>
      <c r="P441" s="86"/>
      <c r="Q441" s="86"/>
      <c r="R441" s="87"/>
      <c r="S441" s="86"/>
      <c r="T441" s="86"/>
      <c r="U441" s="86"/>
      <c r="V441" s="86"/>
      <c r="W441" s="87"/>
      <c r="X441" s="86"/>
      <c r="Y441" s="80"/>
      <c r="Z441" s="80"/>
      <c r="AA441" s="80"/>
      <c r="AB441" s="81"/>
    </row>
    <row r="442" spans="1:28" x14ac:dyDescent="0.25">
      <c r="A442" s="69">
        <v>440</v>
      </c>
      <c r="D442"/>
    </row>
    <row r="443" spans="1:28" x14ac:dyDescent="0.25">
      <c r="A443" s="69">
        <v>441</v>
      </c>
      <c r="D443"/>
    </row>
    <row r="444" spans="1:28" x14ac:dyDescent="0.25">
      <c r="A444" s="69">
        <v>442</v>
      </c>
      <c r="D444"/>
    </row>
    <row r="445" spans="1:28" x14ac:dyDescent="0.25">
      <c r="A445" s="69">
        <v>443</v>
      </c>
      <c r="D445"/>
    </row>
    <row r="446" spans="1:28" ht="13.8" thickBot="1" x14ac:dyDescent="0.3">
      <c r="A446" s="79">
        <v>444</v>
      </c>
      <c r="B446" s="86"/>
      <c r="C446" s="86"/>
      <c r="D446" s="86"/>
      <c r="E446" s="86"/>
      <c r="F446" s="87"/>
      <c r="G446" s="86"/>
      <c r="H446" s="87"/>
      <c r="I446" s="86"/>
      <c r="J446" s="86"/>
      <c r="K446" s="86"/>
      <c r="L446" s="86"/>
      <c r="M446" s="87"/>
      <c r="N446" s="86"/>
      <c r="O446" s="86"/>
      <c r="P446" s="86"/>
      <c r="Q446" s="86"/>
      <c r="R446" s="87"/>
      <c r="S446" s="86"/>
      <c r="T446" s="86"/>
      <c r="U446" s="86"/>
      <c r="V446" s="86"/>
      <c r="W446" s="87"/>
      <c r="X446" s="86"/>
      <c r="Y446" s="80"/>
      <c r="Z446" s="80"/>
      <c r="AA446" s="80"/>
      <c r="AB446" s="81"/>
    </row>
    <row r="447" spans="1:28" x14ac:dyDescent="0.25">
      <c r="A447" s="69">
        <v>445</v>
      </c>
      <c r="D447"/>
    </row>
    <row r="448" spans="1:28" x14ac:dyDescent="0.25">
      <c r="A448" s="69">
        <v>446</v>
      </c>
      <c r="D448"/>
    </row>
    <row r="449" spans="1:28" x14ac:dyDescent="0.25">
      <c r="A449" s="69">
        <v>447</v>
      </c>
      <c r="D449"/>
    </row>
    <row r="450" spans="1:28" x14ac:dyDescent="0.25">
      <c r="A450" s="69">
        <v>448</v>
      </c>
      <c r="D450"/>
    </row>
    <row r="451" spans="1:28" ht="13.8" thickBot="1" x14ac:dyDescent="0.3">
      <c r="A451" s="79">
        <v>449</v>
      </c>
      <c r="B451" s="86"/>
      <c r="C451" s="86"/>
      <c r="D451" s="86"/>
      <c r="E451" s="86"/>
      <c r="F451" s="87"/>
      <c r="G451" s="86"/>
      <c r="H451" s="87"/>
      <c r="I451" s="86"/>
      <c r="J451" s="86"/>
      <c r="K451" s="86"/>
      <c r="L451" s="86"/>
      <c r="M451" s="87"/>
      <c r="N451" s="86"/>
      <c r="O451" s="86"/>
      <c r="P451" s="86"/>
      <c r="Q451" s="86"/>
      <c r="R451" s="87"/>
      <c r="S451" s="86"/>
      <c r="T451" s="86"/>
      <c r="U451" s="86"/>
      <c r="V451" s="86"/>
      <c r="W451" s="87"/>
      <c r="X451" s="86"/>
      <c r="Y451" s="80"/>
      <c r="Z451" s="80"/>
      <c r="AA451" s="80"/>
      <c r="AB451" s="81"/>
    </row>
    <row r="452" spans="1:28" x14ac:dyDescent="0.25">
      <c r="A452" s="69">
        <v>450</v>
      </c>
      <c r="D452"/>
    </row>
    <row r="453" spans="1:28" x14ac:dyDescent="0.25">
      <c r="A453" s="69">
        <v>451</v>
      </c>
      <c r="D453"/>
    </row>
    <row r="454" spans="1:28" x14ac:dyDescent="0.25">
      <c r="A454" s="69">
        <v>452</v>
      </c>
      <c r="D454"/>
    </row>
    <row r="455" spans="1:28" x14ac:dyDescent="0.25">
      <c r="A455" s="69">
        <v>453</v>
      </c>
      <c r="D455"/>
    </row>
    <row r="456" spans="1:28" ht="13.8" thickBot="1" x14ac:dyDescent="0.3">
      <c r="A456" s="79">
        <v>454</v>
      </c>
      <c r="B456" s="86"/>
      <c r="C456" s="86"/>
      <c r="D456" s="86"/>
      <c r="E456" s="86"/>
      <c r="F456" s="87"/>
      <c r="G456" s="86"/>
      <c r="H456" s="87"/>
      <c r="I456" s="86"/>
      <c r="J456" s="86"/>
      <c r="K456" s="86"/>
      <c r="L456" s="86"/>
      <c r="M456" s="87"/>
      <c r="N456" s="86"/>
      <c r="O456" s="86"/>
      <c r="P456" s="86"/>
      <c r="Q456" s="86"/>
      <c r="R456" s="87"/>
      <c r="S456" s="86"/>
      <c r="T456" s="86"/>
      <c r="U456" s="86"/>
      <c r="V456" s="86"/>
      <c r="W456" s="87"/>
      <c r="X456" s="86"/>
      <c r="Y456" s="80"/>
      <c r="Z456" s="80"/>
      <c r="AA456" s="80"/>
      <c r="AB456" s="81"/>
    </row>
    <row r="457" spans="1:28" x14ac:dyDescent="0.25">
      <c r="A457" s="69">
        <v>455</v>
      </c>
      <c r="D457"/>
    </row>
    <row r="458" spans="1:28" x14ac:dyDescent="0.25">
      <c r="A458" s="69">
        <v>456</v>
      </c>
      <c r="D458"/>
    </row>
    <row r="459" spans="1:28" x14ac:dyDescent="0.25">
      <c r="A459" s="69">
        <v>457</v>
      </c>
      <c r="D459"/>
    </row>
    <row r="460" spans="1:28" x14ac:dyDescent="0.25">
      <c r="A460" s="69">
        <v>458</v>
      </c>
      <c r="D460"/>
    </row>
    <row r="461" spans="1:28" ht="13.8" thickBot="1" x14ac:dyDescent="0.3">
      <c r="A461" s="79">
        <v>459</v>
      </c>
      <c r="B461" s="86"/>
      <c r="C461" s="86"/>
      <c r="D461" s="86"/>
      <c r="E461" s="86"/>
      <c r="F461" s="87"/>
      <c r="G461" s="86"/>
      <c r="H461" s="87"/>
      <c r="I461" s="86"/>
      <c r="J461" s="86"/>
      <c r="K461" s="86"/>
      <c r="L461" s="86"/>
      <c r="M461" s="87"/>
      <c r="N461" s="86"/>
      <c r="O461" s="86"/>
      <c r="P461" s="86"/>
      <c r="Q461" s="86"/>
      <c r="R461" s="87"/>
      <c r="S461" s="86"/>
      <c r="T461" s="86"/>
      <c r="U461" s="86"/>
      <c r="V461" s="86"/>
      <c r="W461" s="87"/>
      <c r="X461" s="86"/>
      <c r="Y461" s="80"/>
      <c r="Z461" s="80"/>
      <c r="AA461" s="80"/>
      <c r="AB461" s="81"/>
    </row>
    <row r="462" spans="1:28" x14ac:dyDescent="0.25">
      <c r="A462" s="69">
        <v>460</v>
      </c>
      <c r="D462"/>
    </row>
    <row r="463" spans="1:28" x14ac:dyDescent="0.25">
      <c r="A463" s="69">
        <v>461</v>
      </c>
      <c r="D463"/>
    </row>
    <row r="464" spans="1:28" x14ac:dyDescent="0.25">
      <c r="A464" s="69">
        <v>462</v>
      </c>
      <c r="D464"/>
    </row>
    <row r="465" spans="1:28" x14ac:dyDescent="0.25">
      <c r="A465" s="69">
        <v>463</v>
      </c>
      <c r="D465"/>
    </row>
    <row r="466" spans="1:28" ht="13.8" thickBot="1" x14ac:dyDescent="0.3">
      <c r="A466" s="79">
        <v>464</v>
      </c>
      <c r="B466" s="86"/>
      <c r="C466" s="86"/>
      <c r="D466" s="86"/>
      <c r="E466" s="86"/>
      <c r="F466" s="87"/>
      <c r="G466" s="86"/>
      <c r="H466" s="87"/>
      <c r="I466" s="86"/>
      <c r="J466" s="86"/>
      <c r="K466" s="86"/>
      <c r="L466" s="86"/>
      <c r="M466" s="87"/>
      <c r="N466" s="86"/>
      <c r="O466" s="86"/>
      <c r="P466" s="86"/>
      <c r="Q466" s="86"/>
      <c r="R466" s="87"/>
      <c r="S466" s="86"/>
      <c r="T466" s="86"/>
      <c r="U466" s="86"/>
      <c r="V466" s="86"/>
      <c r="W466" s="87"/>
      <c r="X466" s="86"/>
      <c r="Y466" s="80"/>
      <c r="Z466" s="80"/>
      <c r="AA466" s="80"/>
      <c r="AB466" s="81"/>
    </row>
    <row r="467" spans="1:28" x14ac:dyDescent="0.25">
      <c r="A467" s="69">
        <v>465</v>
      </c>
      <c r="D467"/>
    </row>
    <row r="468" spans="1:28" x14ac:dyDescent="0.25">
      <c r="A468" s="69">
        <v>466</v>
      </c>
      <c r="D468"/>
    </row>
    <row r="469" spans="1:28" x14ac:dyDescent="0.25">
      <c r="A469" s="69">
        <v>467</v>
      </c>
      <c r="D469"/>
    </row>
    <row r="470" spans="1:28" x14ac:dyDescent="0.25">
      <c r="A470" s="69">
        <v>468</v>
      </c>
      <c r="D470"/>
    </row>
    <row r="471" spans="1:28" ht="13.8" thickBot="1" x14ac:dyDescent="0.3">
      <c r="A471" s="79">
        <v>469</v>
      </c>
      <c r="B471" s="86"/>
      <c r="C471" s="86"/>
      <c r="D471" s="86"/>
      <c r="E471" s="86"/>
      <c r="F471" s="87"/>
      <c r="G471" s="86"/>
      <c r="H471" s="87"/>
      <c r="I471" s="86"/>
      <c r="J471" s="86"/>
      <c r="K471" s="86"/>
      <c r="L471" s="86"/>
      <c r="M471" s="87"/>
      <c r="N471" s="86"/>
      <c r="O471" s="86"/>
      <c r="P471" s="86"/>
      <c r="Q471" s="86"/>
      <c r="R471" s="87"/>
      <c r="S471" s="86"/>
      <c r="T471" s="86"/>
      <c r="U471" s="86"/>
      <c r="V471" s="86"/>
      <c r="W471" s="87"/>
      <c r="X471" s="86"/>
      <c r="Y471" s="80"/>
      <c r="Z471" s="80"/>
      <c r="AA471" s="80"/>
      <c r="AB471" s="81"/>
    </row>
    <row r="472" spans="1:28" x14ac:dyDescent="0.25">
      <c r="A472" s="69">
        <v>470</v>
      </c>
      <c r="D472"/>
    </row>
    <row r="473" spans="1:28" x14ac:dyDescent="0.25">
      <c r="A473" s="69">
        <v>471</v>
      </c>
      <c r="D473"/>
    </row>
    <row r="474" spans="1:28" x14ac:dyDescent="0.25">
      <c r="A474" s="69">
        <v>472</v>
      </c>
      <c r="D474"/>
    </row>
    <row r="475" spans="1:28" x14ac:dyDescent="0.25">
      <c r="A475" s="69">
        <v>473</v>
      </c>
      <c r="D475"/>
    </row>
    <row r="476" spans="1:28" ht="13.8" thickBot="1" x14ac:dyDescent="0.3">
      <c r="A476" s="79">
        <v>474</v>
      </c>
      <c r="B476" s="86"/>
      <c r="C476" s="86"/>
      <c r="D476" s="86"/>
      <c r="E476" s="86"/>
      <c r="F476" s="87"/>
      <c r="G476" s="86"/>
      <c r="H476" s="87"/>
      <c r="I476" s="86"/>
      <c r="J476" s="86"/>
      <c r="K476" s="86"/>
      <c r="L476" s="86"/>
      <c r="M476" s="87"/>
      <c r="N476" s="86"/>
      <c r="O476" s="86"/>
      <c r="P476" s="86"/>
      <c r="Q476" s="86"/>
      <c r="R476" s="87"/>
      <c r="S476" s="86"/>
      <c r="T476" s="86"/>
      <c r="U476" s="86"/>
      <c r="V476" s="86"/>
      <c r="W476" s="87"/>
      <c r="X476" s="86"/>
      <c r="Y476" s="80"/>
      <c r="Z476" s="80"/>
      <c r="AA476" s="80"/>
      <c r="AB476" s="81"/>
    </row>
    <row r="477" spans="1:28" x14ac:dyDescent="0.25">
      <c r="A477" s="69">
        <v>475</v>
      </c>
      <c r="D477"/>
    </row>
    <row r="478" spans="1:28" x14ac:dyDescent="0.25">
      <c r="A478" s="69">
        <v>476</v>
      </c>
      <c r="D478"/>
    </row>
    <row r="479" spans="1:28" x14ac:dyDescent="0.25">
      <c r="A479" s="69">
        <v>477</v>
      </c>
      <c r="D479"/>
    </row>
    <row r="480" spans="1:28" x14ac:dyDescent="0.25">
      <c r="A480" s="69">
        <v>478</v>
      </c>
      <c r="D480"/>
    </row>
    <row r="481" spans="1:28" ht="13.8" thickBot="1" x14ac:dyDescent="0.3">
      <c r="A481" s="79">
        <v>479</v>
      </c>
      <c r="B481" s="86"/>
      <c r="C481" s="86"/>
      <c r="D481" s="86"/>
      <c r="E481" s="86"/>
      <c r="F481" s="87"/>
      <c r="G481" s="86"/>
      <c r="H481" s="87"/>
      <c r="I481" s="86"/>
      <c r="J481" s="86"/>
      <c r="K481" s="86"/>
      <c r="L481" s="86"/>
      <c r="M481" s="87"/>
      <c r="N481" s="86"/>
      <c r="O481" s="86"/>
      <c r="P481" s="86"/>
      <c r="Q481" s="86"/>
      <c r="R481" s="87"/>
      <c r="S481" s="86"/>
      <c r="T481" s="86"/>
      <c r="U481" s="86"/>
      <c r="V481" s="86"/>
      <c r="W481" s="87"/>
      <c r="X481" s="86"/>
      <c r="Y481" s="80"/>
      <c r="Z481" s="80"/>
      <c r="AA481" s="80"/>
      <c r="AB481" s="81"/>
    </row>
    <row r="482" spans="1:28" x14ac:dyDescent="0.25">
      <c r="A482" s="69">
        <v>480</v>
      </c>
      <c r="D482"/>
    </row>
    <row r="483" spans="1:28" x14ac:dyDescent="0.25">
      <c r="A483" s="69">
        <v>481</v>
      </c>
      <c r="D483"/>
    </row>
    <row r="484" spans="1:28" x14ac:dyDescent="0.25">
      <c r="A484" s="69">
        <v>482</v>
      </c>
      <c r="D484"/>
    </row>
    <row r="485" spans="1:28" x14ac:dyDescent="0.25">
      <c r="A485" s="69">
        <v>483</v>
      </c>
      <c r="D485"/>
    </row>
    <row r="486" spans="1:28" ht="13.8" thickBot="1" x14ac:dyDescent="0.3">
      <c r="A486" s="79">
        <v>484</v>
      </c>
      <c r="B486" s="86"/>
      <c r="C486" s="86"/>
      <c r="D486" s="86"/>
      <c r="E486" s="86"/>
      <c r="F486" s="87"/>
      <c r="G486" s="86"/>
      <c r="H486" s="87"/>
      <c r="I486" s="86"/>
      <c r="J486" s="86"/>
      <c r="K486" s="86"/>
      <c r="L486" s="86"/>
      <c r="M486" s="87"/>
      <c r="N486" s="86"/>
      <c r="O486" s="86"/>
      <c r="P486" s="86"/>
      <c r="Q486" s="86"/>
      <c r="R486" s="87"/>
      <c r="S486" s="86"/>
      <c r="T486" s="86"/>
      <c r="U486" s="86"/>
      <c r="V486" s="86"/>
      <c r="W486" s="87"/>
      <c r="X486" s="86"/>
      <c r="Y486" s="80"/>
      <c r="Z486" s="80"/>
      <c r="AA486" s="80"/>
      <c r="AB486" s="81"/>
    </row>
    <row r="487" spans="1:28" x14ac:dyDescent="0.25">
      <c r="A487" s="69">
        <v>485</v>
      </c>
      <c r="D487"/>
    </row>
    <row r="488" spans="1:28" x14ac:dyDescent="0.25">
      <c r="A488" s="69">
        <v>486</v>
      </c>
      <c r="D488"/>
    </row>
    <row r="489" spans="1:28" x14ac:dyDescent="0.25">
      <c r="A489" s="69">
        <v>487</v>
      </c>
      <c r="D489"/>
    </row>
    <row r="490" spans="1:28" x14ac:dyDescent="0.25">
      <c r="A490" s="69">
        <v>488</v>
      </c>
      <c r="D490"/>
    </row>
    <row r="491" spans="1:28" ht="13.8" thickBot="1" x14ac:dyDescent="0.3">
      <c r="A491" s="79">
        <v>489</v>
      </c>
      <c r="B491" s="86"/>
      <c r="C491" s="86"/>
      <c r="D491" s="86"/>
      <c r="E491" s="86"/>
      <c r="F491" s="87"/>
      <c r="G491" s="86"/>
      <c r="H491" s="87"/>
      <c r="I491" s="86"/>
      <c r="J491" s="86"/>
      <c r="K491" s="86"/>
      <c r="L491" s="86"/>
      <c r="M491" s="87"/>
      <c r="N491" s="86"/>
      <c r="O491" s="86"/>
      <c r="P491" s="86"/>
      <c r="Q491" s="86"/>
      <c r="R491" s="87"/>
      <c r="S491" s="86"/>
      <c r="T491" s="86"/>
      <c r="U491" s="86"/>
      <c r="V491" s="86"/>
      <c r="W491" s="87"/>
      <c r="X491" s="86"/>
      <c r="Y491" s="80"/>
      <c r="Z491" s="80"/>
      <c r="AA491" s="80"/>
      <c r="AB491" s="81"/>
    </row>
    <row r="492" spans="1:28" x14ac:dyDescent="0.25">
      <c r="A492" s="69">
        <v>490</v>
      </c>
      <c r="D492"/>
    </row>
    <row r="493" spans="1:28" x14ac:dyDescent="0.25">
      <c r="A493" s="69">
        <v>491</v>
      </c>
      <c r="D493"/>
    </row>
    <row r="494" spans="1:28" x14ac:dyDescent="0.25">
      <c r="A494" s="69">
        <v>492</v>
      </c>
      <c r="D494"/>
    </row>
    <row r="495" spans="1:28" x14ac:dyDescent="0.25">
      <c r="A495" s="69">
        <v>493</v>
      </c>
      <c r="D495"/>
    </row>
    <row r="496" spans="1:28" ht="13.8" thickBot="1" x14ac:dyDescent="0.3">
      <c r="A496" s="79">
        <v>494</v>
      </c>
      <c r="B496" s="86"/>
      <c r="C496" s="86"/>
      <c r="D496" s="86"/>
      <c r="E496" s="86"/>
      <c r="F496" s="87"/>
      <c r="G496" s="86"/>
      <c r="H496" s="87"/>
      <c r="I496" s="86"/>
      <c r="J496" s="86"/>
      <c r="K496" s="86"/>
      <c r="L496" s="86"/>
      <c r="M496" s="87"/>
      <c r="N496" s="86"/>
      <c r="O496" s="86"/>
      <c r="P496" s="86"/>
      <c r="Q496" s="86"/>
      <c r="R496" s="87"/>
      <c r="S496" s="86"/>
      <c r="T496" s="86"/>
      <c r="U496" s="86"/>
      <c r="V496" s="86"/>
      <c r="W496" s="87"/>
      <c r="X496" s="86"/>
      <c r="Y496" s="80"/>
      <c r="Z496" s="80"/>
      <c r="AA496" s="80"/>
      <c r="AB496" s="81"/>
    </row>
    <row r="497" spans="1:28" x14ac:dyDescent="0.25">
      <c r="A497" s="69">
        <v>495</v>
      </c>
      <c r="D497"/>
    </row>
    <row r="498" spans="1:28" x14ac:dyDescent="0.25">
      <c r="A498" s="69">
        <v>496</v>
      </c>
      <c r="D498"/>
    </row>
    <row r="499" spans="1:28" x14ac:dyDescent="0.25">
      <c r="A499" s="69">
        <v>497</v>
      </c>
      <c r="D499"/>
    </row>
    <row r="500" spans="1:28" x14ac:dyDescent="0.25">
      <c r="A500" s="69">
        <v>498</v>
      </c>
      <c r="D500"/>
    </row>
    <row r="501" spans="1:28" ht="13.8" thickBot="1" x14ac:dyDescent="0.3">
      <c r="A501" s="79">
        <v>499</v>
      </c>
      <c r="B501" s="86"/>
      <c r="C501" s="86"/>
      <c r="D501" s="86"/>
      <c r="E501" s="86"/>
      <c r="F501" s="87"/>
      <c r="G501" s="86"/>
      <c r="H501" s="87"/>
      <c r="I501" s="86"/>
      <c r="J501" s="86"/>
      <c r="K501" s="86"/>
      <c r="L501" s="86"/>
      <c r="M501" s="87"/>
      <c r="N501" s="86"/>
      <c r="O501" s="86"/>
      <c r="P501" s="86"/>
      <c r="Q501" s="86"/>
      <c r="R501" s="87"/>
      <c r="S501" s="86"/>
      <c r="T501" s="86"/>
      <c r="U501" s="86"/>
      <c r="V501" s="86"/>
      <c r="W501" s="87"/>
      <c r="X501" s="86"/>
      <c r="Y501" s="80"/>
      <c r="Z501" s="80"/>
      <c r="AA501" s="80"/>
      <c r="AB501" s="81"/>
    </row>
    <row r="502" spans="1:28" x14ac:dyDescent="0.25">
      <c r="A502" s="69">
        <v>500</v>
      </c>
      <c r="D502"/>
    </row>
    <row r="503" spans="1:28" x14ac:dyDescent="0.25">
      <c r="A503" s="69">
        <v>501</v>
      </c>
      <c r="D503"/>
    </row>
    <row r="504" spans="1:28" x14ac:dyDescent="0.25">
      <c r="A504" s="69">
        <v>502</v>
      </c>
      <c r="D504"/>
    </row>
    <row r="505" spans="1:28" x14ac:dyDescent="0.25">
      <c r="A505" s="69">
        <v>503</v>
      </c>
      <c r="D505"/>
    </row>
    <row r="506" spans="1:28" ht="13.8" thickBot="1" x14ac:dyDescent="0.3">
      <c r="A506" s="79">
        <v>504</v>
      </c>
      <c r="B506" s="86"/>
      <c r="C506" s="86"/>
      <c r="D506" s="86"/>
      <c r="E506" s="86"/>
      <c r="F506" s="87"/>
      <c r="G506" s="86"/>
      <c r="H506" s="87"/>
      <c r="I506" s="86"/>
      <c r="J506" s="86"/>
      <c r="K506" s="86"/>
      <c r="L506" s="86"/>
      <c r="M506" s="87"/>
      <c r="N506" s="86"/>
      <c r="O506" s="86"/>
      <c r="P506" s="86"/>
      <c r="Q506" s="86"/>
      <c r="R506" s="87"/>
      <c r="S506" s="86"/>
      <c r="T506" s="86"/>
      <c r="U506" s="86"/>
      <c r="V506" s="86"/>
      <c r="W506" s="87"/>
      <c r="X506" s="86"/>
      <c r="Y506" s="80"/>
      <c r="Z506" s="80"/>
      <c r="AA506" s="80"/>
      <c r="AB506" s="81"/>
    </row>
    <row r="507" spans="1:28" x14ac:dyDescent="0.25">
      <c r="A507" s="69">
        <v>505</v>
      </c>
      <c r="D507"/>
    </row>
    <row r="508" spans="1:28" x14ac:dyDescent="0.25">
      <c r="A508" s="69">
        <v>506</v>
      </c>
      <c r="D508"/>
    </row>
    <row r="509" spans="1:28" x14ac:dyDescent="0.25">
      <c r="A509" s="69">
        <v>507</v>
      </c>
      <c r="D509"/>
    </row>
    <row r="510" spans="1:28" x14ac:dyDescent="0.25">
      <c r="A510" s="69">
        <v>508</v>
      </c>
      <c r="D510"/>
    </row>
    <row r="511" spans="1:28" ht="13.8" thickBot="1" x14ac:dyDescent="0.3">
      <c r="A511" s="79">
        <v>509</v>
      </c>
      <c r="B511" s="86"/>
      <c r="C511" s="86"/>
      <c r="D511" s="86"/>
      <c r="E511" s="86"/>
      <c r="F511" s="87"/>
      <c r="G511" s="86"/>
      <c r="H511" s="87"/>
      <c r="I511" s="86"/>
      <c r="J511" s="86"/>
      <c r="K511" s="86"/>
      <c r="L511" s="86"/>
      <c r="M511" s="87"/>
      <c r="N511" s="86"/>
      <c r="O511" s="86"/>
      <c r="P511" s="86"/>
      <c r="Q511" s="86"/>
      <c r="R511" s="87"/>
      <c r="S511" s="86"/>
      <c r="T511" s="86"/>
      <c r="U511" s="86"/>
      <c r="V511" s="86"/>
      <c r="W511" s="87"/>
      <c r="X511" s="86"/>
      <c r="Y511" s="80"/>
      <c r="Z511" s="80"/>
      <c r="AA511" s="80"/>
      <c r="AB511" s="81"/>
    </row>
    <row r="512" spans="1:28" x14ac:dyDescent="0.25">
      <c r="A512" s="69">
        <v>510</v>
      </c>
      <c r="D512"/>
    </row>
    <row r="513" spans="1:28" x14ac:dyDescent="0.25">
      <c r="A513" s="69">
        <v>511</v>
      </c>
      <c r="D513"/>
    </row>
    <row r="514" spans="1:28" x14ac:dyDescent="0.25">
      <c r="A514" s="69">
        <v>512</v>
      </c>
      <c r="D514"/>
    </row>
    <row r="515" spans="1:28" x14ac:dyDescent="0.25">
      <c r="A515" s="69">
        <v>513</v>
      </c>
      <c r="D515"/>
    </row>
    <row r="516" spans="1:28" ht="13.8" thickBot="1" x14ac:dyDescent="0.3">
      <c r="A516" s="79">
        <v>514</v>
      </c>
      <c r="B516" s="86"/>
      <c r="C516" s="86"/>
      <c r="D516" s="86"/>
      <c r="E516" s="86"/>
      <c r="F516" s="87"/>
      <c r="G516" s="86"/>
      <c r="H516" s="87"/>
      <c r="I516" s="86"/>
      <c r="J516" s="86"/>
      <c r="K516" s="86"/>
      <c r="L516" s="86"/>
      <c r="M516" s="87"/>
      <c r="N516" s="86"/>
      <c r="O516" s="86"/>
      <c r="P516" s="86"/>
      <c r="Q516" s="86"/>
      <c r="R516" s="87"/>
      <c r="S516" s="86"/>
      <c r="T516" s="86"/>
      <c r="U516" s="86"/>
      <c r="V516" s="86"/>
      <c r="W516" s="87"/>
      <c r="X516" s="86"/>
      <c r="Y516" s="80"/>
      <c r="Z516" s="80"/>
      <c r="AA516" s="80"/>
      <c r="AB516" s="81"/>
    </row>
    <row r="517" spans="1:28" x14ac:dyDescent="0.25">
      <c r="A517" s="69">
        <v>515</v>
      </c>
      <c r="D517"/>
    </row>
    <row r="518" spans="1:28" x14ac:dyDescent="0.25">
      <c r="A518" s="69">
        <v>516</v>
      </c>
      <c r="D518"/>
    </row>
    <row r="519" spans="1:28" x14ac:dyDescent="0.25">
      <c r="A519" s="69">
        <v>517</v>
      </c>
      <c r="D519"/>
    </row>
    <row r="520" spans="1:28" x14ac:dyDescent="0.25">
      <c r="A520" s="69">
        <v>518</v>
      </c>
      <c r="D520"/>
    </row>
    <row r="521" spans="1:28" ht="13.8" thickBot="1" x14ac:dyDescent="0.3">
      <c r="A521" s="79">
        <v>519</v>
      </c>
      <c r="B521" s="86"/>
      <c r="C521" s="86"/>
      <c r="D521" s="86"/>
      <c r="E521" s="86"/>
      <c r="F521" s="87"/>
      <c r="G521" s="86"/>
      <c r="H521" s="87"/>
      <c r="I521" s="86"/>
      <c r="J521" s="86"/>
      <c r="K521" s="86"/>
      <c r="L521" s="86"/>
      <c r="M521" s="87"/>
      <c r="N521" s="86"/>
      <c r="O521" s="86"/>
      <c r="P521" s="86"/>
      <c r="Q521" s="86"/>
      <c r="R521" s="87"/>
      <c r="S521" s="86"/>
      <c r="T521" s="86"/>
      <c r="U521" s="86"/>
      <c r="V521" s="86"/>
      <c r="W521" s="87"/>
      <c r="X521" s="86"/>
      <c r="Y521" s="80"/>
      <c r="Z521" s="80"/>
      <c r="AA521" s="80"/>
      <c r="AB521" s="81"/>
    </row>
    <row r="522" spans="1:28" x14ac:dyDescent="0.25">
      <c r="A522" s="69">
        <v>520</v>
      </c>
      <c r="D522"/>
    </row>
    <row r="523" spans="1:28" x14ac:dyDescent="0.25">
      <c r="A523" s="69">
        <v>521</v>
      </c>
      <c r="D523"/>
    </row>
    <row r="524" spans="1:28" x14ac:dyDescent="0.25">
      <c r="A524" s="69">
        <v>522</v>
      </c>
      <c r="D524"/>
    </row>
    <row r="525" spans="1:28" x14ac:dyDescent="0.25">
      <c r="A525" s="69">
        <v>523</v>
      </c>
      <c r="D525"/>
    </row>
    <row r="526" spans="1:28" ht="13.8" thickBot="1" x14ac:dyDescent="0.3">
      <c r="A526" s="79">
        <v>524</v>
      </c>
      <c r="B526" s="86"/>
      <c r="C526" s="86"/>
      <c r="D526" s="86"/>
      <c r="E526" s="86"/>
      <c r="F526" s="87"/>
      <c r="G526" s="86"/>
      <c r="H526" s="87"/>
      <c r="I526" s="86"/>
      <c r="J526" s="86"/>
      <c r="K526" s="86"/>
      <c r="L526" s="86"/>
      <c r="M526" s="87"/>
      <c r="N526" s="86"/>
      <c r="O526" s="86"/>
      <c r="P526" s="86"/>
      <c r="Q526" s="86"/>
      <c r="R526" s="87"/>
      <c r="S526" s="86"/>
      <c r="T526" s="86"/>
      <c r="U526" s="86"/>
      <c r="V526" s="86"/>
      <c r="W526" s="87"/>
      <c r="X526" s="86"/>
      <c r="Y526" s="80"/>
      <c r="Z526" s="80"/>
      <c r="AA526" s="80"/>
      <c r="AB526" s="81"/>
    </row>
    <row r="527" spans="1:28" x14ac:dyDescent="0.25">
      <c r="A527" s="69">
        <v>525</v>
      </c>
      <c r="D527"/>
    </row>
    <row r="528" spans="1:28" x14ac:dyDescent="0.25">
      <c r="A528" s="69">
        <v>526</v>
      </c>
      <c r="D528"/>
    </row>
    <row r="529" spans="1:28" x14ac:dyDescent="0.25">
      <c r="A529" s="69">
        <v>527</v>
      </c>
      <c r="D529"/>
    </row>
    <row r="530" spans="1:28" x14ac:dyDescent="0.25">
      <c r="A530" s="69">
        <v>528</v>
      </c>
      <c r="D530"/>
    </row>
    <row r="531" spans="1:28" ht="13.8" thickBot="1" x14ac:dyDescent="0.3">
      <c r="A531" s="79">
        <v>529</v>
      </c>
      <c r="B531" s="86"/>
      <c r="C531" s="86"/>
      <c r="D531" s="86"/>
      <c r="E531" s="86"/>
      <c r="F531" s="87"/>
      <c r="G531" s="86"/>
      <c r="H531" s="87"/>
      <c r="I531" s="86"/>
      <c r="J531" s="86"/>
      <c r="K531" s="86"/>
      <c r="L531" s="86"/>
      <c r="M531" s="87"/>
      <c r="N531" s="86"/>
      <c r="O531" s="86"/>
      <c r="P531" s="86"/>
      <c r="Q531" s="86"/>
      <c r="R531" s="87"/>
      <c r="S531" s="86"/>
      <c r="T531" s="86"/>
      <c r="U531" s="86"/>
      <c r="V531" s="86"/>
      <c r="W531" s="87"/>
      <c r="X531" s="86"/>
      <c r="Y531" s="80"/>
      <c r="Z531" s="80"/>
      <c r="AA531" s="80"/>
      <c r="AB531" s="81"/>
    </row>
    <row r="532" spans="1:28" x14ac:dyDescent="0.25">
      <c r="A532" s="69">
        <v>530</v>
      </c>
      <c r="D532"/>
    </row>
    <row r="533" spans="1:28" x14ac:dyDescent="0.25">
      <c r="A533" s="69">
        <v>531</v>
      </c>
      <c r="D533"/>
    </row>
    <row r="534" spans="1:28" x14ac:dyDescent="0.25">
      <c r="A534" s="69">
        <v>532</v>
      </c>
      <c r="D534"/>
    </row>
    <row r="535" spans="1:28" x14ac:dyDescent="0.25">
      <c r="A535" s="69">
        <v>533</v>
      </c>
      <c r="D535"/>
    </row>
    <row r="536" spans="1:28" ht="13.8" thickBot="1" x14ac:dyDescent="0.3">
      <c r="A536" s="79">
        <v>534</v>
      </c>
      <c r="B536" s="86"/>
      <c r="C536" s="86"/>
      <c r="D536" s="86"/>
      <c r="E536" s="86"/>
      <c r="F536" s="87"/>
      <c r="G536" s="86"/>
      <c r="H536" s="87"/>
      <c r="I536" s="86"/>
      <c r="J536" s="86"/>
      <c r="K536" s="86"/>
      <c r="L536" s="86"/>
      <c r="M536" s="87"/>
      <c r="N536" s="86"/>
      <c r="O536" s="86"/>
      <c r="P536" s="86"/>
      <c r="Q536" s="86"/>
      <c r="R536" s="87"/>
      <c r="S536" s="86"/>
      <c r="T536" s="86"/>
      <c r="U536" s="86"/>
      <c r="V536" s="86"/>
      <c r="W536" s="87"/>
      <c r="X536" s="86"/>
      <c r="Y536" s="80"/>
      <c r="Z536" s="80"/>
      <c r="AA536" s="80"/>
      <c r="AB536" s="81"/>
    </row>
    <row r="537" spans="1:28" x14ac:dyDescent="0.25">
      <c r="A537" s="69">
        <v>535</v>
      </c>
      <c r="D537"/>
    </row>
    <row r="538" spans="1:28" x14ac:dyDescent="0.25">
      <c r="A538" s="69">
        <v>536</v>
      </c>
      <c r="D538"/>
    </row>
    <row r="539" spans="1:28" x14ac:dyDescent="0.25">
      <c r="A539" s="69">
        <v>537</v>
      </c>
      <c r="D539"/>
    </row>
    <row r="540" spans="1:28" x14ac:dyDescent="0.25">
      <c r="A540" s="69">
        <v>538</v>
      </c>
      <c r="D540"/>
    </row>
    <row r="541" spans="1:28" ht="13.8" thickBot="1" x14ac:dyDescent="0.3">
      <c r="A541" s="79">
        <v>539</v>
      </c>
      <c r="B541" s="86"/>
      <c r="C541" s="86"/>
      <c r="D541" s="86"/>
      <c r="E541" s="86"/>
      <c r="F541" s="87"/>
      <c r="G541" s="86"/>
      <c r="H541" s="87"/>
      <c r="I541" s="86"/>
      <c r="J541" s="86"/>
      <c r="K541" s="86"/>
      <c r="L541" s="86"/>
      <c r="M541" s="87"/>
      <c r="N541" s="86"/>
      <c r="O541" s="86"/>
      <c r="P541" s="86"/>
      <c r="Q541" s="86"/>
      <c r="R541" s="87"/>
      <c r="S541" s="86"/>
      <c r="T541" s="86"/>
      <c r="U541" s="86"/>
      <c r="V541" s="86"/>
      <c r="W541" s="87"/>
      <c r="X541" s="86"/>
      <c r="Y541" s="80"/>
      <c r="Z541" s="80"/>
      <c r="AA541" s="80"/>
      <c r="AB541" s="81"/>
    </row>
    <row r="542" spans="1:28" x14ac:dyDescent="0.25">
      <c r="A542" s="69">
        <v>540</v>
      </c>
      <c r="D542"/>
    </row>
    <row r="543" spans="1:28" x14ac:dyDescent="0.25">
      <c r="A543" s="69">
        <v>541</v>
      </c>
      <c r="D543"/>
    </row>
    <row r="544" spans="1:28" x14ac:dyDescent="0.25">
      <c r="A544" s="69">
        <v>542</v>
      </c>
      <c r="D544"/>
    </row>
    <row r="545" spans="1:28" x14ac:dyDescent="0.25">
      <c r="A545" s="69">
        <v>543</v>
      </c>
      <c r="D545"/>
    </row>
    <row r="546" spans="1:28" ht="13.8" thickBot="1" x14ac:dyDescent="0.3">
      <c r="A546" s="79">
        <v>544</v>
      </c>
      <c r="B546" s="86"/>
      <c r="C546" s="86"/>
      <c r="D546" s="86"/>
      <c r="E546" s="86"/>
      <c r="F546" s="87"/>
      <c r="G546" s="86"/>
      <c r="H546" s="87"/>
      <c r="I546" s="86"/>
      <c r="J546" s="86"/>
      <c r="K546" s="86"/>
      <c r="L546" s="86"/>
      <c r="M546" s="87"/>
      <c r="N546" s="86"/>
      <c r="O546" s="86"/>
      <c r="P546" s="86"/>
      <c r="Q546" s="86"/>
      <c r="R546" s="87"/>
      <c r="S546" s="86"/>
      <c r="T546" s="86"/>
      <c r="U546" s="86"/>
      <c r="V546" s="86"/>
      <c r="W546" s="87"/>
      <c r="X546" s="86"/>
      <c r="Y546" s="80"/>
      <c r="Z546" s="80"/>
      <c r="AA546" s="80"/>
      <c r="AB546" s="81"/>
    </row>
    <row r="547" spans="1:28" x14ac:dyDescent="0.25">
      <c r="A547" s="69">
        <v>545</v>
      </c>
      <c r="D547"/>
    </row>
    <row r="548" spans="1:28" x14ac:dyDescent="0.25">
      <c r="A548" s="69">
        <v>546</v>
      </c>
      <c r="D548"/>
    </row>
    <row r="549" spans="1:28" x14ac:dyDescent="0.25">
      <c r="A549" s="69">
        <v>547</v>
      </c>
      <c r="D549"/>
    </row>
    <row r="550" spans="1:28" x14ac:dyDescent="0.25">
      <c r="A550" s="69">
        <v>548</v>
      </c>
      <c r="D550"/>
    </row>
    <row r="551" spans="1:28" ht="13.8" thickBot="1" x14ac:dyDescent="0.3">
      <c r="A551" s="79">
        <v>549</v>
      </c>
      <c r="B551" s="86"/>
      <c r="C551" s="86"/>
      <c r="D551" s="86"/>
      <c r="E551" s="86"/>
      <c r="F551" s="87"/>
      <c r="G551" s="86"/>
      <c r="H551" s="87"/>
      <c r="I551" s="86"/>
      <c r="J551" s="86"/>
      <c r="K551" s="86"/>
      <c r="L551" s="86"/>
      <c r="M551" s="87"/>
      <c r="N551" s="86"/>
      <c r="O551" s="86"/>
      <c r="P551" s="86"/>
      <c r="Q551" s="86"/>
      <c r="R551" s="87"/>
      <c r="S551" s="86"/>
      <c r="T551" s="86"/>
      <c r="U551" s="86"/>
      <c r="V551" s="86"/>
      <c r="W551" s="87"/>
      <c r="X551" s="86"/>
      <c r="Y551" s="80"/>
      <c r="Z551" s="80"/>
      <c r="AA551" s="80"/>
      <c r="AB551" s="81"/>
    </row>
    <row r="552" spans="1:28" x14ac:dyDescent="0.25">
      <c r="A552" s="69">
        <v>550</v>
      </c>
      <c r="D552"/>
    </row>
    <row r="553" spans="1:28" x14ac:dyDescent="0.25">
      <c r="A553" s="69">
        <v>551</v>
      </c>
      <c r="D553"/>
    </row>
    <row r="554" spans="1:28" x14ac:dyDescent="0.25">
      <c r="A554" s="69">
        <v>552</v>
      </c>
      <c r="D554"/>
    </row>
    <row r="555" spans="1:28" x14ac:dyDescent="0.25">
      <c r="A555" s="69">
        <v>553</v>
      </c>
      <c r="D555"/>
    </row>
    <row r="556" spans="1:28" ht="13.8" thickBot="1" x14ac:dyDescent="0.3">
      <c r="A556" s="79">
        <v>554</v>
      </c>
      <c r="B556" s="86"/>
      <c r="C556" s="86"/>
      <c r="D556" s="86"/>
      <c r="E556" s="86"/>
      <c r="F556" s="87"/>
      <c r="G556" s="86"/>
      <c r="H556" s="87"/>
      <c r="I556" s="86"/>
      <c r="J556" s="86"/>
      <c r="K556" s="86"/>
      <c r="L556" s="86"/>
      <c r="M556" s="87"/>
      <c r="N556" s="86"/>
      <c r="O556" s="86"/>
      <c r="P556" s="86"/>
      <c r="Q556" s="86"/>
      <c r="R556" s="87"/>
      <c r="S556" s="86"/>
      <c r="T556" s="86"/>
      <c r="U556" s="86"/>
      <c r="V556" s="86"/>
      <c r="W556" s="87"/>
      <c r="X556" s="86"/>
      <c r="Y556" s="80"/>
      <c r="Z556" s="80"/>
      <c r="AA556" s="80"/>
      <c r="AB556" s="81"/>
    </row>
    <row r="557" spans="1:28" x14ac:dyDescent="0.25">
      <c r="A557" s="69">
        <v>555</v>
      </c>
      <c r="D557"/>
    </row>
    <row r="558" spans="1:28" x14ac:dyDescent="0.25">
      <c r="A558" s="69">
        <v>556</v>
      </c>
      <c r="D558"/>
    </row>
    <row r="559" spans="1:28" x14ac:dyDescent="0.25">
      <c r="A559" s="69">
        <v>557</v>
      </c>
      <c r="D559"/>
    </row>
    <row r="560" spans="1:28" x14ac:dyDescent="0.25">
      <c r="A560" s="69">
        <v>558</v>
      </c>
      <c r="D560"/>
    </row>
    <row r="561" spans="1:28" ht="13.8" thickBot="1" x14ac:dyDescent="0.3">
      <c r="A561" s="79">
        <v>559</v>
      </c>
      <c r="B561" s="86"/>
      <c r="C561" s="86"/>
      <c r="D561" s="86"/>
      <c r="E561" s="86"/>
      <c r="F561" s="87"/>
      <c r="G561" s="86"/>
      <c r="H561" s="87"/>
      <c r="I561" s="86"/>
      <c r="J561" s="86"/>
      <c r="K561" s="86"/>
      <c r="L561" s="86"/>
      <c r="M561" s="87"/>
      <c r="N561" s="86"/>
      <c r="O561" s="86"/>
      <c r="P561" s="86"/>
      <c r="Q561" s="86"/>
      <c r="R561" s="87"/>
      <c r="S561" s="86"/>
      <c r="T561" s="86"/>
      <c r="U561" s="86"/>
      <c r="V561" s="86"/>
      <c r="W561" s="87"/>
      <c r="X561" s="86"/>
      <c r="Y561" s="80"/>
      <c r="Z561" s="80"/>
      <c r="AA561" s="80"/>
      <c r="AB561" s="81"/>
    </row>
    <row r="562" spans="1:28" x14ac:dyDescent="0.25">
      <c r="A562" s="69">
        <v>560</v>
      </c>
      <c r="D562"/>
    </row>
    <row r="563" spans="1:28" x14ac:dyDescent="0.25">
      <c r="A563" s="69">
        <v>561</v>
      </c>
      <c r="D563"/>
    </row>
    <row r="564" spans="1:28" x14ac:dyDescent="0.25">
      <c r="A564" s="69">
        <v>562</v>
      </c>
      <c r="D564"/>
    </row>
    <row r="565" spans="1:28" x14ac:dyDescent="0.25">
      <c r="A565" s="69">
        <v>563</v>
      </c>
      <c r="D565"/>
    </row>
    <row r="566" spans="1:28" ht="13.8" thickBot="1" x14ac:dyDescent="0.3">
      <c r="A566" s="79">
        <v>564</v>
      </c>
      <c r="B566" s="86"/>
      <c r="C566" s="86"/>
      <c r="D566" s="86"/>
      <c r="E566" s="86"/>
      <c r="F566" s="87"/>
      <c r="G566" s="86"/>
      <c r="H566" s="87"/>
      <c r="I566" s="86"/>
      <c r="J566" s="86"/>
      <c r="K566" s="86"/>
      <c r="L566" s="86"/>
      <c r="M566" s="87"/>
      <c r="N566" s="86"/>
      <c r="O566" s="86"/>
      <c r="P566" s="86"/>
      <c r="Q566" s="86"/>
      <c r="R566" s="87"/>
      <c r="S566" s="86"/>
      <c r="T566" s="86"/>
      <c r="U566" s="86"/>
      <c r="V566" s="86"/>
      <c r="W566" s="87"/>
      <c r="X566" s="86"/>
      <c r="Y566" s="80"/>
      <c r="Z566" s="80"/>
      <c r="AA566" s="80"/>
      <c r="AB566" s="81"/>
    </row>
    <row r="567" spans="1:28" x14ac:dyDescent="0.25">
      <c r="A567" s="69">
        <v>565</v>
      </c>
      <c r="D567"/>
    </row>
    <row r="568" spans="1:28" x14ac:dyDescent="0.25">
      <c r="A568" s="69">
        <v>566</v>
      </c>
      <c r="D568"/>
    </row>
    <row r="569" spans="1:28" x14ac:dyDescent="0.25">
      <c r="A569" s="69">
        <v>567</v>
      </c>
      <c r="D569"/>
    </row>
    <row r="570" spans="1:28" x14ac:dyDescent="0.25">
      <c r="A570" s="69">
        <v>568</v>
      </c>
      <c r="D570"/>
    </row>
    <row r="571" spans="1:28" ht="13.8" thickBot="1" x14ac:dyDescent="0.3">
      <c r="A571" s="79">
        <v>569</v>
      </c>
      <c r="B571" s="86"/>
      <c r="C571" s="86"/>
      <c r="D571" s="86"/>
      <c r="E571" s="86"/>
      <c r="F571" s="87"/>
      <c r="G571" s="86"/>
      <c r="H571" s="87"/>
      <c r="I571" s="86"/>
      <c r="J571" s="86"/>
      <c r="K571" s="86"/>
      <c r="L571" s="86"/>
      <c r="M571" s="87"/>
      <c r="N571" s="86"/>
      <c r="O571" s="86"/>
      <c r="P571" s="86"/>
      <c r="Q571" s="86"/>
      <c r="R571" s="87"/>
      <c r="S571" s="86"/>
      <c r="T571" s="86"/>
      <c r="U571" s="86"/>
      <c r="V571" s="86"/>
      <c r="W571" s="87"/>
      <c r="X571" s="86"/>
      <c r="Y571" s="80"/>
      <c r="Z571" s="80"/>
      <c r="AA571" s="80"/>
      <c r="AB571" s="81"/>
    </row>
    <row r="572" spans="1:28" x14ac:dyDescent="0.25">
      <c r="A572" s="69">
        <v>570</v>
      </c>
      <c r="D572"/>
    </row>
    <row r="573" spans="1:28" x14ac:dyDescent="0.25">
      <c r="A573" s="69">
        <v>571</v>
      </c>
      <c r="D573"/>
    </row>
    <row r="574" spans="1:28" x14ac:dyDescent="0.25">
      <c r="A574" s="69">
        <v>572</v>
      </c>
      <c r="D574"/>
    </row>
    <row r="575" spans="1:28" x14ac:dyDescent="0.25">
      <c r="A575" s="69">
        <v>573</v>
      </c>
      <c r="D575"/>
    </row>
    <row r="576" spans="1:28" ht="13.8" thickBot="1" x14ac:dyDescent="0.3">
      <c r="A576" s="79">
        <v>574</v>
      </c>
      <c r="B576" s="86"/>
      <c r="C576" s="86"/>
      <c r="D576" s="86"/>
      <c r="E576" s="86"/>
      <c r="F576" s="87"/>
      <c r="G576" s="86"/>
      <c r="H576" s="87"/>
      <c r="I576" s="86"/>
      <c r="J576" s="86"/>
      <c r="K576" s="86"/>
      <c r="L576" s="86"/>
      <c r="M576" s="87"/>
      <c r="N576" s="86"/>
      <c r="O576" s="86"/>
      <c r="P576" s="86"/>
      <c r="Q576" s="86"/>
      <c r="R576" s="87"/>
      <c r="S576" s="86"/>
      <c r="T576" s="86"/>
      <c r="U576" s="86"/>
      <c r="V576" s="86"/>
      <c r="W576" s="87"/>
      <c r="X576" s="86"/>
      <c r="Y576" s="80"/>
      <c r="Z576" s="80"/>
      <c r="AA576" s="80"/>
      <c r="AB576" s="81"/>
    </row>
    <row r="577" spans="1:28" x14ac:dyDescent="0.25">
      <c r="A577" s="69">
        <v>575</v>
      </c>
      <c r="D577"/>
    </row>
    <row r="578" spans="1:28" x14ac:dyDescent="0.25">
      <c r="A578" s="69">
        <v>576</v>
      </c>
      <c r="D578"/>
    </row>
    <row r="579" spans="1:28" x14ac:dyDescent="0.25">
      <c r="A579" s="69">
        <v>577</v>
      </c>
      <c r="D579"/>
    </row>
    <row r="580" spans="1:28" x14ac:dyDescent="0.25">
      <c r="A580" s="69">
        <v>578</v>
      </c>
      <c r="D580"/>
    </row>
    <row r="581" spans="1:28" ht="13.8" thickBot="1" x14ac:dyDescent="0.3">
      <c r="A581" s="79">
        <v>579</v>
      </c>
      <c r="B581" s="86"/>
      <c r="C581" s="86"/>
      <c r="D581" s="86"/>
      <c r="E581" s="86"/>
      <c r="F581" s="87"/>
      <c r="G581" s="86"/>
      <c r="H581" s="87"/>
      <c r="I581" s="86"/>
      <c r="J581" s="86"/>
      <c r="K581" s="86"/>
      <c r="L581" s="86"/>
      <c r="M581" s="87"/>
      <c r="N581" s="86"/>
      <c r="O581" s="86"/>
      <c r="P581" s="86"/>
      <c r="Q581" s="86"/>
      <c r="R581" s="87"/>
      <c r="S581" s="86"/>
      <c r="T581" s="86"/>
      <c r="U581" s="86"/>
      <c r="V581" s="86"/>
      <c r="W581" s="87"/>
      <c r="X581" s="86"/>
      <c r="Y581" s="80"/>
      <c r="Z581" s="80"/>
      <c r="AA581" s="80"/>
      <c r="AB581" s="81"/>
    </row>
    <row r="582" spans="1:28" x14ac:dyDescent="0.25">
      <c r="A582" s="69">
        <v>580</v>
      </c>
      <c r="D582"/>
    </row>
    <row r="583" spans="1:28" x14ac:dyDescent="0.25">
      <c r="A583" s="69">
        <v>581</v>
      </c>
      <c r="D583"/>
    </row>
    <row r="584" spans="1:28" x14ac:dyDescent="0.25">
      <c r="A584" s="69">
        <v>582</v>
      </c>
      <c r="D584"/>
    </row>
    <row r="585" spans="1:28" x14ac:dyDescent="0.25">
      <c r="A585" s="69">
        <v>583</v>
      </c>
      <c r="D585"/>
    </row>
    <row r="586" spans="1:28" ht="13.8" thickBot="1" x14ac:dyDescent="0.3">
      <c r="A586" s="79">
        <v>584</v>
      </c>
      <c r="B586" s="86"/>
      <c r="C586" s="86"/>
      <c r="D586" s="86"/>
      <c r="E586" s="86"/>
      <c r="F586" s="87"/>
      <c r="G586" s="86"/>
      <c r="H586" s="87"/>
      <c r="I586" s="86"/>
      <c r="J586" s="86"/>
      <c r="K586" s="86"/>
      <c r="L586" s="86"/>
      <c r="M586" s="87"/>
      <c r="N586" s="86"/>
      <c r="O586" s="86"/>
      <c r="P586" s="86"/>
      <c r="Q586" s="86"/>
      <c r="R586" s="87"/>
      <c r="S586" s="86"/>
      <c r="T586" s="86"/>
      <c r="U586" s="86"/>
      <c r="V586" s="86"/>
      <c r="W586" s="87"/>
      <c r="X586" s="86"/>
      <c r="Y586" s="80"/>
      <c r="Z586" s="80"/>
      <c r="AA586" s="80"/>
      <c r="AB586" s="81"/>
    </row>
    <row r="587" spans="1:28" x14ac:dyDescent="0.25">
      <c r="A587" s="69">
        <v>585</v>
      </c>
      <c r="D587"/>
    </row>
    <row r="588" spans="1:28" x14ac:dyDescent="0.25">
      <c r="A588" s="69">
        <v>586</v>
      </c>
      <c r="D588"/>
    </row>
    <row r="589" spans="1:28" x14ac:dyDescent="0.25">
      <c r="A589" s="69">
        <v>587</v>
      </c>
      <c r="D589"/>
    </row>
    <row r="590" spans="1:28" x14ac:dyDescent="0.25">
      <c r="A590" s="69">
        <v>588</v>
      </c>
      <c r="D590"/>
    </row>
    <row r="591" spans="1:28" ht="13.8" thickBot="1" x14ac:dyDescent="0.3">
      <c r="A591" s="79">
        <v>589</v>
      </c>
      <c r="B591" s="86"/>
      <c r="C591" s="86"/>
      <c r="D591" s="86"/>
      <c r="E591" s="86"/>
      <c r="F591" s="87"/>
      <c r="G591" s="86"/>
      <c r="H591" s="87"/>
      <c r="I591" s="86"/>
      <c r="J591" s="86"/>
      <c r="K591" s="86"/>
      <c r="L591" s="86"/>
      <c r="M591" s="87"/>
      <c r="N591" s="86"/>
      <c r="O591" s="86"/>
      <c r="P591" s="86"/>
      <c r="Q591" s="86"/>
      <c r="R591" s="87"/>
      <c r="S591" s="86"/>
      <c r="T591" s="86"/>
      <c r="U591" s="86"/>
      <c r="V591" s="86"/>
      <c r="W591" s="87"/>
      <c r="X591" s="86"/>
      <c r="Y591" s="80"/>
      <c r="Z591" s="80"/>
      <c r="AA591" s="80"/>
      <c r="AB591" s="81"/>
    </row>
    <row r="592" spans="1:28" x14ac:dyDescent="0.25">
      <c r="A592" s="69">
        <v>590</v>
      </c>
      <c r="D592"/>
    </row>
    <row r="593" spans="1:28" x14ac:dyDescent="0.25">
      <c r="A593" s="69">
        <v>591</v>
      </c>
      <c r="D593"/>
    </row>
    <row r="594" spans="1:28" x14ac:dyDescent="0.25">
      <c r="A594" s="69">
        <v>592</v>
      </c>
      <c r="D594"/>
    </row>
    <row r="595" spans="1:28" x14ac:dyDescent="0.25">
      <c r="A595" s="69">
        <v>593</v>
      </c>
      <c r="D595"/>
    </row>
    <row r="596" spans="1:28" ht="13.8" thickBot="1" x14ac:dyDescent="0.3">
      <c r="A596" s="79">
        <v>594</v>
      </c>
      <c r="B596" s="86"/>
      <c r="C596" s="86"/>
      <c r="D596" s="86"/>
      <c r="E596" s="86"/>
      <c r="F596" s="87"/>
      <c r="G596" s="86"/>
      <c r="H596" s="87"/>
      <c r="I596" s="86"/>
      <c r="J596" s="86"/>
      <c r="K596" s="86"/>
      <c r="L596" s="86"/>
      <c r="M596" s="87"/>
      <c r="N596" s="86"/>
      <c r="O596" s="86"/>
      <c r="P596" s="86"/>
      <c r="Q596" s="86"/>
      <c r="R596" s="87"/>
      <c r="S596" s="86"/>
      <c r="T596" s="86"/>
      <c r="U596" s="86"/>
      <c r="V596" s="86"/>
      <c r="W596" s="87"/>
      <c r="X596" s="86"/>
      <c r="Y596" s="80"/>
      <c r="Z596" s="80"/>
      <c r="AA596" s="80"/>
      <c r="AB596" s="81"/>
    </row>
    <row r="597" spans="1:28" x14ac:dyDescent="0.25">
      <c r="A597" s="69">
        <v>595</v>
      </c>
      <c r="D597"/>
    </row>
    <row r="598" spans="1:28" x14ac:dyDescent="0.25">
      <c r="A598" s="69">
        <v>596</v>
      </c>
      <c r="D598"/>
    </row>
    <row r="599" spans="1:28" x14ac:dyDescent="0.25">
      <c r="A599" s="69">
        <v>597</v>
      </c>
      <c r="D599"/>
    </row>
    <row r="600" spans="1:28" x14ac:dyDescent="0.25">
      <c r="A600" s="69">
        <v>598</v>
      </c>
      <c r="D600"/>
    </row>
    <row r="601" spans="1:28" ht="13.8" thickBot="1" x14ac:dyDescent="0.3">
      <c r="A601" s="79">
        <v>599</v>
      </c>
      <c r="B601" s="86"/>
      <c r="C601" s="86"/>
      <c r="D601" s="86"/>
      <c r="E601" s="86"/>
      <c r="F601" s="87"/>
      <c r="G601" s="86"/>
      <c r="H601" s="87"/>
      <c r="I601" s="86"/>
      <c r="J601" s="86"/>
      <c r="K601" s="86"/>
      <c r="L601" s="86"/>
      <c r="M601" s="87"/>
      <c r="N601" s="86"/>
      <c r="O601" s="86"/>
      <c r="P601" s="86"/>
      <c r="Q601" s="86"/>
      <c r="R601" s="87"/>
      <c r="S601" s="86"/>
      <c r="T601" s="86"/>
      <c r="U601" s="86"/>
      <c r="V601" s="86"/>
      <c r="W601" s="87"/>
      <c r="X601" s="86"/>
      <c r="Y601" s="80"/>
      <c r="Z601" s="80"/>
      <c r="AA601" s="80"/>
      <c r="AB601" s="81"/>
    </row>
    <row r="602" spans="1:28" x14ac:dyDescent="0.25">
      <c r="A602" s="69">
        <v>600</v>
      </c>
      <c r="D602"/>
    </row>
    <row r="603" spans="1:28" x14ac:dyDescent="0.25">
      <c r="A603" s="69">
        <v>601</v>
      </c>
      <c r="D603"/>
    </row>
    <row r="604" spans="1:28" x14ac:dyDescent="0.25">
      <c r="A604" s="69">
        <v>602</v>
      </c>
      <c r="D604"/>
    </row>
    <row r="605" spans="1:28" x14ac:dyDescent="0.25">
      <c r="A605" s="69">
        <v>603</v>
      </c>
      <c r="D605"/>
    </row>
    <row r="606" spans="1:28" ht="13.8" thickBot="1" x14ac:dyDescent="0.3">
      <c r="A606" s="79">
        <v>604</v>
      </c>
      <c r="B606" s="86"/>
      <c r="C606" s="86"/>
      <c r="D606" s="86"/>
      <c r="E606" s="86"/>
      <c r="F606" s="87"/>
      <c r="G606" s="86"/>
      <c r="H606" s="87"/>
      <c r="I606" s="86"/>
      <c r="J606" s="86"/>
      <c r="K606" s="86"/>
      <c r="L606" s="86"/>
      <c r="M606" s="87"/>
      <c r="N606" s="86"/>
      <c r="O606" s="86"/>
      <c r="P606" s="86"/>
      <c r="Q606" s="86"/>
      <c r="R606" s="87"/>
      <c r="S606" s="86"/>
      <c r="T606" s="86"/>
      <c r="U606" s="86"/>
      <c r="V606" s="86"/>
      <c r="W606" s="87"/>
      <c r="X606" s="86"/>
      <c r="Y606" s="80"/>
      <c r="Z606" s="80"/>
      <c r="AA606" s="80"/>
      <c r="AB606" s="81"/>
    </row>
    <row r="607" spans="1:28" x14ac:dyDescent="0.25">
      <c r="A607" s="69">
        <v>605</v>
      </c>
      <c r="D607"/>
    </row>
    <row r="608" spans="1:28" x14ac:dyDescent="0.25">
      <c r="A608" s="69">
        <v>606</v>
      </c>
      <c r="D608"/>
    </row>
    <row r="609" spans="1:28" x14ac:dyDescent="0.25">
      <c r="A609" s="69">
        <v>607</v>
      </c>
      <c r="D609"/>
    </row>
    <row r="610" spans="1:28" x14ac:dyDescent="0.25">
      <c r="A610" s="69">
        <v>608</v>
      </c>
      <c r="D610"/>
    </row>
    <row r="611" spans="1:28" ht="13.8" thickBot="1" x14ac:dyDescent="0.3">
      <c r="A611" s="79">
        <v>609</v>
      </c>
      <c r="B611" s="86"/>
      <c r="C611" s="86"/>
      <c r="D611" s="86"/>
      <c r="E611" s="86"/>
      <c r="F611" s="87"/>
      <c r="G611" s="86"/>
      <c r="H611" s="87"/>
      <c r="I611" s="86"/>
      <c r="J611" s="86"/>
      <c r="K611" s="86"/>
      <c r="L611" s="86"/>
      <c r="M611" s="87"/>
      <c r="N611" s="86"/>
      <c r="O611" s="86"/>
      <c r="P611" s="86"/>
      <c r="Q611" s="86"/>
      <c r="R611" s="87"/>
      <c r="S611" s="86"/>
      <c r="T611" s="86"/>
      <c r="U611" s="86"/>
      <c r="V611" s="86"/>
      <c r="W611" s="87"/>
      <c r="X611" s="86"/>
      <c r="Y611" s="80"/>
      <c r="Z611" s="80"/>
      <c r="AA611" s="80"/>
      <c r="AB611" s="81"/>
    </row>
    <row r="612" spans="1:28" x14ac:dyDescent="0.25">
      <c r="A612" s="69">
        <v>610</v>
      </c>
      <c r="D612"/>
    </row>
    <row r="613" spans="1:28" x14ac:dyDescent="0.25">
      <c r="A613" s="69">
        <v>611</v>
      </c>
      <c r="D613"/>
    </row>
    <row r="614" spans="1:28" x14ac:dyDescent="0.25">
      <c r="A614" s="69">
        <v>612</v>
      </c>
      <c r="D614"/>
    </row>
    <row r="615" spans="1:28" x14ac:dyDescent="0.25">
      <c r="A615" s="69">
        <v>613</v>
      </c>
      <c r="D615"/>
    </row>
    <row r="616" spans="1:28" ht="13.8" thickBot="1" x14ac:dyDescent="0.3">
      <c r="A616" s="79">
        <v>614</v>
      </c>
      <c r="B616" s="86"/>
      <c r="C616" s="86"/>
      <c r="D616" s="86"/>
      <c r="E616" s="86"/>
      <c r="F616" s="87"/>
      <c r="G616" s="86"/>
      <c r="H616" s="87"/>
      <c r="I616" s="86"/>
      <c r="J616" s="86"/>
      <c r="K616" s="86"/>
      <c r="L616" s="86"/>
      <c r="M616" s="87"/>
      <c r="N616" s="86"/>
      <c r="O616" s="86"/>
      <c r="P616" s="86"/>
      <c r="Q616" s="86"/>
      <c r="R616" s="87"/>
      <c r="S616" s="86"/>
      <c r="T616" s="86"/>
      <c r="U616" s="86"/>
      <c r="V616" s="86"/>
      <c r="W616" s="87"/>
      <c r="X616" s="86"/>
      <c r="Y616" s="80"/>
      <c r="Z616" s="80"/>
      <c r="AA616" s="80"/>
      <c r="AB616" s="81"/>
    </row>
    <row r="617" spans="1:28" x14ac:dyDescent="0.25">
      <c r="A617" s="69">
        <v>615</v>
      </c>
      <c r="D617"/>
    </row>
    <row r="618" spans="1:28" x14ac:dyDescent="0.25">
      <c r="A618" s="69">
        <v>616</v>
      </c>
      <c r="D618"/>
    </row>
    <row r="619" spans="1:28" x14ac:dyDescent="0.25">
      <c r="A619" s="69">
        <v>617</v>
      </c>
      <c r="D619"/>
    </row>
    <row r="620" spans="1:28" x14ac:dyDescent="0.25">
      <c r="A620" s="69">
        <v>618</v>
      </c>
      <c r="D620"/>
    </row>
    <row r="621" spans="1:28" ht="13.8" thickBot="1" x14ac:dyDescent="0.3">
      <c r="A621" s="79">
        <v>619</v>
      </c>
      <c r="B621" s="86"/>
      <c r="C621" s="86"/>
      <c r="D621" s="86"/>
      <c r="E621" s="86"/>
      <c r="F621" s="87"/>
      <c r="G621" s="86"/>
      <c r="H621" s="87"/>
      <c r="I621" s="86"/>
      <c r="J621" s="86"/>
      <c r="K621" s="86"/>
      <c r="L621" s="86"/>
      <c r="M621" s="87"/>
      <c r="N621" s="86"/>
      <c r="O621" s="86"/>
      <c r="P621" s="86"/>
      <c r="Q621" s="86"/>
      <c r="R621" s="87"/>
      <c r="S621" s="86"/>
      <c r="T621" s="86"/>
      <c r="U621" s="86"/>
      <c r="V621" s="86"/>
      <c r="W621" s="87"/>
      <c r="X621" s="86"/>
      <c r="Y621" s="80"/>
      <c r="Z621" s="80"/>
      <c r="AA621" s="80"/>
      <c r="AB621" s="81"/>
    </row>
    <row r="622" spans="1:28" x14ac:dyDescent="0.25">
      <c r="A622" s="69">
        <v>620</v>
      </c>
      <c r="D622"/>
    </row>
    <row r="623" spans="1:28" x14ac:dyDescent="0.25">
      <c r="A623" s="69">
        <v>621</v>
      </c>
      <c r="D623"/>
    </row>
    <row r="624" spans="1:28" x14ac:dyDescent="0.25">
      <c r="A624" s="69">
        <v>622</v>
      </c>
      <c r="D624"/>
    </row>
    <row r="625" spans="1:28" x14ac:dyDescent="0.25">
      <c r="A625" s="69">
        <v>623</v>
      </c>
      <c r="D625"/>
    </row>
    <row r="626" spans="1:28" ht="13.8" thickBot="1" x14ac:dyDescent="0.3">
      <c r="A626" s="79">
        <v>624</v>
      </c>
      <c r="B626" s="86"/>
      <c r="C626" s="86"/>
      <c r="D626" s="86"/>
      <c r="E626" s="86"/>
      <c r="F626" s="87"/>
      <c r="G626" s="86"/>
      <c r="H626" s="87"/>
      <c r="I626" s="86"/>
      <c r="J626" s="86"/>
      <c r="K626" s="86"/>
      <c r="L626" s="86"/>
      <c r="M626" s="87"/>
      <c r="N626" s="86"/>
      <c r="O626" s="86"/>
      <c r="P626" s="86"/>
      <c r="Q626" s="86"/>
      <c r="R626" s="87"/>
      <c r="S626" s="86"/>
      <c r="T626" s="86"/>
      <c r="U626" s="86"/>
      <c r="V626" s="86"/>
      <c r="W626" s="87"/>
      <c r="X626" s="86"/>
      <c r="Y626" s="80"/>
      <c r="Z626" s="80"/>
      <c r="AA626" s="80"/>
      <c r="AB626" s="81"/>
    </row>
    <row r="627" spans="1:28" x14ac:dyDescent="0.25">
      <c r="A627" s="69">
        <v>625</v>
      </c>
      <c r="D627"/>
    </row>
    <row r="628" spans="1:28" x14ac:dyDescent="0.25">
      <c r="A628" s="69">
        <v>626</v>
      </c>
      <c r="D628"/>
    </row>
    <row r="629" spans="1:28" x14ac:dyDescent="0.25">
      <c r="A629" s="69">
        <v>627</v>
      </c>
      <c r="D629"/>
    </row>
    <row r="630" spans="1:28" x14ac:dyDescent="0.25">
      <c r="A630" s="69">
        <v>628</v>
      </c>
      <c r="D630"/>
    </row>
    <row r="631" spans="1:28" ht="13.8" thickBot="1" x14ac:dyDescent="0.3">
      <c r="A631" s="79">
        <v>629</v>
      </c>
      <c r="B631" s="86"/>
      <c r="C631" s="86"/>
      <c r="D631" s="86"/>
      <c r="E631" s="86"/>
      <c r="F631" s="87"/>
      <c r="G631" s="86"/>
      <c r="H631" s="87"/>
      <c r="I631" s="86"/>
      <c r="J631" s="86"/>
      <c r="K631" s="86"/>
      <c r="L631" s="86"/>
      <c r="M631" s="87"/>
      <c r="N631" s="86"/>
      <c r="O631" s="86"/>
      <c r="P631" s="86"/>
      <c r="Q631" s="86"/>
      <c r="R631" s="87"/>
      <c r="S631" s="86"/>
      <c r="T631" s="86"/>
      <c r="U631" s="86"/>
      <c r="V631" s="86"/>
      <c r="W631" s="87"/>
      <c r="X631" s="86"/>
      <c r="Y631" s="80"/>
      <c r="Z631" s="80"/>
      <c r="AA631" s="80"/>
      <c r="AB631" s="81"/>
    </row>
    <row r="632" spans="1:28" x14ac:dyDescent="0.25">
      <c r="A632" s="69">
        <v>630</v>
      </c>
      <c r="D632"/>
    </row>
    <row r="633" spans="1:28" x14ac:dyDescent="0.25">
      <c r="A633" s="69">
        <v>631</v>
      </c>
      <c r="D633"/>
    </row>
    <row r="634" spans="1:28" x14ac:dyDescent="0.25">
      <c r="A634" s="69">
        <v>632</v>
      </c>
      <c r="D634"/>
    </row>
    <row r="635" spans="1:28" x14ac:dyDescent="0.25">
      <c r="A635" s="69">
        <v>633</v>
      </c>
      <c r="D635"/>
    </row>
    <row r="636" spans="1:28" ht="13.8" thickBot="1" x14ac:dyDescent="0.3">
      <c r="A636" s="79">
        <v>634</v>
      </c>
      <c r="B636" s="86"/>
      <c r="C636" s="86"/>
      <c r="D636" s="86"/>
      <c r="E636" s="86"/>
      <c r="F636" s="87"/>
      <c r="G636" s="86"/>
      <c r="H636" s="87"/>
      <c r="I636" s="86"/>
      <c r="J636" s="86"/>
      <c r="K636" s="86"/>
      <c r="L636" s="86"/>
      <c r="M636" s="87"/>
      <c r="N636" s="86"/>
      <c r="O636" s="86"/>
      <c r="P636" s="86"/>
      <c r="Q636" s="86"/>
      <c r="R636" s="87"/>
      <c r="S636" s="86"/>
      <c r="T636" s="86"/>
      <c r="U636" s="86"/>
      <c r="V636" s="86"/>
      <c r="W636" s="87"/>
      <c r="X636" s="86"/>
      <c r="Y636" s="80"/>
      <c r="Z636" s="80"/>
      <c r="AA636" s="80"/>
      <c r="AB636" s="81"/>
    </row>
    <row r="637" spans="1:28" x14ac:dyDescent="0.25">
      <c r="A637" s="69">
        <v>635</v>
      </c>
      <c r="D637"/>
    </row>
    <row r="638" spans="1:28" x14ac:dyDescent="0.25">
      <c r="A638" s="69">
        <v>636</v>
      </c>
      <c r="D638"/>
    </row>
    <row r="639" spans="1:28" x14ac:dyDescent="0.25">
      <c r="A639" s="69">
        <v>637</v>
      </c>
      <c r="D639"/>
    </row>
    <row r="640" spans="1:28" x14ac:dyDescent="0.25">
      <c r="A640" s="69">
        <v>638</v>
      </c>
      <c r="D640"/>
    </row>
    <row r="641" spans="1:28" ht="13.8" thickBot="1" x14ac:dyDescent="0.3">
      <c r="A641" s="79">
        <v>639</v>
      </c>
      <c r="B641" s="86"/>
      <c r="C641" s="86"/>
      <c r="D641" s="86"/>
      <c r="E641" s="86"/>
      <c r="F641" s="87"/>
      <c r="G641" s="86"/>
      <c r="H641" s="87"/>
      <c r="I641" s="86"/>
      <c r="J641" s="86"/>
      <c r="K641" s="86"/>
      <c r="L641" s="86"/>
      <c r="M641" s="87"/>
      <c r="N641" s="86"/>
      <c r="O641" s="86"/>
      <c r="P641" s="86"/>
      <c r="Q641" s="86"/>
      <c r="R641" s="87"/>
      <c r="S641" s="86"/>
      <c r="T641" s="86"/>
      <c r="U641" s="86"/>
      <c r="V641" s="86"/>
      <c r="W641" s="87"/>
      <c r="X641" s="86"/>
      <c r="Y641" s="80"/>
      <c r="Z641" s="80"/>
      <c r="AA641" s="80"/>
      <c r="AB641" s="81"/>
    </row>
    <row r="642" spans="1:28" x14ac:dyDescent="0.25">
      <c r="A642" s="69">
        <v>640</v>
      </c>
      <c r="D642"/>
    </row>
    <row r="643" spans="1:28" x14ac:dyDescent="0.25">
      <c r="A643" s="69">
        <v>641</v>
      </c>
      <c r="D643"/>
    </row>
    <row r="644" spans="1:28" x14ac:dyDescent="0.25">
      <c r="A644" s="69">
        <v>642</v>
      </c>
      <c r="D644"/>
    </row>
    <row r="645" spans="1:28" x14ac:dyDescent="0.25">
      <c r="A645" s="69">
        <v>643</v>
      </c>
      <c r="D645"/>
    </row>
    <row r="646" spans="1:28" ht="13.8" thickBot="1" x14ac:dyDescent="0.3">
      <c r="A646" s="79">
        <v>644</v>
      </c>
      <c r="B646" s="86"/>
      <c r="C646" s="86"/>
      <c r="D646" s="86"/>
      <c r="E646" s="86"/>
      <c r="F646" s="87"/>
      <c r="G646" s="86"/>
      <c r="H646" s="87"/>
      <c r="I646" s="86"/>
      <c r="J646" s="86"/>
      <c r="K646" s="86"/>
      <c r="L646" s="86"/>
      <c r="M646" s="87"/>
      <c r="N646" s="86"/>
      <c r="O646" s="86"/>
      <c r="P646" s="86"/>
      <c r="Q646" s="86"/>
      <c r="R646" s="87"/>
      <c r="S646" s="86"/>
      <c r="T646" s="86"/>
      <c r="U646" s="86"/>
      <c r="V646" s="86"/>
      <c r="W646" s="87"/>
      <c r="X646" s="86"/>
      <c r="Y646" s="80"/>
      <c r="Z646" s="80"/>
      <c r="AA646" s="80"/>
      <c r="AB646" s="81"/>
    </row>
    <row r="647" spans="1:28" x14ac:dyDescent="0.25">
      <c r="A647" s="69">
        <v>645</v>
      </c>
      <c r="D647"/>
    </row>
    <row r="648" spans="1:28" x14ac:dyDescent="0.25">
      <c r="A648" s="69">
        <v>646</v>
      </c>
      <c r="D648"/>
    </row>
    <row r="649" spans="1:28" x14ac:dyDescent="0.25">
      <c r="A649" s="69">
        <v>647</v>
      </c>
      <c r="D649"/>
    </row>
    <row r="650" spans="1:28" x14ac:dyDescent="0.25">
      <c r="A650" s="69">
        <v>648</v>
      </c>
      <c r="D650"/>
    </row>
    <row r="651" spans="1:28" ht="13.8" thickBot="1" x14ac:dyDescent="0.3">
      <c r="A651" s="79">
        <v>649</v>
      </c>
      <c r="B651" s="86"/>
      <c r="C651" s="86"/>
      <c r="D651" s="86"/>
      <c r="E651" s="86"/>
      <c r="F651" s="87"/>
      <c r="G651" s="86"/>
      <c r="H651" s="87"/>
      <c r="I651" s="86"/>
      <c r="J651" s="86"/>
      <c r="K651" s="86"/>
      <c r="L651" s="86"/>
      <c r="M651" s="87"/>
      <c r="N651" s="86"/>
      <c r="O651" s="86"/>
      <c r="P651" s="86"/>
      <c r="Q651" s="86"/>
      <c r="R651" s="87"/>
      <c r="S651" s="86"/>
      <c r="T651" s="86"/>
      <c r="U651" s="86"/>
      <c r="V651" s="86"/>
      <c r="W651" s="87"/>
      <c r="X651" s="86"/>
      <c r="Y651" s="80"/>
      <c r="Z651" s="80"/>
      <c r="AA651" s="80"/>
      <c r="AB651" s="81"/>
    </row>
    <row r="652" spans="1:28" x14ac:dyDescent="0.25">
      <c r="A652" s="69">
        <v>650</v>
      </c>
      <c r="D652"/>
    </row>
    <row r="653" spans="1:28" x14ac:dyDescent="0.25">
      <c r="A653" s="69">
        <v>651</v>
      </c>
      <c r="D653"/>
    </row>
    <row r="654" spans="1:28" x14ac:dyDescent="0.25">
      <c r="A654" s="69">
        <v>652</v>
      </c>
      <c r="D654"/>
    </row>
    <row r="655" spans="1:28" x14ac:dyDescent="0.25">
      <c r="A655" s="69">
        <v>653</v>
      </c>
      <c r="D655"/>
    </row>
    <row r="656" spans="1:28" ht="13.8" thickBot="1" x14ac:dyDescent="0.3">
      <c r="A656" s="79">
        <v>654</v>
      </c>
      <c r="B656" s="86"/>
      <c r="C656" s="86"/>
      <c r="D656" s="86"/>
      <c r="E656" s="86"/>
      <c r="F656" s="87"/>
      <c r="G656" s="86"/>
      <c r="H656" s="87"/>
      <c r="I656" s="86"/>
      <c r="J656" s="86"/>
      <c r="K656" s="86"/>
      <c r="L656" s="86"/>
      <c r="M656" s="87"/>
      <c r="N656" s="86"/>
      <c r="O656" s="86"/>
      <c r="P656" s="86"/>
      <c r="Q656" s="86"/>
      <c r="R656" s="87"/>
      <c r="S656" s="86"/>
      <c r="T656" s="86"/>
      <c r="U656" s="86"/>
      <c r="V656" s="86"/>
      <c r="W656" s="87"/>
      <c r="X656" s="86"/>
      <c r="Y656" s="80"/>
      <c r="Z656" s="80"/>
      <c r="AA656" s="80"/>
      <c r="AB656" s="81"/>
    </row>
    <row r="657" spans="1:28" x14ac:dyDescent="0.25">
      <c r="A657" s="69">
        <v>655</v>
      </c>
      <c r="D657"/>
    </row>
    <row r="658" spans="1:28" x14ac:dyDescent="0.25">
      <c r="A658" s="69">
        <v>656</v>
      </c>
      <c r="D658"/>
    </row>
    <row r="659" spans="1:28" x14ac:dyDescent="0.25">
      <c r="A659" s="69">
        <v>657</v>
      </c>
      <c r="D659"/>
    </row>
    <row r="660" spans="1:28" x14ac:dyDescent="0.25">
      <c r="A660" s="69">
        <v>658</v>
      </c>
      <c r="D660"/>
    </row>
    <row r="661" spans="1:28" ht="13.8" thickBot="1" x14ac:dyDescent="0.3">
      <c r="A661" s="79">
        <v>659</v>
      </c>
      <c r="B661" s="86"/>
      <c r="C661" s="86"/>
      <c r="D661" s="86"/>
      <c r="E661" s="86"/>
      <c r="F661" s="87"/>
      <c r="G661" s="86"/>
      <c r="H661" s="87"/>
      <c r="I661" s="86"/>
      <c r="J661" s="86"/>
      <c r="K661" s="86"/>
      <c r="L661" s="86"/>
      <c r="M661" s="87"/>
      <c r="N661" s="86"/>
      <c r="O661" s="86"/>
      <c r="P661" s="86"/>
      <c r="Q661" s="86"/>
      <c r="R661" s="87"/>
      <c r="S661" s="86"/>
      <c r="T661" s="86"/>
      <c r="U661" s="86"/>
      <c r="V661" s="86"/>
      <c r="W661" s="87"/>
      <c r="X661" s="86"/>
      <c r="Y661" s="80"/>
      <c r="Z661" s="80"/>
      <c r="AA661" s="80"/>
      <c r="AB661" s="81"/>
    </row>
    <row r="662" spans="1:28" x14ac:dyDescent="0.25">
      <c r="A662" s="69">
        <v>660</v>
      </c>
      <c r="D662"/>
    </row>
    <row r="663" spans="1:28" x14ac:dyDescent="0.25">
      <c r="A663" s="69">
        <v>661</v>
      </c>
      <c r="D663"/>
    </row>
    <row r="664" spans="1:28" x14ac:dyDescent="0.25">
      <c r="A664" s="69">
        <v>662</v>
      </c>
      <c r="D664"/>
    </row>
    <row r="665" spans="1:28" x14ac:dyDescent="0.25">
      <c r="A665" s="69">
        <v>663</v>
      </c>
      <c r="D665"/>
    </row>
    <row r="666" spans="1:28" ht="13.8" thickBot="1" x14ac:dyDescent="0.3">
      <c r="A666" s="79">
        <v>664</v>
      </c>
      <c r="B666" s="86"/>
      <c r="C666" s="86"/>
      <c r="D666" s="86"/>
      <c r="E666" s="86"/>
      <c r="F666" s="87"/>
      <c r="G666" s="86"/>
      <c r="H666" s="87"/>
      <c r="I666" s="86"/>
      <c r="J666" s="86"/>
      <c r="K666" s="86"/>
      <c r="L666" s="86"/>
      <c r="M666" s="87"/>
      <c r="N666" s="86"/>
      <c r="O666" s="86"/>
      <c r="P666" s="86"/>
      <c r="Q666" s="86"/>
      <c r="R666" s="87"/>
      <c r="S666" s="86"/>
      <c r="T666" s="86"/>
      <c r="U666" s="86"/>
      <c r="V666" s="86"/>
      <c r="W666" s="87"/>
      <c r="X666" s="86"/>
      <c r="Y666" s="80"/>
      <c r="Z666" s="80"/>
      <c r="AA666" s="80"/>
      <c r="AB666" s="81"/>
    </row>
    <row r="667" spans="1:28" x14ac:dyDescent="0.25">
      <c r="A667" s="69">
        <v>665</v>
      </c>
      <c r="D667"/>
    </row>
    <row r="668" spans="1:28" x14ac:dyDescent="0.25">
      <c r="A668" s="69">
        <v>666</v>
      </c>
      <c r="D668"/>
    </row>
    <row r="669" spans="1:28" x14ac:dyDescent="0.25">
      <c r="A669" s="69">
        <v>667</v>
      </c>
      <c r="D669"/>
    </row>
    <row r="670" spans="1:28" x14ac:dyDescent="0.25">
      <c r="A670" s="69">
        <v>668</v>
      </c>
      <c r="D670"/>
    </row>
    <row r="671" spans="1:28" ht="13.8" thickBot="1" x14ac:dyDescent="0.3">
      <c r="A671" s="79">
        <v>669</v>
      </c>
      <c r="B671" s="86"/>
      <c r="C671" s="86"/>
      <c r="D671" s="86"/>
      <c r="E671" s="86"/>
      <c r="F671" s="87"/>
      <c r="G671" s="86"/>
      <c r="H671" s="87"/>
      <c r="I671" s="86"/>
      <c r="J671" s="86"/>
      <c r="K671" s="86"/>
      <c r="L671" s="86"/>
      <c r="M671" s="87"/>
      <c r="N671" s="86"/>
      <c r="O671" s="86"/>
      <c r="P671" s="86"/>
      <c r="Q671" s="86"/>
      <c r="R671" s="87"/>
      <c r="S671" s="86"/>
      <c r="T671" s="86"/>
      <c r="U671" s="86"/>
      <c r="V671" s="86"/>
      <c r="W671" s="87"/>
      <c r="X671" s="86"/>
      <c r="Y671" s="80"/>
      <c r="Z671" s="80"/>
      <c r="AA671" s="80"/>
      <c r="AB671" s="81"/>
    </row>
    <row r="672" spans="1:28" x14ac:dyDescent="0.25">
      <c r="A672" s="69">
        <v>670</v>
      </c>
      <c r="D672"/>
    </row>
    <row r="673" spans="1:28" x14ac:dyDescent="0.25">
      <c r="A673" s="69">
        <v>671</v>
      </c>
      <c r="D673"/>
    </row>
    <row r="674" spans="1:28" x14ac:dyDescent="0.25">
      <c r="A674" s="69">
        <v>672</v>
      </c>
      <c r="D674"/>
    </row>
    <row r="675" spans="1:28" x14ac:dyDescent="0.25">
      <c r="A675" s="69">
        <v>673</v>
      </c>
      <c r="D675"/>
    </row>
    <row r="676" spans="1:28" ht="13.8" thickBot="1" x14ac:dyDescent="0.3">
      <c r="A676" s="79">
        <v>674</v>
      </c>
      <c r="B676" s="86"/>
      <c r="C676" s="86"/>
      <c r="D676" s="86"/>
      <c r="E676" s="86"/>
      <c r="F676" s="87"/>
      <c r="G676" s="86"/>
      <c r="H676" s="87"/>
      <c r="I676" s="86"/>
      <c r="J676" s="86"/>
      <c r="K676" s="86"/>
      <c r="L676" s="86"/>
      <c r="M676" s="87"/>
      <c r="N676" s="86"/>
      <c r="O676" s="86"/>
      <c r="P676" s="86"/>
      <c r="Q676" s="86"/>
      <c r="R676" s="87"/>
      <c r="S676" s="86"/>
      <c r="T676" s="86"/>
      <c r="U676" s="86"/>
      <c r="V676" s="86"/>
      <c r="W676" s="87"/>
      <c r="X676" s="86"/>
      <c r="Y676" s="80"/>
      <c r="Z676" s="80"/>
      <c r="AA676" s="80"/>
      <c r="AB676" s="81"/>
    </row>
    <row r="677" spans="1:28" x14ac:dyDescent="0.25">
      <c r="A677" s="69">
        <v>675</v>
      </c>
      <c r="D677"/>
    </row>
    <row r="678" spans="1:28" x14ac:dyDescent="0.25">
      <c r="A678" s="69">
        <v>676</v>
      </c>
      <c r="D678"/>
    </row>
    <row r="679" spans="1:28" x14ac:dyDescent="0.25">
      <c r="A679" s="69">
        <v>677</v>
      </c>
      <c r="D679"/>
    </row>
    <row r="680" spans="1:28" x14ac:dyDescent="0.25">
      <c r="A680" s="69">
        <v>678</v>
      </c>
      <c r="D680"/>
    </row>
    <row r="681" spans="1:28" ht="13.8" thickBot="1" x14ac:dyDescent="0.3">
      <c r="A681" s="79">
        <v>679</v>
      </c>
      <c r="B681" s="86"/>
      <c r="C681" s="86"/>
      <c r="D681" s="86"/>
      <c r="E681" s="86"/>
      <c r="F681" s="87"/>
      <c r="G681" s="86"/>
      <c r="H681" s="87"/>
      <c r="I681" s="86"/>
      <c r="J681" s="86"/>
      <c r="K681" s="86"/>
      <c r="L681" s="86"/>
      <c r="M681" s="87"/>
      <c r="N681" s="86"/>
      <c r="O681" s="86"/>
      <c r="P681" s="86"/>
      <c r="Q681" s="86"/>
      <c r="R681" s="87"/>
      <c r="S681" s="86"/>
      <c r="T681" s="86"/>
      <c r="U681" s="86"/>
      <c r="V681" s="86"/>
      <c r="W681" s="87"/>
      <c r="X681" s="86"/>
      <c r="Y681" s="80"/>
      <c r="Z681" s="80"/>
      <c r="AA681" s="80"/>
      <c r="AB681" s="81"/>
    </row>
    <row r="682" spans="1:28" x14ac:dyDescent="0.25">
      <c r="A682" s="69">
        <v>680</v>
      </c>
      <c r="D682"/>
    </row>
    <row r="683" spans="1:28" x14ac:dyDescent="0.25">
      <c r="A683" s="69">
        <v>681</v>
      </c>
      <c r="D683"/>
    </row>
    <row r="684" spans="1:28" x14ac:dyDescent="0.25">
      <c r="A684" s="69">
        <v>682</v>
      </c>
      <c r="D684"/>
    </row>
    <row r="685" spans="1:28" x14ac:dyDescent="0.25">
      <c r="A685" s="69">
        <v>683</v>
      </c>
      <c r="D685"/>
    </row>
    <row r="686" spans="1:28" ht="13.8" thickBot="1" x14ac:dyDescent="0.3">
      <c r="A686" s="79">
        <v>684</v>
      </c>
      <c r="B686" s="86"/>
      <c r="C686" s="86"/>
      <c r="D686" s="86"/>
      <c r="E686" s="86"/>
      <c r="F686" s="87"/>
      <c r="G686" s="86"/>
      <c r="H686" s="87"/>
      <c r="I686" s="86"/>
      <c r="J686" s="86"/>
      <c r="K686" s="86"/>
      <c r="L686" s="86"/>
      <c r="M686" s="87"/>
      <c r="N686" s="86"/>
      <c r="O686" s="86"/>
      <c r="P686" s="86"/>
      <c r="Q686" s="86"/>
      <c r="R686" s="87"/>
      <c r="S686" s="86"/>
      <c r="T686" s="86"/>
      <c r="U686" s="86"/>
      <c r="V686" s="86"/>
      <c r="W686" s="87"/>
      <c r="X686" s="86"/>
      <c r="Y686" s="80"/>
      <c r="Z686" s="80"/>
      <c r="AA686" s="80"/>
      <c r="AB686" s="81"/>
    </row>
    <row r="687" spans="1:28" x14ac:dyDescent="0.25">
      <c r="A687" s="69">
        <v>685</v>
      </c>
      <c r="D687"/>
    </row>
    <row r="688" spans="1:28" x14ac:dyDescent="0.25">
      <c r="A688" s="69">
        <v>686</v>
      </c>
      <c r="D688"/>
    </row>
    <row r="689" spans="1:28" x14ac:dyDescent="0.25">
      <c r="A689" s="69">
        <v>687</v>
      </c>
      <c r="D689"/>
    </row>
    <row r="690" spans="1:28" x14ac:dyDescent="0.25">
      <c r="A690" s="69">
        <v>688</v>
      </c>
      <c r="D690"/>
    </row>
    <row r="691" spans="1:28" ht="13.8" thickBot="1" x14ac:dyDescent="0.3">
      <c r="A691" s="79">
        <v>689</v>
      </c>
      <c r="B691" s="86"/>
      <c r="C691" s="86"/>
      <c r="D691" s="86"/>
      <c r="E691" s="86"/>
      <c r="F691" s="87"/>
      <c r="G691" s="86"/>
      <c r="H691" s="87"/>
      <c r="I691" s="86"/>
      <c r="J691" s="86"/>
      <c r="K691" s="86"/>
      <c r="L691" s="86"/>
      <c r="M691" s="87"/>
      <c r="N691" s="86"/>
      <c r="O691" s="86"/>
      <c r="P691" s="86"/>
      <c r="Q691" s="86"/>
      <c r="R691" s="87"/>
      <c r="S691" s="86"/>
      <c r="T691" s="86"/>
      <c r="U691" s="86"/>
      <c r="V691" s="86"/>
      <c r="W691" s="87"/>
      <c r="X691" s="86"/>
      <c r="Y691" s="80"/>
      <c r="Z691" s="80"/>
      <c r="AA691" s="80"/>
      <c r="AB691" s="81"/>
    </row>
    <row r="692" spans="1:28" x14ac:dyDescent="0.25">
      <c r="A692" s="69">
        <v>690</v>
      </c>
      <c r="D692"/>
    </row>
    <row r="693" spans="1:28" x14ac:dyDescent="0.25">
      <c r="A693" s="69">
        <v>691</v>
      </c>
      <c r="D693"/>
    </row>
    <row r="694" spans="1:28" x14ac:dyDescent="0.25">
      <c r="A694" s="69">
        <v>692</v>
      </c>
      <c r="D694"/>
    </row>
    <row r="695" spans="1:28" x14ac:dyDescent="0.25">
      <c r="A695" s="69">
        <v>693</v>
      </c>
      <c r="D695"/>
    </row>
    <row r="696" spans="1:28" ht="13.8" thickBot="1" x14ac:dyDescent="0.3">
      <c r="A696" s="79">
        <v>694</v>
      </c>
      <c r="B696" s="86"/>
      <c r="C696" s="86"/>
      <c r="D696" s="86"/>
      <c r="E696" s="86"/>
      <c r="F696" s="87"/>
      <c r="G696" s="86"/>
      <c r="H696" s="87"/>
      <c r="I696" s="86"/>
      <c r="J696" s="86"/>
      <c r="K696" s="86"/>
      <c r="L696" s="86"/>
      <c r="M696" s="87"/>
      <c r="N696" s="86"/>
      <c r="O696" s="86"/>
      <c r="P696" s="86"/>
      <c r="Q696" s="86"/>
      <c r="R696" s="87"/>
      <c r="S696" s="86"/>
      <c r="T696" s="86"/>
      <c r="U696" s="86"/>
      <c r="V696" s="86"/>
      <c r="W696" s="87"/>
      <c r="X696" s="86"/>
      <c r="Y696" s="80"/>
      <c r="Z696" s="80"/>
      <c r="AA696" s="80"/>
      <c r="AB696" s="81"/>
    </row>
    <row r="697" spans="1:28" x14ac:dyDescent="0.25">
      <c r="A697" s="69">
        <v>695</v>
      </c>
      <c r="D697"/>
    </row>
    <row r="698" spans="1:28" x14ac:dyDescent="0.25">
      <c r="A698" s="69">
        <v>696</v>
      </c>
      <c r="D698"/>
    </row>
    <row r="699" spans="1:28" x14ac:dyDescent="0.25">
      <c r="A699" s="69">
        <v>697</v>
      </c>
      <c r="D699"/>
    </row>
    <row r="700" spans="1:28" x14ac:dyDescent="0.25">
      <c r="A700" s="69">
        <v>698</v>
      </c>
      <c r="D700"/>
    </row>
    <row r="701" spans="1:28" ht="13.8" thickBot="1" x14ac:dyDescent="0.3">
      <c r="A701" s="79">
        <v>699</v>
      </c>
      <c r="B701" s="86"/>
      <c r="C701" s="86"/>
      <c r="D701" s="86"/>
      <c r="E701" s="86"/>
      <c r="F701" s="87"/>
      <c r="G701" s="86"/>
      <c r="H701" s="87"/>
      <c r="I701" s="86"/>
      <c r="J701" s="86"/>
      <c r="K701" s="86"/>
      <c r="L701" s="86"/>
      <c r="M701" s="87"/>
      <c r="N701" s="86"/>
      <c r="O701" s="86"/>
      <c r="P701" s="86"/>
      <c r="Q701" s="86"/>
      <c r="R701" s="87"/>
      <c r="S701" s="86"/>
      <c r="T701" s="86"/>
      <c r="U701" s="86"/>
      <c r="V701" s="86"/>
      <c r="W701" s="87"/>
      <c r="X701" s="86"/>
      <c r="Y701" s="80"/>
      <c r="Z701" s="80"/>
      <c r="AA701" s="80"/>
      <c r="AB701" s="81"/>
    </row>
    <row r="702" spans="1:28" x14ac:dyDescent="0.25">
      <c r="A702" s="69">
        <v>700</v>
      </c>
      <c r="D702"/>
    </row>
    <row r="703" spans="1:28" x14ac:dyDescent="0.25">
      <c r="A703" s="69">
        <v>701</v>
      </c>
      <c r="D703"/>
    </row>
    <row r="704" spans="1:28" x14ac:dyDescent="0.25">
      <c r="A704" s="69">
        <v>702</v>
      </c>
      <c r="D704"/>
    </row>
    <row r="705" spans="1:28" x14ac:dyDescent="0.25">
      <c r="A705" s="69">
        <v>703</v>
      </c>
      <c r="D705"/>
    </row>
    <row r="706" spans="1:28" ht="13.8" thickBot="1" x14ac:dyDescent="0.3">
      <c r="A706" s="79">
        <v>704</v>
      </c>
      <c r="B706" s="86"/>
      <c r="C706" s="86"/>
      <c r="D706" s="86"/>
      <c r="E706" s="86"/>
      <c r="F706" s="87"/>
      <c r="G706" s="86"/>
      <c r="H706" s="87"/>
      <c r="I706" s="86"/>
      <c r="J706" s="86"/>
      <c r="K706" s="86"/>
      <c r="L706" s="86"/>
      <c r="M706" s="87"/>
      <c r="N706" s="86"/>
      <c r="O706" s="86"/>
      <c r="P706" s="86"/>
      <c r="Q706" s="86"/>
      <c r="R706" s="87"/>
      <c r="S706" s="86"/>
      <c r="T706" s="86"/>
      <c r="U706" s="86"/>
      <c r="V706" s="86"/>
      <c r="W706" s="87"/>
      <c r="X706" s="86"/>
      <c r="Y706" s="80"/>
      <c r="Z706" s="80"/>
      <c r="AA706" s="80"/>
      <c r="AB706" s="81"/>
    </row>
    <row r="707" spans="1:28" x14ac:dyDescent="0.25">
      <c r="A707" s="69">
        <v>705</v>
      </c>
      <c r="D707"/>
    </row>
    <row r="708" spans="1:28" x14ac:dyDescent="0.25">
      <c r="A708" s="69">
        <v>706</v>
      </c>
      <c r="D708"/>
    </row>
    <row r="709" spans="1:28" x14ac:dyDescent="0.25">
      <c r="A709" s="69">
        <v>707</v>
      </c>
      <c r="D709"/>
    </row>
    <row r="710" spans="1:28" x14ac:dyDescent="0.25">
      <c r="A710" s="69">
        <v>708</v>
      </c>
      <c r="D710"/>
    </row>
    <row r="711" spans="1:28" ht="13.8" thickBot="1" x14ac:dyDescent="0.3">
      <c r="A711" s="79">
        <v>709</v>
      </c>
      <c r="B711" s="86"/>
      <c r="C711" s="86"/>
      <c r="D711" s="86"/>
      <c r="E711" s="86"/>
      <c r="F711" s="87"/>
      <c r="G711" s="86"/>
      <c r="H711" s="87"/>
      <c r="I711" s="86"/>
      <c r="J711" s="86"/>
      <c r="K711" s="86"/>
      <c r="L711" s="86"/>
      <c r="M711" s="87"/>
      <c r="N711" s="86"/>
      <c r="O711" s="86"/>
      <c r="P711" s="86"/>
      <c r="Q711" s="86"/>
      <c r="R711" s="87"/>
      <c r="S711" s="86"/>
      <c r="T711" s="86"/>
      <c r="U711" s="86"/>
      <c r="V711" s="86"/>
      <c r="W711" s="87"/>
      <c r="X711" s="86"/>
      <c r="Y711" s="80"/>
      <c r="Z711" s="80"/>
      <c r="AA711" s="80"/>
      <c r="AB711" s="81"/>
    </row>
    <row r="712" spans="1:28" x14ac:dyDescent="0.25">
      <c r="A712" s="69">
        <v>710</v>
      </c>
      <c r="D712"/>
    </row>
    <row r="713" spans="1:28" x14ac:dyDescent="0.25">
      <c r="A713" s="69">
        <v>711</v>
      </c>
      <c r="D713"/>
    </row>
    <row r="714" spans="1:28" x14ac:dyDescent="0.25">
      <c r="A714" s="69">
        <v>712</v>
      </c>
      <c r="D714"/>
    </row>
    <row r="715" spans="1:28" x14ac:dyDescent="0.25">
      <c r="A715" s="69">
        <v>713</v>
      </c>
      <c r="D715"/>
    </row>
    <row r="716" spans="1:28" ht="13.8" thickBot="1" x14ac:dyDescent="0.3">
      <c r="A716" s="79">
        <v>714</v>
      </c>
      <c r="B716" s="86"/>
      <c r="C716" s="86"/>
      <c r="D716" s="86"/>
      <c r="E716" s="86"/>
      <c r="F716" s="87"/>
      <c r="G716" s="86"/>
      <c r="H716" s="87"/>
      <c r="I716" s="86"/>
      <c r="J716" s="86"/>
      <c r="K716" s="86"/>
      <c r="L716" s="86"/>
      <c r="M716" s="87"/>
      <c r="N716" s="86"/>
      <c r="O716" s="86"/>
      <c r="P716" s="86"/>
      <c r="Q716" s="86"/>
      <c r="R716" s="87"/>
      <c r="S716" s="86"/>
      <c r="T716" s="86"/>
      <c r="U716" s="86"/>
      <c r="V716" s="86"/>
      <c r="W716" s="87"/>
      <c r="X716" s="86"/>
      <c r="Y716" s="80"/>
      <c r="Z716" s="80"/>
      <c r="AA716" s="80"/>
      <c r="AB716" s="81"/>
    </row>
    <row r="717" spans="1:28" x14ac:dyDescent="0.25">
      <c r="A717" s="69">
        <v>715</v>
      </c>
      <c r="D717"/>
    </row>
    <row r="718" spans="1:28" x14ac:dyDescent="0.25">
      <c r="A718" s="69">
        <v>716</v>
      </c>
      <c r="D718"/>
    </row>
    <row r="719" spans="1:28" x14ac:dyDescent="0.25">
      <c r="A719" s="69">
        <v>717</v>
      </c>
      <c r="D719"/>
    </row>
    <row r="720" spans="1:28" x14ac:dyDescent="0.25">
      <c r="A720" s="69">
        <v>718</v>
      </c>
      <c r="D720"/>
    </row>
    <row r="721" spans="1:28" ht="13.8" thickBot="1" x14ac:dyDescent="0.3">
      <c r="A721" s="79">
        <v>719</v>
      </c>
      <c r="B721" s="86"/>
      <c r="C721" s="86"/>
      <c r="D721" s="86"/>
      <c r="E721" s="86"/>
      <c r="F721" s="87"/>
      <c r="G721" s="86"/>
      <c r="H721" s="87"/>
      <c r="I721" s="86"/>
      <c r="J721" s="86"/>
      <c r="K721" s="86"/>
      <c r="L721" s="86"/>
      <c r="M721" s="87"/>
      <c r="N721" s="86"/>
      <c r="O721" s="86"/>
      <c r="P721" s="86"/>
      <c r="Q721" s="86"/>
      <c r="R721" s="87"/>
      <c r="S721" s="86"/>
      <c r="T721" s="86"/>
      <c r="U721" s="86"/>
      <c r="V721" s="86"/>
      <c r="W721" s="87"/>
      <c r="X721" s="86"/>
      <c r="Y721" s="80"/>
      <c r="Z721" s="80"/>
      <c r="AA721" s="80"/>
      <c r="AB721" s="81"/>
    </row>
    <row r="722" spans="1:28" x14ac:dyDescent="0.25">
      <c r="A722" s="69">
        <v>720</v>
      </c>
      <c r="D722"/>
    </row>
    <row r="723" spans="1:28" x14ac:dyDescent="0.25">
      <c r="A723" s="69">
        <v>721</v>
      </c>
      <c r="D723"/>
    </row>
    <row r="724" spans="1:28" x14ac:dyDescent="0.25">
      <c r="A724" s="69">
        <v>722</v>
      </c>
      <c r="D724"/>
    </row>
    <row r="725" spans="1:28" x14ac:dyDescent="0.25">
      <c r="A725" s="69">
        <v>723</v>
      </c>
      <c r="D725"/>
    </row>
    <row r="726" spans="1:28" ht="13.8" thickBot="1" x14ac:dyDescent="0.3">
      <c r="A726" s="79">
        <v>724</v>
      </c>
      <c r="B726" s="86"/>
      <c r="C726" s="86"/>
      <c r="D726" s="86"/>
      <c r="E726" s="86"/>
      <c r="F726" s="87"/>
      <c r="G726" s="86"/>
      <c r="H726" s="87"/>
      <c r="I726" s="86"/>
      <c r="J726" s="86"/>
      <c r="K726" s="86"/>
      <c r="L726" s="86"/>
      <c r="M726" s="87"/>
      <c r="N726" s="86"/>
      <c r="O726" s="86"/>
      <c r="P726" s="86"/>
      <c r="Q726" s="86"/>
      <c r="R726" s="87"/>
      <c r="S726" s="86"/>
      <c r="T726" s="86"/>
      <c r="U726" s="86"/>
      <c r="V726" s="86"/>
      <c r="W726" s="87"/>
      <c r="X726" s="86"/>
      <c r="Y726" s="80"/>
      <c r="Z726" s="80"/>
      <c r="AA726" s="80"/>
      <c r="AB726" s="81"/>
    </row>
    <row r="727" spans="1:28" x14ac:dyDescent="0.25">
      <c r="A727" s="69">
        <v>725</v>
      </c>
      <c r="D727"/>
    </row>
    <row r="728" spans="1:28" x14ac:dyDescent="0.25">
      <c r="A728" s="69">
        <v>726</v>
      </c>
      <c r="D728"/>
    </row>
    <row r="729" spans="1:28" x14ac:dyDescent="0.25">
      <c r="A729" s="69">
        <v>727</v>
      </c>
      <c r="D729"/>
    </row>
    <row r="730" spans="1:28" x14ac:dyDescent="0.25">
      <c r="A730" s="69">
        <v>728</v>
      </c>
      <c r="D730"/>
    </row>
    <row r="731" spans="1:28" ht="13.8" thickBot="1" x14ac:dyDescent="0.3">
      <c r="A731" s="79">
        <v>729</v>
      </c>
      <c r="B731" s="86"/>
      <c r="C731" s="86"/>
      <c r="D731" s="86"/>
      <c r="E731" s="86"/>
      <c r="F731" s="87"/>
      <c r="G731" s="86"/>
      <c r="H731" s="87"/>
      <c r="I731" s="86"/>
      <c r="J731" s="86"/>
      <c r="K731" s="86"/>
      <c r="L731" s="86"/>
      <c r="M731" s="87"/>
      <c r="N731" s="86"/>
      <c r="O731" s="86"/>
      <c r="P731" s="86"/>
      <c r="Q731" s="86"/>
      <c r="R731" s="87"/>
      <c r="S731" s="86"/>
      <c r="T731" s="86"/>
      <c r="U731" s="86"/>
      <c r="V731" s="86"/>
      <c r="W731" s="87"/>
      <c r="X731" s="86"/>
      <c r="Y731" s="80"/>
      <c r="Z731" s="80"/>
      <c r="AA731" s="80"/>
      <c r="AB731" s="81"/>
    </row>
    <row r="732" spans="1:28" x14ac:dyDescent="0.25">
      <c r="A732" s="69">
        <v>730</v>
      </c>
      <c r="D732"/>
    </row>
    <row r="733" spans="1:28" x14ac:dyDescent="0.25">
      <c r="A733" s="69">
        <v>731</v>
      </c>
      <c r="D733"/>
    </row>
    <row r="734" spans="1:28" x14ac:dyDescent="0.25">
      <c r="A734" s="69">
        <v>732</v>
      </c>
      <c r="D734"/>
    </row>
    <row r="735" spans="1:28" x14ac:dyDescent="0.25">
      <c r="A735" s="69">
        <v>733</v>
      </c>
      <c r="D735"/>
    </row>
    <row r="736" spans="1:28" ht="13.8" thickBot="1" x14ac:dyDescent="0.3">
      <c r="A736" s="79">
        <v>734</v>
      </c>
      <c r="B736" s="86"/>
      <c r="C736" s="86"/>
      <c r="D736" s="86"/>
      <c r="E736" s="86"/>
      <c r="F736" s="87"/>
      <c r="G736" s="86"/>
      <c r="H736" s="87"/>
      <c r="I736" s="86"/>
      <c r="J736" s="86"/>
      <c r="K736" s="86"/>
      <c r="L736" s="86"/>
      <c r="M736" s="87"/>
      <c r="N736" s="86"/>
      <c r="O736" s="86"/>
      <c r="P736" s="86"/>
      <c r="Q736" s="86"/>
      <c r="R736" s="87"/>
      <c r="S736" s="86"/>
      <c r="T736" s="86"/>
      <c r="U736" s="86"/>
      <c r="V736" s="86"/>
      <c r="W736" s="87"/>
      <c r="X736" s="86"/>
      <c r="Y736" s="80"/>
      <c r="Z736" s="80"/>
      <c r="AA736" s="80"/>
      <c r="AB736" s="81"/>
    </row>
    <row r="737" spans="1:28" x14ac:dyDescent="0.25">
      <c r="A737" s="69">
        <v>735</v>
      </c>
      <c r="D737"/>
    </row>
    <row r="738" spans="1:28" x14ac:dyDescent="0.25">
      <c r="A738" s="69">
        <v>736</v>
      </c>
      <c r="D738"/>
    </row>
    <row r="739" spans="1:28" x14ac:dyDescent="0.25">
      <c r="A739" s="69">
        <v>737</v>
      </c>
      <c r="D739"/>
    </row>
    <row r="740" spans="1:28" x14ac:dyDescent="0.25">
      <c r="A740" s="69">
        <v>738</v>
      </c>
      <c r="D740"/>
    </row>
    <row r="741" spans="1:28" ht="13.8" thickBot="1" x14ac:dyDescent="0.3">
      <c r="A741" s="79">
        <v>739</v>
      </c>
      <c r="B741" s="86"/>
      <c r="C741" s="86"/>
      <c r="D741" s="86"/>
      <c r="E741" s="86"/>
      <c r="F741" s="87"/>
      <c r="G741" s="86"/>
      <c r="H741" s="87"/>
      <c r="I741" s="86"/>
      <c r="J741" s="86"/>
      <c r="K741" s="86"/>
      <c r="L741" s="86"/>
      <c r="M741" s="87"/>
      <c r="N741" s="86"/>
      <c r="O741" s="86"/>
      <c r="P741" s="86"/>
      <c r="Q741" s="86"/>
      <c r="R741" s="87"/>
      <c r="S741" s="86"/>
      <c r="T741" s="86"/>
      <c r="U741" s="86"/>
      <c r="V741" s="86"/>
      <c r="W741" s="87"/>
      <c r="X741" s="86"/>
      <c r="Y741" s="80"/>
      <c r="Z741" s="80"/>
      <c r="AA741" s="80"/>
      <c r="AB741" s="81"/>
    </row>
    <row r="742" spans="1:28" x14ac:dyDescent="0.25">
      <c r="A742" s="69">
        <v>740</v>
      </c>
      <c r="D742"/>
    </row>
    <row r="743" spans="1:28" x14ac:dyDescent="0.25">
      <c r="A743" s="69">
        <v>741</v>
      </c>
      <c r="D743"/>
    </row>
    <row r="744" spans="1:28" x14ac:dyDescent="0.25">
      <c r="A744" s="69">
        <v>742</v>
      </c>
      <c r="D744"/>
    </row>
    <row r="745" spans="1:28" x14ac:dyDescent="0.25">
      <c r="A745" s="69">
        <v>743</v>
      </c>
      <c r="D745"/>
    </row>
    <row r="746" spans="1:28" ht="13.8" thickBot="1" x14ac:dyDescent="0.3">
      <c r="A746" s="79">
        <v>744</v>
      </c>
      <c r="B746" s="86"/>
      <c r="C746" s="86"/>
      <c r="D746" s="86"/>
      <c r="E746" s="86"/>
      <c r="F746" s="87"/>
      <c r="G746" s="86"/>
      <c r="H746" s="87"/>
      <c r="I746" s="86"/>
      <c r="J746" s="86"/>
      <c r="K746" s="86"/>
      <c r="L746" s="86"/>
      <c r="M746" s="87"/>
      <c r="N746" s="86"/>
      <c r="O746" s="86"/>
      <c r="P746" s="86"/>
      <c r="Q746" s="86"/>
      <c r="R746" s="87"/>
      <c r="S746" s="86"/>
      <c r="T746" s="86"/>
      <c r="U746" s="86"/>
      <c r="V746" s="86"/>
      <c r="W746" s="87"/>
      <c r="X746" s="86"/>
      <c r="Y746" s="80"/>
      <c r="Z746" s="80"/>
      <c r="AA746" s="80"/>
      <c r="AB746" s="81"/>
    </row>
    <row r="747" spans="1:28" x14ac:dyDescent="0.25">
      <c r="A747" s="69">
        <v>745</v>
      </c>
      <c r="D747"/>
    </row>
    <row r="748" spans="1:28" x14ac:dyDescent="0.25">
      <c r="A748" s="69">
        <v>746</v>
      </c>
      <c r="D748"/>
    </row>
    <row r="749" spans="1:28" x14ac:dyDescent="0.25">
      <c r="A749" s="69">
        <v>747</v>
      </c>
      <c r="D749"/>
    </row>
    <row r="750" spans="1:28" x14ac:dyDescent="0.25">
      <c r="A750" s="69">
        <v>748</v>
      </c>
      <c r="D750"/>
    </row>
    <row r="751" spans="1:28" ht="13.8" thickBot="1" x14ac:dyDescent="0.3">
      <c r="A751" s="79">
        <v>749</v>
      </c>
      <c r="B751" s="86"/>
      <c r="C751" s="86"/>
      <c r="D751" s="86"/>
      <c r="E751" s="86"/>
      <c r="F751" s="87"/>
      <c r="G751" s="86"/>
      <c r="H751" s="87"/>
      <c r="I751" s="86"/>
      <c r="J751" s="86"/>
      <c r="K751" s="86"/>
      <c r="L751" s="86"/>
      <c r="M751" s="87"/>
      <c r="N751" s="86"/>
      <c r="O751" s="86"/>
      <c r="P751" s="86"/>
      <c r="Q751" s="86"/>
      <c r="R751" s="87"/>
      <c r="S751" s="86"/>
      <c r="T751" s="86"/>
      <c r="U751" s="86"/>
      <c r="V751" s="86"/>
      <c r="W751" s="87"/>
      <c r="X751" s="86"/>
      <c r="Y751" s="80"/>
      <c r="Z751" s="80"/>
      <c r="AA751" s="80"/>
      <c r="AB751" s="81"/>
    </row>
    <row r="752" spans="1:28" x14ac:dyDescent="0.25">
      <c r="A752" s="69">
        <v>750</v>
      </c>
      <c r="D752"/>
    </row>
    <row r="753" spans="1:28" x14ac:dyDescent="0.25">
      <c r="A753" s="69">
        <v>751</v>
      </c>
      <c r="D753"/>
    </row>
    <row r="754" spans="1:28" x14ac:dyDescent="0.25">
      <c r="A754" s="69">
        <v>752</v>
      </c>
      <c r="D754"/>
    </row>
    <row r="755" spans="1:28" x14ac:dyDescent="0.25">
      <c r="A755" s="69">
        <v>753</v>
      </c>
      <c r="D755"/>
    </row>
    <row r="756" spans="1:28" ht="13.8" thickBot="1" x14ac:dyDescent="0.3">
      <c r="A756" s="79">
        <v>754</v>
      </c>
      <c r="B756" s="86"/>
      <c r="C756" s="86"/>
      <c r="D756" s="86"/>
      <c r="E756" s="86"/>
      <c r="F756" s="87"/>
      <c r="G756" s="86"/>
      <c r="H756" s="87"/>
      <c r="I756" s="86"/>
      <c r="J756" s="86"/>
      <c r="K756" s="86"/>
      <c r="L756" s="86"/>
      <c r="M756" s="87"/>
      <c r="N756" s="86"/>
      <c r="O756" s="86"/>
      <c r="P756" s="86"/>
      <c r="Q756" s="86"/>
      <c r="R756" s="87"/>
      <c r="S756" s="86"/>
      <c r="T756" s="86"/>
      <c r="U756" s="86"/>
      <c r="V756" s="86"/>
      <c r="W756" s="87"/>
      <c r="X756" s="86"/>
      <c r="Y756" s="80"/>
      <c r="Z756" s="80"/>
      <c r="AA756" s="80"/>
      <c r="AB756" s="81"/>
    </row>
    <row r="757" spans="1:28" x14ac:dyDescent="0.25">
      <c r="A757" s="69">
        <v>755</v>
      </c>
      <c r="D757"/>
    </row>
    <row r="758" spans="1:28" x14ac:dyDescent="0.25">
      <c r="A758" s="69">
        <v>756</v>
      </c>
      <c r="D758"/>
    </row>
    <row r="759" spans="1:28" x14ac:dyDescent="0.25">
      <c r="A759" s="69">
        <v>757</v>
      </c>
      <c r="D759"/>
    </row>
    <row r="760" spans="1:28" x14ac:dyDescent="0.25">
      <c r="A760" s="69">
        <v>758</v>
      </c>
      <c r="D760"/>
    </row>
    <row r="761" spans="1:28" ht="13.8" thickBot="1" x14ac:dyDescent="0.3">
      <c r="A761" s="79">
        <v>759</v>
      </c>
      <c r="B761" s="86"/>
      <c r="C761" s="86"/>
      <c r="D761" s="86"/>
      <c r="E761" s="86"/>
      <c r="F761" s="87"/>
      <c r="G761" s="86"/>
      <c r="H761" s="87"/>
      <c r="I761" s="86"/>
      <c r="J761" s="86"/>
      <c r="K761" s="86"/>
      <c r="L761" s="86"/>
      <c r="M761" s="87"/>
      <c r="N761" s="86"/>
      <c r="O761" s="86"/>
      <c r="P761" s="86"/>
      <c r="Q761" s="86"/>
      <c r="R761" s="87"/>
      <c r="S761" s="86"/>
      <c r="T761" s="86"/>
      <c r="U761" s="86"/>
      <c r="V761" s="86"/>
      <c r="W761" s="87"/>
      <c r="X761" s="86"/>
      <c r="Y761" s="80"/>
      <c r="Z761" s="80"/>
      <c r="AA761" s="80"/>
      <c r="AB761" s="81"/>
    </row>
    <row r="762" spans="1:28" x14ac:dyDescent="0.25">
      <c r="A762" s="69">
        <v>760</v>
      </c>
      <c r="D762"/>
    </row>
    <row r="763" spans="1:28" x14ac:dyDescent="0.25">
      <c r="A763" s="69">
        <v>761</v>
      </c>
      <c r="D763"/>
    </row>
    <row r="764" spans="1:28" x14ac:dyDescent="0.25">
      <c r="A764" s="69">
        <v>762</v>
      </c>
      <c r="D764"/>
    </row>
    <row r="765" spans="1:28" x14ac:dyDescent="0.25">
      <c r="A765" s="69">
        <v>763</v>
      </c>
      <c r="D765"/>
    </row>
    <row r="766" spans="1:28" ht="13.8" thickBot="1" x14ac:dyDescent="0.3">
      <c r="A766" s="79">
        <v>764</v>
      </c>
      <c r="B766" s="86"/>
      <c r="C766" s="86"/>
      <c r="D766" s="86"/>
      <c r="E766" s="86"/>
      <c r="F766" s="87"/>
      <c r="G766" s="86"/>
      <c r="H766" s="87"/>
      <c r="I766" s="86"/>
      <c r="J766" s="86"/>
      <c r="K766" s="86"/>
      <c r="L766" s="86"/>
      <c r="M766" s="87"/>
      <c r="N766" s="86"/>
      <c r="O766" s="86"/>
      <c r="P766" s="86"/>
      <c r="Q766" s="86"/>
      <c r="R766" s="87"/>
      <c r="S766" s="86"/>
      <c r="T766" s="86"/>
      <c r="U766" s="86"/>
      <c r="V766" s="86"/>
      <c r="W766" s="87"/>
      <c r="X766" s="86"/>
      <c r="Y766" s="80"/>
      <c r="Z766" s="80"/>
      <c r="AA766" s="80"/>
      <c r="AB766" s="81"/>
    </row>
    <row r="767" spans="1:28" x14ac:dyDescent="0.25">
      <c r="A767" s="69">
        <v>765</v>
      </c>
      <c r="D767"/>
    </row>
    <row r="768" spans="1:28" x14ac:dyDescent="0.25">
      <c r="A768" s="69">
        <v>766</v>
      </c>
      <c r="D768"/>
    </row>
    <row r="769" spans="1:28" x14ac:dyDescent="0.25">
      <c r="A769" s="69">
        <v>767</v>
      </c>
      <c r="D769"/>
    </row>
    <row r="770" spans="1:28" x14ac:dyDescent="0.25">
      <c r="A770" s="69">
        <v>768</v>
      </c>
      <c r="D770"/>
    </row>
    <row r="771" spans="1:28" ht="13.8" thickBot="1" x14ac:dyDescent="0.3">
      <c r="A771" s="79">
        <v>769</v>
      </c>
      <c r="B771" s="86"/>
      <c r="C771" s="86"/>
      <c r="D771" s="86"/>
      <c r="E771" s="86"/>
      <c r="F771" s="87"/>
      <c r="G771" s="86"/>
      <c r="H771" s="87"/>
      <c r="I771" s="86"/>
      <c r="J771" s="86"/>
      <c r="K771" s="86"/>
      <c r="L771" s="86"/>
      <c r="M771" s="87"/>
      <c r="N771" s="86"/>
      <c r="O771" s="86"/>
      <c r="P771" s="86"/>
      <c r="Q771" s="86"/>
      <c r="R771" s="87"/>
      <c r="S771" s="86"/>
      <c r="T771" s="86"/>
      <c r="U771" s="86"/>
      <c r="V771" s="86"/>
      <c r="W771" s="87"/>
      <c r="X771" s="86"/>
      <c r="Y771" s="80"/>
      <c r="Z771" s="80"/>
      <c r="AA771" s="80"/>
      <c r="AB771" s="81"/>
    </row>
    <row r="772" spans="1:28" x14ac:dyDescent="0.25">
      <c r="A772" s="69">
        <v>770</v>
      </c>
      <c r="D772"/>
    </row>
    <row r="773" spans="1:28" x14ac:dyDescent="0.25">
      <c r="A773" s="69">
        <v>771</v>
      </c>
      <c r="D773"/>
    </row>
    <row r="774" spans="1:28" x14ac:dyDescent="0.25">
      <c r="A774" s="69">
        <v>772</v>
      </c>
      <c r="D774"/>
    </row>
    <row r="775" spans="1:28" x14ac:dyDescent="0.25">
      <c r="A775" s="69">
        <v>773</v>
      </c>
      <c r="D775"/>
    </row>
    <row r="776" spans="1:28" ht="13.8" thickBot="1" x14ac:dyDescent="0.3">
      <c r="A776" s="79">
        <v>774</v>
      </c>
      <c r="B776" s="86"/>
      <c r="C776" s="86"/>
      <c r="D776" s="86"/>
      <c r="E776" s="86"/>
      <c r="F776" s="87"/>
      <c r="G776" s="86"/>
      <c r="H776" s="87"/>
      <c r="I776" s="86"/>
      <c r="J776" s="86"/>
      <c r="K776" s="86"/>
      <c r="L776" s="86"/>
      <c r="M776" s="87"/>
      <c r="N776" s="86"/>
      <c r="O776" s="86"/>
      <c r="P776" s="86"/>
      <c r="Q776" s="86"/>
      <c r="R776" s="87"/>
      <c r="S776" s="86"/>
      <c r="T776" s="86"/>
      <c r="U776" s="86"/>
      <c r="V776" s="86"/>
      <c r="W776" s="87"/>
      <c r="X776" s="86"/>
      <c r="Y776" s="80"/>
      <c r="Z776" s="80"/>
      <c r="AA776" s="80"/>
      <c r="AB776" s="81"/>
    </row>
    <row r="777" spans="1:28" x14ac:dyDescent="0.25">
      <c r="A777" s="69">
        <v>775</v>
      </c>
      <c r="D777"/>
    </row>
    <row r="778" spans="1:28" x14ac:dyDescent="0.25">
      <c r="A778" s="69">
        <v>776</v>
      </c>
      <c r="D778"/>
    </row>
    <row r="779" spans="1:28" x14ac:dyDescent="0.25">
      <c r="A779" s="69">
        <v>777</v>
      </c>
      <c r="D779"/>
    </row>
    <row r="780" spans="1:28" x14ac:dyDescent="0.25">
      <c r="A780" s="69">
        <v>778</v>
      </c>
      <c r="D780"/>
    </row>
    <row r="781" spans="1:28" ht="13.8" thickBot="1" x14ac:dyDescent="0.3">
      <c r="A781" s="79">
        <v>779</v>
      </c>
      <c r="B781" s="86"/>
      <c r="C781" s="86"/>
      <c r="D781" s="86"/>
      <c r="E781" s="86"/>
      <c r="F781" s="87"/>
      <c r="G781" s="86"/>
      <c r="H781" s="87"/>
      <c r="I781" s="86"/>
      <c r="J781" s="86"/>
      <c r="K781" s="86"/>
      <c r="L781" s="86"/>
      <c r="M781" s="87"/>
      <c r="N781" s="86"/>
      <c r="O781" s="86"/>
      <c r="P781" s="86"/>
      <c r="Q781" s="86"/>
      <c r="R781" s="87"/>
      <c r="S781" s="86"/>
      <c r="T781" s="86"/>
      <c r="U781" s="86"/>
      <c r="V781" s="86"/>
      <c r="W781" s="87"/>
      <c r="X781" s="86"/>
      <c r="Y781" s="80"/>
      <c r="Z781" s="80"/>
      <c r="AA781" s="80"/>
      <c r="AB781" s="81"/>
    </row>
    <row r="782" spans="1:28" x14ac:dyDescent="0.25">
      <c r="A782" s="69">
        <v>780</v>
      </c>
      <c r="D782"/>
    </row>
    <row r="783" spans="1:28" x14ac:dyDescent="0.25">
      <c r="A783" s="69">
        <v>781</v>
      </c>
      <c r="D783"/>
    </row>
    <row r="784" spans="1:28" x14ac:dyDescent="0.25">
      <c r="A784" s="69">
        <v>782</v>
      </c>
      <c r="D784"/>
    </row>
    <row r="785" spans="1:28" x14ac:dyDescent="0.25">
      <c r="A785" s="69">
        <v>783</v>
      </c>
      <c r="D785"/>
    </row>
    <row r="786" spans="1:28" ht="13.8" thickBot="1" x14ac:dyDescent="0.3">
      <c r="A786" s="79">
        <v>784</v>
      </c>
      <c r="B786" s="86"/>
      <c r="C786" s="86"/>
      <c r="D786" s="86"/>
      <c r="E786" s="86"/>
      <c r="F786" s="87"/>
      <c r="G786" s="86"/>
      <c r="H786" s="87"/>
      <c r="I786" s="86"/>
      <c r="J786" s="86"/>
      <c r="K786" s="86"/>
      <c r="L786" s="86"/>
      <c r="M786" s="87"/>
      <c r="N786" s="86"/>
      <c r="O786" s="86"/>
      <c r="P786" s="86"/>
      <c r="Q786" s="86"/>
      <c r="R786" s="87"/>
      <c r="S786" s="86"/>
      <c r="T786" s="86"/>
      <c r="U786" s="86"/>
      <c r="V786" s="86"/>
      <c r="W786" s="87"/>
      <c r="X786" s="86"/>
      <c r="Y786" s="80"/>
      <c r="Z786" s="80"/>
      <c r="AA786" s="80"/>
      <c r="AB786" s="81"/>
    </row>
    <row r="787" spans="1:28" x14ac:dyDescent="0.25">
      <c r="A787" s="69">
        <v>785</v>
      </c>
      <c r="D787"/>
    </row>
    <row r="788" spans="1:28" x14ac:dyDescent="0.25">
      <c r="A788" s="69">
        <v>786</v>
      </c>
      <c r="D788"/>
    </row>
    <row r="789" spans="1:28" x14ac:dyDescent="0.25">
      <c r="A789" s="69">
        <v>787</v>
      </c>
      <c r="D789"/>
    </row>
    <row r="790" spans="1:28" x14ac:dyDescent="0.25">
      <c r="A790" s="69">
        <v>788</v>
      </c>
      <c r="D790"/>
    </row>
    <row r="791" spans="1:28" ht="13.8" thickBot="1" x14ac:dyDescent="0.3">
      <c r="A791" s="79">
        <v>789</v>
      </c>
      <c r="B791" s="86"/>
      <c r="C791" s="86"/>
      <c r="D791" s="86"/>
      <c r="E791" s="86"/>
      <c r="F791" s="87"/>
      <c r="G791" s="86"/>
      <c r="H791" s="87"/>
      <c r="I791" s="86"/>
      <c r="J791" s="86"/>
      <c r="K791" s="86"/>
      <c r="L791" s="86"/>
      <c r="M791" s="87"/>
      <c r="N791" s="86"/>
      <c r="O791" s="86"/>
      <c r="P791" s="86"/>
      <c r="Q791" s="86"/>
      <c r="R791" s="87"/>
      <c r="S791" s="86"/>
      <c r="T791" s="86"/>
      <c r="U791" s="86"/>
      <c r="V791" s="86"/>
      <c r="W791" s="87"/>
      <c r="X791" s="86"/>
      <c r="Y791" s="80"/>
      <c r="Z791" s="80"/>
      <c r="AA791" s="80"/>
      <c r="AB791" s="81"/>
    </row>
    <row r="792" spans="1:28" x14ac:dyDescent="0.25">
      <c r="A792" s="69">
        <v>790</v>
      </c>
      <c r="D792"/>
    </row>
    <row r="793" spans="1:28" x14ac:dyDescent="0.25">
      <c r="A793" s="69">
        <v>791</v>
      </c>
      <c r="D793"/>
    </row>
    <row r="794" spans="1:28" x14ac:dyDescent="0.25">
      <c r="A794" s="69">
        <v>792</v>
      </c>
      <c r="D794"/>
    </row>
    <row r="795" spans="1:28" x14ac:dyDescent="0.25">
      <c r="A795" s="69">
        <v>793</v>
      </c>
      <c r="D795"/>
    </row>
    <row r="796" spans="1:28" ht="13.8" thickBot="1" x14ac:dyDescent="0.3">
      <c r="A796" s="79">
        <v>794</v>
      </c>
      <c r="B796" s="86"/>
      <c r="C796" s="86"/>
      <c r="D796" s="86"/>
      <c r="E796" s="86"/>
      <c r="F796" s="87"/>
      <c r="G796" s="86"/>
      <c r="H796" s="87"/>
      <c r="I796" s="86"/>
      <c r="J796" s="86"/>
      <c r="K796" s="86"/>
      <c r="L796" s="86"/>
      <c r="M796" s="87"/>
      <c r="N796" s="86"/>
      <c r="O796" s="86"/>
      <c r="P796" s="86"/>
      <c r="Q796" s="86"/>
      <c r="R796" s="87"/>
      <c r="S796" s="86"/>
      <c r="T796" s="86"/>
      <c r="U796" s="86"/>
      <c r="V796" s="86"/>
      <c r="W796" s="87"/>
      <c r="X796" s="86"/>
      <c r="Y796" s="80"/>
      <c r="Z796" s="80"/>
      <c r="AA796" s="80"/>
      <c r="AB796" s="81"/>
    </row>
    <row r="797" spans="1:28" x14ac:dyDescent="0.25">
      <c r="A797" s="69">
        <v>795</v>
      </c>
      <c r="D797"/>
    </row>
    <row r="798" spans="1:28" x14ac:dyDescent="0.25">
      <c r="A798" s="69">
        <v>796</v>
      </c>
      <c r="D798"/>
    </row>
    <row r="799" spans="1:28" x14ac:dyDescent="0.25">
      <c r="A799" s="69">
        <v>797</v>
      </c>
      <c r="D799"/>
    </row>
    <row r="800" spans="1:28" x14ac:dyDescent="0.25">
      <c r="A800" s="69">
        <v>798</v>
      </c>
      <c r="D800"/>
    </row>
    <row r="801" spans="1:28" ht="13.8" thickBot="1" x14ac:dyDescent="0.3">
      <c r="A801" s="79">
        <v>799</v>
      </c>
      <c r="B801" s="86"/>
      <c r="C801" s="86"/>
      <c r="D801" s="86"/>
      <c r="E801" s="86"/>
      <c r="F801" s="87"/>
      <c r="G801" s="86"/>
      <c r="H801" s="87"/>
      <c r="I801" s="86"/>
      <c r="J801" s="86"/>
      <c r="K801" s="86"/>
      <c r="L801" s="86"/>
      <c r="M801" s="87"/>
      <c r="N801" s="86"/>
      <c r="O801" s="86"/>
      <c r="P801" s="86"/>
      <c r="Q801" s="86"/>
      <c r="R801" s="87"/>
      <c r="S801" s="86"/>
      <c r="T801" s="86"/>
      <c r="U801" s="86"/>
      <c r="V801" s="86"/>
      <c r="W801" s="87"/>
      <c r="X801" s="86"/>
      <c r="Y801" s="80"/>
      <c r="Z801" s="80"/>
      <c r="AA801" s="80"/>
      <c r="AB801" s="81"/>
    </row>
    <row r="802" spans="1:28" x14ac:dyDescent="0.25">
      <c r="A802" s="69">
        <v>800</v>
      </c>
      <c r="D802"/>
    </row>
    <row r="803" spans="1:28" x14ac:dyDescent="0.25">
      <c r="A803" s="69">
        <v>801</v>
      </c>
      <c r="D803"/>
    </row>
    <row r="804" spans="1:28" x14ac:dyDescent="0.25">
      <c r="A804" s="69">
        <v>802</v>
      </c>
      <c r="D804"/>
    </row>
    <row r="805" spans="1:28" x14ac:dyDescent="0.25">
      <c r="A805" s="69">
        <v>803</v>
      </c>
      <c r="D805"/>
    </row>
    <row r="806" spans="1:28" ht="13.8" thickBot="1" x14ac:dyDescent="0.3">
      <c r="A806" s="79">
        <v>804</v>
      </c>
      <c r="B806" s="86"/>
      <c r="C806" s="86"/>
      <c r="D806" s="86"/>
      <c r="E806" s="86"/>
      <c r="F806" s="87"/>
      <c r="G806" s="86"/>
      <c r="H806" s="87"/>
      <c r="I806" s="86"/>
      <c r="J806" s="86"/>
      <c r="K806" s="86"/>
      <c r="L806" s="86"/>
      <c r="M806" s="87"/>
      <c r="N806" s="86"/>
      <c r="O806" s="86"/>
      <c r="P806" s="86"/>
      <c r="Q806" s="86"/>
      <c r="R806" s="87"/>
      <c r="S806" s="86"/>
      <c r="T806" s="86"/>
      <c r="U806" s="86"/>
      <c r="V806" s="86"/>
      <c r="W806" s="87"/>
      <c r="X806" s="86"/>
      <c r="Y806" s="80"/>
      <c r="Z806" s="80"/>
      <c r="AA806" s="80"/>
      <c r="AB806" s="81"/>
    </row>
    <row r="807" spans="1:28" x14ac:dyDescent="0.25">
      <c r="A807" s="69">
        <v>805</v>
      </c>
      <c r="D807"/>
    </row>
    <row r="808" spans="1:28" x14ac:dyDescent="0.25">
      <c r="A808" s="69">
        <v>806</v>
      </c>
      <c r="D808"/>
    </row>
    <row r="809" spans="1:28" x14ac:dyDescent="0.25">
      <c r="A809" s="69">
        <v>807</v>
      </c>
      <c r="D809"/>
    </row>
    <row r="810" spans="1:28" x14ac:dyDescent="0.25">
      <c r="A810" s="69">
        <v>808</v>
      </c>
      <c r="D810"/>
    </row>
    <row r="811" spans="1:28" ht="13.8" thickBot="1" x14ac:dyDescent="0.3">
      <c r="A811" s="79">
        <v>809</v>
      </c>
      <c r="B811" s="86"/>
      <c r="C811" s="86"/>
      <c r="D811" s="86"/>
      <c r="E811" s="86"/>
      <c r="F811" s="87"/>
      <c r="G811" s="86"/>
      <c r="H811" s="87"/>
      <c r="I811" s="86"/>
      <c r="J811" s="86"/>
      <c r="K811" s="86"/>
      <c r="L811" s="86"/>
      <c r="M811" s="87"/>
      <c r="N811" s="86"/>
      <c r="O811" s="86"/>
      <c r="P811" s="86"/>
      <c r="Q811" s="86"/>
      <c r="R811" s="87"/>
      <c r="S811" s="86"/>
      <c r="T811" s="86"/>
      <c r="U811" s="86"/>
      <c r="V811" s="86"/>
      <c r="W811" s="87"/>
      <c r="X811" s="86"/>
      <c r="Y811" s="80"/>
      <c r="Z811" s="80"/>
      <c r="AA811" s="80"/>
      <c r="AB811" s="81"/>
    </row>
    <row r="812" spans="1:28" x14ac:dyDescent="0.25">
      <c r="A812" s="69">
        <v>810</v>
      </c>
      <c r="D812"/>
    </row>
    <row r="813" spans="1:28" x14ac:dyDescent="0.25">
      <c r="A813" s="69">
        <v>811</v>
      </c>
      <c r="D813"/>
    </row>
    <row r="814" spans="1:28" x14ac:dyDescent="0.25">
      <c r="A814" s="69">
        <v>812</v>
      </c>
      <c r="D814"/>
    </row>
    <row r="815" spans="1:28" x14ac:dyDescent="0.25">
      <c r="A815" s="69">
        <v>813</v>
      </c>
      <c r="D815"/>
    </row>
    <row r="816" spans="1:28" ht="13.8" thickBot="1" x14ac:dyDescent="0.3">
      <c r="A816" s="79">
        <v>814</v>
      </c>
      <c r="B816" s="86"/>
      <c r="C816" s="86"/>
      <c r="D816" s="86"/>
      <c r="E816" s="86"/>
      <c r="F816" s="87"/>
      <c r="G816" s="86"/>
      <c r="H816" s="87"/>
      <c r="I816" s="86"/>
      <c r="J816" s="86"/>
      <c r="K816" s="86"/>
      <c r="L816" s="86"/>
      <c r="M816" s="87"/>
      <c r="N816" s="86"/>
      <c r="O816" s="86"/>
      <c r="P816" s="86"/>
      <c r="Q816" s="86"/>
      <c r="R816" s="87"/>
      <c r="S816" s="86"/>
      <c r="T816" s="86"/>
      <c r="U816" s="86"/>
      <c r="V816" s="86"/>
      <c r="W816" s="87"/>
      <c r="X816" s="86"/>
      <c r="Y816" s="80"/>
      <c r="Z816" s="80"/>
      <c r="AA816" s="80"/>
      <c r="AB816" s="81"/>
    </row>
    <row r="817" spans="1:28" x14ac:dyDescent="0.25">
      <c r="A817" s="69">
        <v>815</v>
      </c>
      <c r="D817"/>
    </row>
    <row r="818" spans="1:28" x14ac:dyDescent="0.25">
      <c r="A818" s="69">
        <v>816</v>
      </c>
      <c r="D818"/>
    </row>
    <row r="819" spans="1:28" x14ac:dyDescent="0.25">
      <c r="A819" s="69">
        <v>817</v>
      </c>
      <c r="D819"/>
    </row>
    <row r="820" spans="1:28" x14ac:dyDescent="0.25">
      <c r="A820" s="69">
        <v>818</v>
      </c>
      <c r="D820"/>
    </row>
    <row r="821" spans="1:28" ht="13.8" thickBot="1" x14ac:dyDescent="0.3">
      <c r="A821" s="79">
        <v>819</v>
      </c>
      <c r="B821" s="86"/>
      <c r="C821" s="86"/>
      <c r="D821" s="86"/>
      <c r="E821" s="86"/>
      <c r="F821" s="87"/>
      <c r="G821" s="86"/>
      <c r="H821" s="87"/>
      <c r="I821" s="86"/>
      <c r="J821" s="86"/>
      <c r="K821" s="86"/>
      <c r="L821" s="86"/>
      <c r="M821" s="87"/>
      <c r="N821" s="86"/>
      <c r="O821" s="86"/>
      <c r="P821" s="86"/>
      <c r="Q821" s="86"/>
      <c r="R821" s="87"/>
      <c r="S821" s="86"/>
      <c r="T821" s="86"/>
      <c r="U821" s="86"/>
      <c r="V821" s="86"/>
      <c r="W821" s="87"/>
      <c r="X821" s="86"/>
      <c r="Y821" s="80"/>
      <c r="Z821" s="80"/>
      <c r="AA821" s="80"/>
      <c r="AB821" s="81"/>
    </row>
    <row r="822" spans="1:28" x14ac:dyDescent="0.25">
      <c r="A822" s="69">
        <v>820</v>
      </c>
      <c r="D822"/>
    </row>
    <row r="823" spans="1:28" x14ac:dyDescent="0.25">
      <c r="A823" s="69">
        <v>821</v>
      </c>
      <c r="D823"/>
    </row>
    <row r="824" spans="1:28" x14ac:dyDescent="0.25">
      <c r="A824" s="69">
        <v>822</v>
      </c>
      <c r="D824"/>
    </row>
    <row r="825" spans="1:28" x14ac:dyDescent="0.25">
      <c r="A825" s="69">
        <v>823</v>
      </c>
      <c r="D825"/>
    </row>
    <row r="826" spans="1:28" ht="13.8" thickBot="1" x14ac:dyDescent="0.3">
      <c r="A826" s="79">
        <v>824</v>
      </c>
      <c r="B826" s="86"/>
      <c r="C826" s="86"/>
      <c r="D826" s="86"/>
      <c r="E826" s="86"/>
      <c r="F826" s="87"/>
      <c r="G826" s="86"/>
      <c r="H826" s="87"/>
      <c r="I826" s="86"/>
      <c r="J826" s="86"/>
      <c r="K826" s="86"/>
      <c r="L826" s="86"/>
      <c r="M826" s="87"/>
      <c r="N826" s="86"/>
      <c r="O826" s="86"/>
      <c r="P826" s="86"/>
      <c r="Q826" s="86"/>
      <c r="R826" s="87"/>
      <c r="S826" s="86"/>
      <c r="T826" s="86"/>
      <c r="U826" s="86"/>
      <c r="V826" s="86"/>
      <c r="W826" s="87"/>
      <c r="X826" s="86"/>
      <c r="Y826" s="80"/>
      <c r="Z826" s="80"/>
      <c r="AA826" s="80"/>
      <c r="AB826" s="81"/>
    </row>
    <row r="827" spans="1:28" x14ac:dyDescent="0.25">
      <c r="A827" s="69">
        <v>825</v>
      </c>
      <c r="D827"/>
    </row>
    <row r="828" spans="1:28" x14ac:dyDescent="0.25">
      <c r="A828" s="69">
        <v>826</v>
      </c>
      <c r="D828"/>
    </row>
    <row r="829" spans="1:28" x14ac:dyDescent="0.25">
      <c r="A829" s="69">
        <v>827</v>
      </c>
      <c r="D829"/>
    </row>
    <row r="830" spans="1:28" x14ac:dyDescent="0.25">
      <c r="A830" s="69">
        <v>828</v>
      </c>
      <c r="D830"/>
    </row>
    <row r="831" spans="1:28" ht="13.8" thickBot="1" x14ac:dyDescent="0.3">
      <c r="A831" s="79">
        <v>829</v>
      </c>
      <c r="B831" s="86"/>
      <c r="C831" s="86"/>
      <c r="D831" s="86"/>
      <c r="E831" s="86"/>
      <c r="F831" s="87"/>
      <c r="G831" s="86"/>
      <c r="H831" s="87"/>
      <c r="I831" s="86"/>
      <c r="J831" s="86"/>
      <c r="K831" s="86"/>
      <c r="L831" s="86"/>
      <c r="M831" s="87"/>
      <c r="N831" s="86"/>
      <c r="O831" s="86"/>
      <c r="P831" s="86"/>
      <c r="Q831" s="86"/>
      <c r="R831" s="87"/>
      <c r="S831" s="86"/>
      <c r="T831" s="86"/>
      <c r="U831" s="86"/>
      <c r="V831" s="86"/>
      <c r="W831" s="87"/>
      <c r="X831" s="86"/>
      <c r="Y831" s="80"/>
      <c r="Z831" s="80"/>
      <c r="AA831" s="80"/>
      <c r="AB831" s="81"/>
    </row>
    <row r="832" spans="1:28" x14ac:dyDescent="0.25">
      <c r="A832" s="69">
        <v>830</v>
      </c>
      <c r="D832"/>
    </row>
    <row r="833" spans="1:28" x14ac:dyDescent="0.25">
      <c r="A833" s="69">
        <v>831</v>
      </c>
      <c r="D833"/>
    </row>
    <row r="834" spans="1:28" x14ac:dyDescent="0.25">
      <c r="A834" s="69">
        <v>832</v>
      </c>
      <c r="D834"/>
    </row>
    <row r="835" spans="1:28" x14ac:dyDescent="0.25">
      <c r="A835" s="69">
        <v>833</v>
      </c>
      <c r="D835"/>
    </row>
    <row r="836" spans="1:28" ht="13.8" thickBot="1" x14ac:dyDescent="0.3">
      <c r="A836" s="79">
        <v>834</v>
      </c>
      <c r="B836" s="86"/>
      <c r="C836" s="86"/>
      <c r="D836" s="86"/>
      <c r="E836" s="86"/>
      <c r="F836" s="87"/>
      <c r="G836" s="86"/>
      <c r="H836" s="87"/>
      <c r="I836" s="86"/>
      <c r="J836" s="86"/>
      <c r="K836" s="86"/>
      <c r="L836" s="86"/>
      <c r="M836" s="87"/>
      <c r="N836" s="86"/>
      <c r="O836" s="86"/>
      <c r="P836" s="86"/>
      <c r="Q836" s="86"/>
      <c r="R836" s="87"/>
      <c r="S836" s="86"/>
      <c r="T836" s="86"/>
      <c r="U836" s="86"/>
      <c r="V836" s="86"/>
      <c r="W836" s="87"/>
      <c r="X836" s="86"/>
      <c r="Y836" s="80"/>
      <c r="Z836" s="80"/>
      <c r="AA836" s="80"/>
      <c r="AB836" s="81"/>
    </row>
    <row r="837" spans="1:28" x14ac:dyDescent="0.25">
      <c r="A837" s="69">
        <v>835</v>
      </c>
      <c r="D837"/>
    </row>
    <row r="838" spans="1:28" x14ac:dyDescent="0.25">
      <c r="A838" s="69">
        <v>836</v>
      </c>
      <c r="D838"/>
    </row>
    <row r="839" spans="1:28" x14ac:dyDescent="0.25">
      <c r="A839" s="69">
        <v>837</v>
      </c>
      <c r="D839"/>
    </row>
    <row r="840" spans="1:28" x14ac:dyDescent="0.25">
      <c r="A840" s="69">
        <v>838</v>
      </c>
      <c r="D840"/>
    </row>
    <row r="841" spans="1:28" ht="13.8" thickBot="1" x14ac:dyDescent="0.3">
      <c r="A841" s="79">
        <v>839</v>
      </c>
      <c r="B841" s="86"/>
      <c r="C841" s="86"/>
      <c r="D841" s="86"/>
      <c r="E841" s="86"/>
      <c r="F841" s="87"/>
      <c r="G841" s="86"/>
      <c r="H841" s="87"/>
      <c r="I841" s="86"/>
      <c r="J841" s="86"/>
      <c r="K841" s="86"/>
      <c r="L841" s="86"/>
      <c r="M841" s="87"/>
      <c r="N841" s="86"/>
      <c r="O841" s="86"/>
      <c r="P841" s="86"/>
      <c r="Q841" s="86"/>
      <c r="R841" s="87"/>
      <c r="S841" s="86"/>
      <c r="T841" s="86"/>
      <c r="U841" s="86"/>
      <c r="V841" s="86"/>
      <c r="W841" s="87"/>
      <c r="X841" s="86"/>
      <c r="Y841" s="80"/>
      <c r="Z841" s="80"/>
      <c r="AA841" s="80"/>
      <c r="AB841" s="81"/>
    </row>
    <row r="842" spans="1:28" x14ac:dyDescent="0.25">
      <c r="A842" s="69">
        <v>840</v>
      </c>
      <c r="D842"/>
    </row>
    <row r="843" spans="1:28" x14ac:dyDescent="0.25">
      <c r="A843" s="69">
        <v>841</v>
      </c>
      <c r="D843"/>
    </row>
    <row r="844" spans="1:28" x14ac:dyDescent="0.25">
      <c r="A844" s="69">
        <v>842</v>
      </c>
      <c r="D844"/>
    </row>
    <row r="845" spans="1:28" x14ac:dyDescent="0.25">
      <c r="A845" s="69">
        <v>843</v>
      </c>
      <c r="D845"/>
    </row>
    <row r="846" spans="1:28" ht="13.8" thickBot="1" x14ac:dyDescent="0.3">
      <c r="A846" s="79">
        <v>844</v>
      </c>
      <c r="B846" s="86"/>
      <c r="C846" s="86"/>
      <c r="D846" s="86"/>
      <c r="E846" s="86"/>
      <c r="F846" s="87"/>
      <c r="G846" s="86"/>
      <c r="H846" s="87"/>
      <c r="I846" s="86"/>
      <c r="J846" s="86"/>
      <c r="K846" s="86"/>
      <c r="L846" s="86"/>
      <c r="M846" s="87"/>
      <c r="N846" s="86"/>
      <c r="O846" s="86"/>
      <c r="P846" s="86"/>
      <c r="Q846" s="86"/>
      <c r="R846" s="87"/>
      <c r="S846" s="86"/>
      <c r="T846" s="86"/>
      <c r="U846" s="86"/>
      <c r="V846" s="86"/>
      <c r="W846" s="87"/>
      <c r="X846" s="86"/>
      <c r="Y846" s="80"/>
      <c r="Z846" s="80"/>
      <c r="AA846" s="80"/>
      <c r="AB846" s="81"/>
    </row>
    <row r="847" spans="1:28" x14ac:dyDescent="0.25">
      <c r="A847" s="69">
        <v>845</v>
      </c>
      <c r="D847"/>
    </row>
    <row r="848" spans="1:28" x14ac:dyDescent="0.25">
      <c r="A848" s="69">
        <v>846</v>
      </c>
      <c r="D848"/>
    </row>
    <row r="849" spans="1:28" x14ac:dyDescent="0.25">
      <c r="A849" s="69">
        <v>847</v>
      </c>
      <c r="D849"/>
    </row>
    <row r="850" spans="1:28" x14ac:dyDescent="0.25">
      <c r="A850" s="69">
        <v>848</v>
      </c>
      <c r="D850"/>
    </row>
    <row r="851" spans="1:28" ht="13.8" thickBot="1" x14ac:dyDescent="0.3">
      <c r="A851" s="79">
        <v>849</v>
      </c>
      <c r="B851" s="86"/>
      <c r="C851" s="86"/>
      <c r="D851" s="86"/>
      <c r="E851" s="86"/>
      <c r="F851" s="87"/>
      <c r="G851" s="86"/>
      <c r="H851" s="87"/>
      <c r="I851" s="86"/>
      <c r="J851" s="86"/>
      <c r="K851" s="86"/>
      <c r="L851" s="86"/>
      <c r="M851" s="87"/>
      <c r="N851" s="86"/>
      <c r="O851" s="86"/>
      <c r="P851" s="86"/>
      <c r="Q851" s="86"/>
      <c r="R851" s="87"/>
      <c r="S851" s="86"/>
      <c r="T851" s="86"/>
      <c r="U851" s="86"/>
      <c r="V851" s="86"/>
      <c r="W851" s="87"/>
      <c r="X851" s="86"/>
      <c r="Y851" s="80"/>
      <c r="Z851" s="80"/>
      <c r="AA851" s="80"/>
      <c r="AB851" s="81"/>
    </row>
    <row r="852" spans="1:28" x14ac:dyDescent="0.25">
      <c r="A852" s="69">
        <v>850</v>
      </c>
      <c r="D852"/>
    </row>
    <row r="853" spans="1:28" x14ac:dyDescent="0.25">
      <c r="A853" s="69">
        <v>851</v>
      </c>
      <c r="D853"/>
    </row>
    <row r="854" spans="1:28" x14ac:dyDescent="0.25">
      <c r="A854" s="69">
        <v>852</v>
      </c>
      <c r="D854"/>
    </row>
    <row r="855" spans="1:28" x14ac:dyDescent="0.25">
      <c r="A855" s="69">
        <v>853</v>
      </c>
      <c r="D855"/>
    </row>
    <row r="856" spans="1:28" ht="13.8" thickBot="1" x14ac:dyDescent="0.3">
      <c r="A856" s="79">
        <v>854</v>
      </c>
      <c r="B856" s="86"/>
      <c r="C856" s="86"/>
      <c r="D856" s="86"/>
      <c r="E856" s="86"/>
      <c r="F856" s="87"/>
      <c r="G856" s="86"/>
      <c r="H856" s="87"/>
      <c r="I856" s="86"/>
      <c r="J856" s="86"/>
      <c r="K856" s="86"/>
      <c r="L856" s="86"/>
      <c r="M856" s="87"/>
      <c r="N856" s="86"/>
      <c r="O856" s="86"/>
      <c r="P856" s="86"/>
      <c r="Q856" s="86"/>
      <c r="R856" s="87"/>
      <c r="S856" s="86"/>
      <c r="T856" s="86"/>
      <c r="U856" s="86"/>
      <c r="V856" s="86"/>
      <c r="W856" s="87"/>
      <c r="X856" s="86"/>
      <c r="Y856" s="80"/>
      <c r="Z856" s="80"/>
      <c r="AA856" s="80"/>
      <c r="AB856" s="81"/>
    </row>
    <row r="857" spans="1:28" x14ac:dyDescent="0.25">
      <c r="A857" s="69">
        <v>855</v>
      </c>
      <c r="D857"/>
    </row>
    <row r="858" spans="1:28" x14ac:dyDescent="0.25">
      <c r="A858" s="69">
        <v>856</v>
      </c>
      <c r="D858"/>
    </row>
    <row r="859" spans="1:28" x14ac:dyDescent="0.25">
      <c r="A859" s="69">
        <v>857</v>
      </c>
      <c r="D859"/>
    </row>
    <row r="860" spans="1:28" x14ac:dyDescent="0.25">
      <c r="A860" s="69">
        <v>858</v>
      </c>
      <c r="D860"/>
    </row>
    <row r="861" spans="1:28" ht="13.8" thickBot="1" x14ac:dyDescent="0.3">
      <c r="A861" s="79">
        <v>859</v>
      </c>
      <c r="B861" s="86"/>
      <c r="C861" s="86"/>
      <c r="D861" s="86"/>
      <c r="E861" s="86"/>
      <c r="F861" s="87"/>
      <c r="G861" s="86"/>
      <c r="H861" s="87"/>
      <c r="I861" s="86"/>
      <c r="J861" s="86"/>
      <c r="K861" s="86"/>
      <c r="L861" s="86"/>
      <c r="M861" s="87"/>
      <c r="N861" s="86"/>
      <c r="O861" s="86"/>
      <c r="P861" s="86"/>
      <c r="Q861" s="86"/>
      <c r="R861" s="87"/>
      <c r="S861" s="86"/>
      <c r="T861" s="86"/>
      <c r="U861" s="86"/>
      <c r="V861" s="86"/>
      <c r="W861" s="87"/>
      <c r="X861" s="86"/>
      <c r="Y861" s="80"/>
      <c r="Z861" s="80"/>
      <c r="AA861" s="80"/>
      <c r="AB861" s="81"/>
    </row>
    <row r="862" spans="1:28" x14ac:dyDescent="0.25">
      <c r="A862" s="69">
        <v>860</v>
      </c>
      <c r="D862"/>
    </row>
    <row r="863" spans="1:28" x14ac:dyDescent="0.25">
      <c r="A863" s="69">
        <v>861</v>
      </c>
      <c r="D863"/>
    </row>
    <row r="864" spans="1:28" x14ac:dyDescent="0.25">
      <c r="A864" s="69">
        <v>862</v>
      </c>
      <c r="D864"/>
    </row>
    <row r="865" spans="1:28" x14ac:dyDescent="0.25">
      <c r="A865" s="69">
        <v>863</v>
      </c>
      <c r="D865"/>
    </row>
    <row r="866" spans="1:28" ht="13.8" thickBot="1" x14ac:dyDescent="0.3">
      <c r="A866" s="79">
        <v>864</v>
      </c>
      <c r="B866" s="86"/>
      <c r="C866" s="86"/>
      <c r="D866" s="86"/>
      <c r="E866" s="86"/>
      <c r="F866" s="87"/>
      <c r="G866" s="86"/>
      <c r="H866" s="87"/>
      <c r="I866" s="86"/>
      <c r="J866" s="86"/>
      <c r="K866" s="86"/>
      <c r="L866" s="86"/>
      <c r="M866" s="87"/>
      <c r="N866" s="86"/>
      <c r="O866" s="86"/>
      <c r="P866" s="86"/>
      <c r="Q866" s="86"/>
      <c r="R866" s="87"/>
      <c r="S866" s="86"/>
      <c r="T866" s="86"/>
      <c r="U866" s="86"/>
      <c r="V866" s="86"/>
      <c r="W866" s="87"/>
      <c r="X866" s="86"/>
      <c r="Y866" s="80"/>
      <c r="Z866" s="80"/>
      <c r="AA866" s="80"/>
      <c r="AB866" s="81"/>
    </row>
    <row r="867" spans="1:28" x14ac:dyDescent="0.25">
      <c r="A867" s="69">
        <v>865</v>
      </c>
      <c r="D867"/>
    </row>
    <row r="868" spans="1:28" x14ac:dyDescent="0.25">
      <c r="A868" s="69">
        <v>866</v>
      </c>
      <c r="D868"/>
    </row>
    <row r="869" spans="1:28" x14ac:dyDescent="0.25">
      <c r="A869" s="69">
        <v>867</v>
      </c>
      <c r="D869"/>
    </row>
    <row r="870" spans="1:28" x14ac:dyDescent="0.25">
      <c r="A870" s="69">
        <v>868</v>
      </c>
      <c r="D870"/>
    </row>
    <row r="871" spans="1:28" ht="13.8" thickBot="1" x14ac:dyDescent="0.3">
      <c r="A871" s="79">
        <v>869</v>
      </c>
      <c r="B871" s="86"/>
      <c r="C871" s="86"/>
      <c r="D871" s="86"/>
      <c r="E871" s="86"/>
      <c r="F871" s="87"/>
      <c r="G871" s="86"/>
      <c r="H871" s="87"/>
      <c r="I871" s="86"/>
      <c r="J871" s="86"/>
      <c r="K871" s="86"/>
      <c r="L871" s="86"/>
      <c r="M871" s="87"/>
      <c r="N871" s="86"/>
      <c r="O871" s="86"/>
      <c r="P871" s="86"/>
      <c r="Q871" s="86"/>
      <c r="R871" s="87"/>
      <c r="S871" s="86"/>
      <c r="T871" s="86"/>
      <c r="U871" s="86"/>
      <c r="V871" s="86"/>
      <c r="W871" s="87"/>
      <c r="X871" s="86"/>
      <c r="Y871" s="80"/>
      <c r="Z871" s="80"/>
      <c r="AA871" s="80"/>
      <c r="AB871" s="81"/>
    </row>
    <row r="872" spans="1:28" x14ac:dyDescent="0.25">
      <c r="A872" s="69">
        <v>870</v>
      </c>
      <c r="D872"/>
    </row>
    <row r="873" spans="1:28" x14ac:dyDescent="0.25">
      <c r="A873" s="69">
        <v>871</v>
      </c>
      <c r="D873"/>
    </row>
    <row r="874" spans="1:28" x14ac:dyDescent="0.25">
      <c r="A874" s="69">
        <v>872</v>
      </c>
      <c r="D874"/>
    </row>
    <row r="875" spans="1:28" x14ac:dyDescent="0.25">
      <c r="A875" s="69">
        <v>873</v>
      </c>
      <c r="D875"/>
    </row>
    <row r="876" spans="1:28" ht="13.8" thickBot="1" x14ac:dyDescent="0.3">
      <c r="A876" s="79">
        <v>874</v>
      </c>
      <c r="B876" s="86"/>
      <c r="C876" s="86"/>
      <c r="D876" s="86"/>
      <c r="E876" s="86"/>
      <c r="F876" s="87"/>
      <c r="G876" s="86"/>
      <c r="H876" s="87"/>
      <c r="I876" s="86"/>
      <c r="J876" s="86"/>
      <c r="K876" s="86"/>
      <c r="L876" s="86"/>
      <c r="M876" s="87"/>
      <c r="N876" s="86"/>
      <c r="O876" s="86"/>
      <c r="P876" s="86"/>
      <c r="Q876" s="86"/>
      <c r="R876" s="87"/>
      <c r="S876" s="86"/>
      <c r="T876" s="86"/>
      <c r="U876" s="86"/>
      <c r="V876" s="86"/>
      <c r="W876" s="87"/>
      <c r="X876" s="86"/>
      <c r="Y876" s="80"/>
      <c r="Z876" s="80"/>
      <c r="AA876" s="80"/>
      <c r="AB876" s="81"/>
    </row>
    <row r="877" spans="1:28" x14ac:dyDescent="0.25">
      <c r="A877" s="69">
        <v>875</v>
      </c>
      <c r="D877"/>
    </row>
    <row r="878" spans="1:28" x14ac:dyDescent="0.25">
      <c r="A878" s="69">
        <v>876</v>
      </c>
      <c r="D878"/>
    </row>
    <row r="879" spans="1:28" x14ac:dyDescent="0.25">
      <c r="A879" s="69">
        <v>877</v>
      </c>
      <c r="D879"/>
    </row>
    <row r="880" spans="1:28" x14ac:dyDescent="0.25">
      <c r="A880" s="69">
        <v>878</v>
      </c>
      <c r="D880"/>
    </row>
    <row r="881" spans="1:28" ht="13.8" thickBot="1" x14ac:dyDescent="0.3">
      <c r="A881" s="79">
        <v>879</v>
      </c>
      <c r="B881" s="86"/>
      <c r="C881" s="86"/>
      <c r="D881" s="86"/>
      <c r="E881" s="86"/>
      <c r="F881" s="87"/>
      <c r="G881" s="86"/>
      <c r="H881" s="87"/>
      <c r="I881" s="86"/>
      <c r="J881" s="86"/>
      <c r="K881" s="86"/>
      <c r="L881" s="86"/>
      <c r="M881" s="87"/>
      <c r="N881" s="86"/>
      <c r="O881" s="86"/>
      <c r="P881" s="86"/>
      <c r="Q881" s="86"/>
      <c r="R881" s="87"/>
      <c r="S881" s="86"/>
      <c r="T881" s="86"/>
      <c r="U881" s="86"/>
      <c r="V881" s="86"/>
      <c r="W881" s="87"/>
      <c r="X881" s="86"/>
      <c r="Y881" s="80"/>
      <c r="Z881" s="80"/>
      <c r="AA881" s="80"/>
      <c r="AB881" s="81"/>
    </row>
    <row r="882" spans="1:28" x14ac:dyDescent="0.25">
      <c r="A882" s="69">
        <v>880</v>
      </c>
      <c r="D882"/>
    </row>
    <row r="883" spans="1:28" x14ac:dyDescent="0.25">
      <c r="A883" s="69">
        <v>881</v>
      </c>
      <c r="D883"/>
    </row>
    <row r="884" spans="1:28" x14ac:dyDescent="0.25">
      <c r="A884" s="69">
        <v>882</v>
      </c>
      <c r="D884"/>
    </row>
    <row r="885" spans="1:28" x14ac:dyDescent="0.25">
      <c r="A885" s="69">
        <v>883</v>
      </c>
      <c r="D885"/>
    </row>
    <row r="886" spans="1:28" ht="13.8" thickBot="1" x14ac:dyDescent="0.3">
      <c r="A886" s="79">
        <v>884</v>
      </c>
      <c r="B886" s="86"/>
      <c r="C886" s="86"/>
      <c r="D886" s="86"/>
      <c r="E886" s="86"/>
      <c r="F886" s="87"/>
      <c r="G886" s="86"/>
      <c r="H886" s="87"/>
      <c r="I886" s="86"/>
      <c r="J886" s="86"/>
      <c r="K886" s="86"/>
      <c r="L886" s="86"/>
      <c r="M886" s="87"/>
      <c r="N886" s="86"/>
      <c r="O886" s="86"/>
      <c r="P886" s="86"/>
      <c r="Q886" s="86"/>
      <c r="R886" s="87"/>
      <c r="S886" s="86"/>
      <c r="T886" s="86"/>
      <c r="U886" s="86"/>
      <c r="V886" s="86"/>
      <c r="W886" s="87"/>
      <c r="X886" s="86"/>
      <c r="Y886" s="80"/>
      <c r="Z886" s="80"/>
      <c r="AA886" s="80"/>
      <c r="AB886" s="81"/>
    </row>
    <row r="887" spans="1:28" x14ac:dyDescent="0.25">
      <c r="A887" s="69">
        <v>885</v>
      </c>
      <c r="D887"/>
    </row>
    <row r="888" spans="1:28" x14ac:dyDescent="0.25">
      <c r="A888" s="69">
        <v>886</v>
      </c>
      <c r="D888"/>
    </row>
    <row r="889" spans="1:28" x14ac:dyDescent="0.25">
      <c r="A889" s="69">
        <v>887</v>
      </c>
      <c r="D889"/>
    </row>
    <row r="890" spans="1:28" x14ac:dyDescent="0.25">
      <c r="A890" s="69">
        <v>888</v>
      </c>
      <c r="D890"/>
    </row>
    <row r="891" spans="1:28" ht="13.8" thickBot="1" x14ac:dyDescent="0.3">
      <c r="A891" s="79">
        <v>889</v>
      </c>
      <c r="B891" s="86"/>
      <c r="C891" s="86"/>
      <c r="D891" s="86"/>
      <c r="E891" s="86"/>
      <c r="F891" s="87"/>
      <c r="G891" s="86"/>
      <c r="H891" s="87"/>
      <c r="I891" s="86"/>
      <c r="J891" s="86"/>
      <c r="K891" s="86"/>
      <c r="L891" s="86"/>
      <c r="M891" s="87"/>
      <c r="N891" s="86"/>
      <c r="O891" s="86"/>
      <c r="P891" s="86"/>
      <c r="Q891" s="86"/>
      <c r="R891" s="87"/>
      <c r="S891" s="86"/>
      <c r="T891" s="86"/>
      <c r="U891" s="86"/>
      <c r="V891" s="86"/>
      <c r="W891" s="87"/>
      <c r="X891" s="86"/>
      <c r="Y891" s="80"/>
      <c r="Z891" s="80"/>
      <c r="AA891" s="80"/>
      <c r="AB891" s="81"/>
    </row>
    <row r="892" spans="1:28" x14ac:dyDescent="0.25">
      <c r="A892" s="69">
        <v>890</v>
      </c>
      <c r="D892"/>
    </row>
    <row r="893" spans="1:28" x14ac:dyDescent="0.25">
      <c r="A893" s="69">
        <v>891</v>
      </c>
      <c r="D893"/>
    </row>
    <row r="894" spans="1:28" x14ac:dyDescent="0.25">
      <c r="A894" s="69">
        <v>892</v>
      </c>
      <c r="D894"/>
    </row>
    <row r="895" spans="1:28" x14ac:dyDescent="0.25">
      <c r="A895" s="69">
        <v>893</v>
      </c>
      <c r="D895"/>
    </row>
    <row r="896" spans="1:28" ht="13.8" thickBot="1" x14ac:dyDescent="0.3">
      <c r="A896" s="79">
        <v>894</v>
      </c>
      <c r="B896" s="86"/>
      <c r="C896" s="86"/>
      <c r="D896" s="86"/>
      <c r="E896" s="86"/>
      <c r="F896" s="87"/>
      <c r="G896" s="86"/>
      <c r="H896" s="87"/>
      <c r="I896" s="86"/>
      <c r="J896" s="86"/>
      <c r="K896" s="86"/>
      <c r="L896" s="86"/>
      <c r="M896" s="87"/>
      <c r="N896" s="86"/>
      <c r="O896" s="86"/>
      <c r="P896" s="86"/>
      <c r="Q896" s="86"/>
      <c r="R896" s="87"/>
      <c r="S896" s="86"/>
      <c r="T896" s="86"/>
      <c r="U896" s="86"/>
      <c r="V896" s="86"/>
      <c r="W896" s="87"/>
      <c r="X896" s="86"/>
      <c r="Y896" s="80"/>
      <c r="Z896" s="80"/>
      <c r="AA896" s="80"/>
      <c r="AB896" s="81"/>
    </row>
    <row r="897" spans="1:28" x14ac:dyDescent="0.25">
      <c r="A897" s="69">
        <v>895</v>
      </c>
      <c r="D897"/>
    </row>
    <row r="898" spans="1:28" x14ac:dyDescent="0.25">
      <c r="A898" s="69">
        <v>896</v>
      </c>
      <c r="D898"/>
    </row>
    <row r="899" spans="1:28" x14ac:dyDescent="0.25">
      <c r="A899" s="69">
        <v>897</v>
      </c>
      <c r="D899"/>
    </row>
    <row r="900" spans="1:28" x14ac:dyDescent="0.25">
      <c r="A900" s="69">
        <v>898</v>
      </c>
      <c r="D900"/>
    </row>
    <row r="901" spans="1:28" ht="13.8" thickBot="1" x14ac:dyDescent="0.3">
      <c r="A901" s="79">
        <v>899</v>
      </c>
      <c r="B901" s="86"/>
      <c r="C901" s="86"/>
      <c r="D901" s="86"/>
      <c r="E901" s="86"/>
      <c r="F901" s="87"/>
      <c r="G901" s="86"/>
      <c r="H901" s="87"/>
      <c r="I901" s="86"/>
      <c r="J901" s="86"/>
      <c r="K901" s="86"/>
      <c r="L901" s="86"/>
      <c r="M901" s="87"/>
      <c r="N901" s="86"/>
      <c r="O901" s="86"/>
      <c r="P901" s="86"/>
      <c r="Q901" s="86"/>
      <c r="R901" s="87"/>
      <c r="S901" s="86"/>
      <c r="T901" s="86"/>
      <c r="U901" s="86"/>
      <c r="V901" s="86"/>
      <c r="W901" s="87"/>
      <c r="X901" s="86"/>
      <c r="Y901" s="80"/>
      <c r="Z901" s="80"/>
      <c r="AA901" s="80"/>
      <c r="AB901" s="81"/>
    </row>
    <row r="902" spans="1:28" x14ac:dyDescent="0.25">
      <c r="A902" s="69">
        <v>900</v>
      </c>
      <c r="D902"/>
    </row>
    <row r="903" spans="1:28" x14ac:dyDescent="0.25">
      <c r="A903" s="69">
        <v>901</v>
      </c>
      <c r="D903"/>
    </row>
    <row r="904" spans="1:28" x14ac:dyDescent="0.25">
      <c r="A904" s="69">
        <v>902</v>
      </c>
      <c r="D904"/>
    </row>
    <row r="905" spans="1:28" x14ac:dyDescent="0.25">
      <c r="A905" s="69">
        <v>903</v>
      </c>
      <c r="D905"/>
    </row>
    <row r="906" spans="1:28" ht="13.8" thickBot="1" x14ac:dyDescent="0.3">
      <c r="A906" s="79">
        <v>904</v>
      </c>
      <c r="B906" s="86"/>
      <c r="C906" s="86"/>
      <c r="D906" s="86"/>
      <c r="E906" s="86"/>
      <c r="F906" s="87"/>
      <c r="G906" s="86"/>
      <c r="H906" s="87"/>
      <c r="I906" s="86"/>
      <c r="J906" s="86"/>
      <c r="K906" s="86"/>
      <c r="L906" s="86"/>
      <c r="M906" s="87"/>
      <c r="N906" s="86"/>
      <c r="O906" s="86"/>
      <c r="P906" s="86"/>
      <c r="Q906" s="86"/>
      <c r="R906" s="87"/>
      <c r="S906" s="86"/>
      <c r="T906" s="86"/>
      <c r="U906" s="86"/>
      <c r="V906" s="86"/>
      <c r="W906" s="87"/>
      <c r="X906" s="86"/>
      <c r="Y906" s="80"/>
      <c r="Z906" s="80"/>
      <c r="AA906" s="80"/>
      <c r="AB906" s="81"/>
    </row>
    <row r="907" spans="1:28" x14ac:dyDescent="0.25">
      <c r="A907" s="69">
        <v>905</v>
      </c>
      <c r="D907"/>
    </row>
    <row r="908" spans="1:28" x14ac:dyDescent="0.25">
      <c r="A908" s="69">
        <v>906</v>
      </c>
      <c r="D908"/>
    </row>
    <row r="909" spans="1:28" x14ac:dyDescent="0.25">
      <c r="A909" s="69">
        <v>907</v>
      </c>
      <c r="D909"/>
    </row>
    <row r="910" spans="1:28" x14ac:dyDescent="0.25">
      <c r="A910" s="69">
        <v>908</v>
      </c>
      <c r="D910"/>
    </row>
    <row r="911" spans="1:28" ht="13.8" thickBot="1" x14ac:dyDescent="0.3">
      <c r="A911" s="79">
        <v>909</v>
      </c>
      <c r="B911" s="86"/>
      <c r="C911" s="86"/>
      <c r="D911" s="86"/>
      <c r="E911" s="86"/>
      <c r="F911" s="87"/>
      <c r="G911" s="86"/>
      <c r="H911" s="87"/>
      <c r="I911" s="86"/>
      <c r="J911" s="86"/>
      <c r="K911" s="86"/>
      <c r="L911" s="86"/>
      <c r="M911" s="87"/>
      <c r="N911" s="86"/>
      <c r="O911" s="86"/>
      <c r="P911" s="86"/>
      <c r="Q911" s="86"/>
      <c r="R911" s="87"/>
      <c r="S911" s="86"/>
      <c r="T911" s="86"/>
      <c r="U911" s="86"/>
      <c r="V911" s="86"/>
      <c r="W911" s="87"/>
      <c r="X911" s="86"/>
      <c r="Y911" s="80"/>
      <c r="Z911" s="80"/>
      <c r="AA911" s="80"/>
      <c r="AB911" s="81"/>
    </row>
    <row r="912" spans="1:28" x14ac:dyDescent="0.25">
      <c r="A912" s="69">
        <v>910</v>
      </c>
      <c r="D912"/>
    </row>
    <row r="913" spans="1:28" x14ac:dyDescent="0.25">
      <c r="A913" s="69">
        <v>911</v>
      </c>
      <c r="D913"/>
    </row>
    <row r="914" spans="1:28" x14ac:dyDescent="0.25">
      <c r="A914" s="69">
        <v>912</v>
      </c>
      <c r="D914"/>
    </row>
    <row r="915" spans="1:28" x14ac:dyDescent="0.25">
      <c r="A915" s="69">
        <v>913</v>
      </c>
      <c r="D915"/>
    </row>
    <row r="916" spans="1:28" ht="13.8" thickBot="1" x14ac:dyDescent="0.3">
      <c r="A916" s="79">
        <v>914</v>
      </c>
      <c r="B916" s="86"/>
      <c r="C916" s="86"/>
      <c r="D916" s="86"/>
      <c r="E916" s="86"/>
      <c r="F916" s="87"/>
      <c r="G916" s="86"/>
      <c r="H916" s="87"/>
      <c r="I916" s="86"/>
      <c r="J916" s="86"/>
      <c r="K916" s="86"/>
      <c r="L916" s="86"/>
      <c r="M916" s="87"/>
      <c r="N916" s="86"/>
      <c r="O916" s="86"/>
      <c r="P916" s="86"/>
      <c r="Q916" s="86"/>
      <c r="R916" s="87"/>
      <c r="S916" s="86"/>
      <c r="T916" s="86"/>
      <c r="U916" s="86"/>
      <c r="V916" s="86"/>
      <c r="W916" s="87"/>
      <c r="X916" s="86"/>
      <c r="Y916" s="80"/>
      <c r="Z916" s="80"/>
      <c r="AA916" s="80"/>
      <c r="AB916" s="81"/>
    </row>
    <row r="917" spans="1:28" x14ac:dyDescent="0.25">
      <c r="A917" s="69">
        <v>915</v>
      </c>
      <c r="D917"/>
    </row>
    <row r="918" spans="1:28" x14ac:dyDescent="0.25">
      <c r="A918" s="69">
        <v>916</v>
      </c>
      <c r="D918"/>
    </row>
    <row r="919" spans="1:28" x14ac:dyDescent="0.25">
      <c r="A919" s="69">
        <v>917</v>
      </c>
      <c r="D919"/>
    </row>
    <row r="920" spans="1:28" x14ac:dyDescent="0.25">
      <c r="A920" s="69">
        <v>918</v>
      </c>
      <c r="D920"/>
    </row>
    <row r="921" spans="1:28" ht="13.8" thickBot="1" x14ac:dyDescent="0.3">
      <c r="A921" s="79">
        <v>919</v>
      </c>
      <c r="B921" s="86"/>
      <c r="C921" s="86"/>
      <c r="D921" s="86"/>
      <c r="E921" s="86"/>
      <c r="F921" s="87"/>
      <c r="G921" s="86"/>
      <c r="H921" s="87"/>
      <c r="I921" s="86"/>
      <c r="J921" s="86"/>
      <c r="K921" s="86"/>
      <c r="L921" s="86"/>
      <c r="M921" s="87"/>
      <c r="N921" s="86"/>
      <c r="O921" s="86"/>
      <c r="P921" s="86"/>
      <c r="Q921" s="86"/>
      <c r="R921" s="87"/>
      <c r="S921" s="86"/>
      <c r="T921" s="86"/>
      <c r="U921" s="86"/>
      <c r="V921" s="86"/>
      <c r="W921" s="87"/>
      <c r="X921" s="86"/>
      <c r="Y921" s="80"/>
      <c r="Z921" s="80"/>
      <c r="AA921" s="80"/>
      <c r="AB921" s="81"/>
    </row>
    <row r="922" spans="1:28" x14ac:dyDescent="0.25">
      <c r="A922" s="69">
        <v>920</v>
      </c>
      <c r="D922"/>
    </row>
    <row r="923" spans="1:28" x14ac:dyDescent="0.25">
      <c r="A923" s="69">
        <v>921</v>
      </c>
      <c r="D923"/>
    </row>
    <row r="924" spans="1:28" x14ac:dyDescent="0.25">
      <c r="A924" s="69">
        <v>922</v>
      </c>
      <c r="D924"/>
    </row>
    <row r="925" spans="1:28" x14ac:dyDescent="0.25">
      <c r="A925" s="69">
        <v>923</v>
      </c>
      <c r="D925"/>
    </row>
    <row r="926" spans="1:28" ht="13.8" thickBot="1" x14ac:dyDescent="0.3">
      <c r="A926" s="79">
        <v>924</v>
      </c>
      <c r="B926" s="86"/>
      <c r="C926" s="86"/>
      <c r="D926" s="86"/>
      <c r="E926" s="86"/>
      <c r="F926" s="87"/>
      <c r="G926" s="86"/>
      <c r="H926" s="87"/>
      <c r="I926" s="86"/>
      <c r="J926" s="86"/>
      <c r="K926" s="86"/>
      <c r="L926" s="86"/>
      <c r="M926" s="87"/>
      <c r="N926" s="86"/>
      <c r="O926" s="86"/>
      <c r="P926" s="86"/>
      <c r="Q926" s="86"/>
      <c r="R926" s="87"/>
      <c r="S926" s="86"/>
      <c r="T926" s="86"/>
      <c r="U926" s="86"/>
      <c r="V926" s="86"/>
      <c r="W926" s="87"/>
      <c r="X926" s="86"/>
      <c r="Y926" s="80"/>
      <c r="Z926" s="80"/>
      <c r="AA926" s="80"/>
      <c r="AB926" s="81"/>
    </row>
    <row r="927" spans="1:28" x14ac:dyDescent="0.25">
      <c r="A927" s="69">
        <v>925</v>
      </c>
      <c r="D927"/>
    </row>
    <row r="928" spans="1:28" x14ac:dyDescent="0.25">
      <c r="A928" s="69">
        <v>926</v>
      </c>
      <c r="D928"/>
    </row>
    <row r="929" spans="1:28" x14ac:dyDescent="0.25">
      <c r="A929" s="69">
        <v>927</v>
      </c>
      <c r="D929"/>
    </row>
    <row r="930" spans="1:28" x14ac:dyDescent="0.25">
      <c r="A930" s="69">
        <v>928</v>
      </c>
      <c r="D930"/>
    </row>
    <row r="931" spans="1:28" ht="13.8" thickBot="1" x14ac:dyDescent="0.3">
      <c r="A931" s="79">
        <v>929</v>
      </c>
      <c r="B931" s="86"/>
      <c r="C931" s="86"/>
      <c r="D931" s="86"/>
      <c r="E931" s="86"/>
      <c r="F931" s="87"/>
      <c r="G931" s="86"/>
      <c r="H931" s="87"/>
      <c r="I931" s="86"/>
      <c r="J931" s="86"/>
      <c r="K931" s="86"/>
      <c r="L931" s="86"/>
      <c r="M931" s="87"/>
      <c r="N931" s="86"/>
      <c r="O931" s="86"/>
      <c r="P931" s="86"/>
      <c r="Q931" s="86"/>
      <c r="R931" s="87"/>
      <c r="S931" s="86"/>
      <c r="T931" s="86"/>
      <c r="U931" s="86"/>
      <c r="V931" s="86"/>
      <c r="W931" s="87"/>
      <c r="X931" s="86"/>
      <c r="Y931" s="80"/>
      <c r="Z931" s="80"/>
      <c r="AA931" s="80"/>
      <c r="AB931" s="81"/>
    </row>
    <row r="932" spans="1:28" x14ac:dyDescent="0.25">
      <c r="A932" s="69">
        <v>930</v>
      </c>
      <c r="D932"/>
    </row>
    <row r="933" spans="1:28" x14ac:dyDescent="0.25">
      <c r="A933" s="69">
        <v>931</v>
      </c>
      <c r="D933"/>
    </row>
    <row r="934" spans="1:28" x14ac:dyDescent="0.25">
      <c r="A934" s="69">
        <v>932</v>
      </c>
      <c r="D934"/>
    </row>
    <row r="935" spans="1:28" x14ac:dyDescent="0.25">
      <c r="A935" s="69">
        <v>933</v>
      </c>
      <c r="D935"/>
    </row>
    <row r="936" spans="1:28" ht="13.8" thickBot="1" x14ac:dyDescent="0.3">
      <c r="A936" s="79">
        <v>934</v>
      </c>
      <c r="B936" s="86"/>
      <c r="C936" s="86"/>
      <c r="D936" s="86"/>
      <c r="E936" s="86"/>
      <c r="F936" s="87"/>
      <c r="G936" s="86"/>
      <c r="H936" s="87"/>
      <c r="I936" s="86"/>
      <c r="J936" s="86"/>
      <c r="K936" s="86"/>
      <c r="L936" s="86"/>
      <c r="M936" s="87"/>
      <c r="N936" s="86"/>
      <c r="O936" s="86"/>
      <c r="P936" s="86"/>
      <c r="Q936" s="86"/>
      <c r="R936" s="87"/>
      <c r="S936" s="86"/>
      <c r="T936" s="86"/>
      <c r="U936" s="86"/>
      <c r="V936" s="86"/>
      <c r="W936" s="87"/>
      <c r="X936" s="86"/>
      <c r="Y936" s="80"/>
      <c r="Z936" s="80"/>
      <c r="AA936" s="80"/>
      <c r="AB936" s="81"/>
    </row>
    <row r="937" spans="1:28" x14ac:dyDescent="0.25">
      <c r="A937" s="69">
        <v>935</v>
      </c>
      <c r="D937"/>
    </row>
    <row r="938" spans="1:28" x14ac:dyDescent="0.25">
      <c r="A938" s="69">
        <v>936</v>
      </c>
      <c r="D938"/>
    </row>
    <row r="939" spans="1:28" x14ac:dyDescent="0.25">
      <c r="A939" s="69">
        <v>937</v>
      </c>
      <c r="D939"/>
    </row>
    <row r="940" spans="1:28" x14ac:dyDescent="0.25">
      <c r="A940" s="69">
        <v>938</v>
      </c>
      <c r="D940"/>
    </row>
    <row r="941" spans="1:28" ht="13.8" thickBot="1" x14ac:dyDescent="0.3">
      <c r="A941" s="79">
        <v>939</v>
      </c>
      <c r="B941" s="86"/>
      <c r="C941" s="86"/>
      <c r="D941" s="86"/>
      <c r="E941" s="86"/>
      <c r="F941" s="87"/>
      <c r="G941" s="86"/>
      <c r="H941" s="87"/>
      <c r="I941" s="86"/>
      <c r="J941" s="86"/>
      <c r="K941" s="86"/>
      <c r="L941" s="86"/>
      <c r="M941" s="87"/>
      <c r="N941" s="86"/>
      <c r="O941" s="86"/>
      <c r="P941" s="86"/>
      <c r="Q941" s="86"/>
      <c r="R941" s="87"/>
      <c r="S941" s="86"/>
      <c r="T941" s="86"/>
      <c r="U941" s="86"/>
      <c r="V941" s="86"/>
      <c r="W941" s="87"/>
      <c r="X941" s="86"/>
      <c r="Y941" s="80"/>
      <c r="Z941" s="80"/>
      <c r="AA941" s="80"/>
      <c r="AB941" s="81"/>
    </row>
    <row r="942" spans="1:28" x14ac:dyDescent="0.25">
      <c r="A942" s="69">
        <v>940</v>
      </c>
      <c r="D942"/>
    </row>
    <row r="943" spans="1:28" x14ac:dyDescent="0.25">
      <c r="A943" s="69">
        <v>941</v>
      </c>
      <c r="D943"/>
    </row>
    <row r="944" spans="1:28" x14ac:dyDescent="0.25">
      <c r="A944" s="69">
        <v>942</v>
      </c>
      <c r="D944"/>
    </row>
    <row r="945" spans="1:28" x14ac:dyDescent="0.25">
      <c r="A945" s="69">
        <v>943</v>
      </c>
      <c r="D945"/>
    </row>
    <row r="946" spans="1:28" ht="13.8" thickBot="1" x14ac:dyDescent="0.3">
      <c r="A946" s="79">
        <v>944</v>
      </c>
      <c r="B946" s="86"/>
      <c r="C946" s="86"/>
      <c r="D946" s="86"/>
      <c r="E946" s="86"/>
      <c r="F946" s="87"/>
      <c r="G946" s="86"/>
      <c r="H946" s="87"/>
      <c r="I946" s="86"/>
      <c r="J946" s="86"/>
      <c r="K946" s="86"/>
      <c r="L946" s="86"/>
      <c r="M946" s="87"/>
      <c r="N946" s="86"/>
      <c r="O946" s="86"/>
      <c r="P946" s="86"/>
      <c r="Q946" s="86"/>
      <c r="R946" s="87"/>
      <c r="S946" s="86"/>
      <c r="T946" s="86"/>
      <c r="U946" s="86"/>
      <c r="V946" s="86"/>
      <c r="W946" s="87"/>
      <c r="X946" s="86"/>
      <c r="Y946" s="80"/>
      <c r="Z946" s="80"/>
      <c r="AA946" s="80"/>
      <c r="AB946" s="81"/>
    </row>
    <row r="947" spans="1:28" x14ac:dyDescent="0.25">
      <c r="A947" s="69">
        <v>945</v>
      </c>
      <c r="D947"/>
    </row>
    <row r="948" spans="1:28" x14ac:dyDescent="0.25">
      <c r="A948" s="69">
        <v>946</v>
      </c>
      <c r="D948"/>
    </row>
    <row r="949" spans="1:28" x14ac:dyDescent="0.25">
      <c r="A949" s="69">
        <v>947</v>
      </c>
      <c r="D949"/>
    </row>
    <row r="950" spans="1:28" x14ac:dyDescent="0.25">
      <c r="A950" s="69">
        <v>948</v>
      </c>
      <c r="D950"/>
    </row>
    <row r="951" spans="1:28" ht="13.8" thickBot="1" x14ac:dyDescent="0.3">
      <c r="A951" s="79">
        <v>949</v>
      </c>
      <c r="B951" s="86"/>
      <c r="C951" s="86"/>
      <c r="D951" s="86"/>
      <c r="E951" s="86"/>
      <c r="F951" s="87"/>
      <c r="G951" s="86"/>
      <c r="H951" s="87"/>
      <c r="I951" s="86"/>
      <c r="J951" s="86"/>
      <c r="K951" s="86"/>
      <c r="L951" s="86"/>
      <c r="M951" s="87"/>
      <c r="N951" s="86"/>
      <c r="O951" s="86"/>
      <c r="P951" s="86"/>
      <c r="Q951" s="86"/>
      <c r="R951" s="87"/>
      <c r="S951" s="86"/>
      <c r="T951" s="86"/>
      <c r="U951" s="86"/>
      <c r="V951" s="86"/>
      <c r="W951" s="87"/>
      <c r="X951" s="86"/>
      <c r="Y951" s="80"/>
      <c r="Z951" s="80"/>
      <c r="AA951" s="80"/>
      <c r="AB951" s="81"/>
    </row>
    <row r="952" spans="1:28" x14ac:dyDescent="0.25">
      <c r="A952" s="69">
        <v>950</v>
      </c>
      <c r="D952"/>
    </row>
    <row r="953" spans="1:28" x14ac:dyDescent="0.25">
      <c r="A953" s="69">
        <v>951</v>
      </c>
      <c r="D953"/>
    </row>
    <row r="954" spans="1:28" x14ac:dyDescent="0.25">
      <c r="A954" s="69">
        <v>952</v>
      </c>
      <c r="D954"/>
    </row>
    <row r="955" spans="1:28" x14ac:dyDescent="0.25">
      <c r="A955" s="69">
        <v>953</v>
      </c>
      <c r="D955"/>
    </row>
    <row r="956" spans="1:28" ht="13.8" thickBot="1" x14ac:dyDescent="0.3">
      <c r="A956" s="79">
        <v>954</v>
      </c>
      <c r="B956" s="86"/>
      <c r="C956" s="86"/>
      <c r="D956" s="86"/>
      <c r="E956" s="86"/>
      <c r="F956" s="87"/>
      <c r="G956" s="86"/>
      <c r="H956" s="87"/>
      <c r="I956" s="86"/>
      <c r="J956" s="86"/>
      <c r="K956" s="86"/>
      <c r="L956" s="86"/>
      <c r="M956" s="87"/>
      <c r="N956" s="86"/>
      <c r="O956" s="86"/>
      <c r="P956" s="86"/>
      <c r="Q956" s="86"/>
      <c r="R956" s="87"/>
      <c r="S956" s="86"/>
      <c r="T956" s="86"/>
      <c r="U956" s="86"/>
      <c r="V956" s="86"/>
      <c r="W956" s="87"/>
      <c r="X956" s="86"/>
      <c r="Y956" s="80"/>
      <c r="Z956" s="80"/>
      <c r="AA956" s="80"/>
      <c r="AB956" s="81"/>
    </row>
    <row r="957" spans="1:28" x14ac:dyDescent="0.25">
      <c r="A957" s="69">
        <v>955</v>
      </c>
      <c r="D957"/>
    </row>
    <row r="958" spans="1:28" x14ac:dyDescent="0.25">
      <c r="A958" s="69">
        <v>956</v>
      </c>
      <c r="D958"/>
    </row>
    <row r="959" spans="1:28" x14ac:dyDescent="0.25">
      <c r="A959" s="69">
        <v>957</v>
      </c>
      <c r="D959"/>
    </row>
    <row r="960" spans="1:28" x14ac:dyDescent="0.25">
      <c r="A960" s="69">
        <v>958</v>
      </c>
      <c r="D960"/>
    </row>
    <row r="961" spans="1:28" ht="13.8" thickBot="1" x14ac:dyDescent="0.3">
      <c r="A961" s="79">
        <v>959</v>
      </c>
      <c r="B961" s="86"/>
      <c r="C961" s="86"/>
      <c r="D961" s="86"/>
      <c r="E961" s="86"/>
      <c r="F961" s="87"/>
      <c r="G961" s="86"/>
      <c r="H961" s="87"/>
      <c r="I961" s="86"/>
      <c r="J961" s="86"/>
      <c r="K961" s="86"/>
      <c r="L961" s="86"/>
      <c r="M961" s="87"/>
      <c r="N961" s="86"/>
      <c r="O961" s="86"/>
      <c r="P961" s="86"/>
      <c r="Q961" s="86"/>
      <c r="R961" s="87"/>
      <c r="S961" s="86"/>
      <c r="T961" s="86"/>
      <c r="U961" s="86"/>
      <c r="V961" s="86"/>
      <c r="W961" s="87"/>
      <c r="X961" s="86"/>
      <c r="Y961" s="80"/>
      <c r="Z961" s="80"/>
      <c r="AA961" s="80"/>
      <c r="AB961" s="81"/>
    </row>
    <row r="962" spans="1:28" x14ac:dyDescent="0.25">
      <c r="A962" s="69">
        <v>960</v>
      </c>
      <c r="D962"/>
    </row>
    <row r="963" spans="1:28" x14ac:dyDescent="0.25">
      <c r="A963" s="69">
        <v>961</v>
      </c>
      <c r="D963"/>
    </row>
    <row r="964" spans="1:28" x14ac:dyDescent="0.25">
      <c r="A964" s="69">
        <v>962</v>
      </c>
      <c r="D964"/>
    </row>
    <row r="965" spans="1:28" x14ac:dyDescent="0.25">
      <c r="A965" s="69">
        <v>963</v>
      </c>
      <c r="D965"/>
    </row>
    <row r="966" spans="1:28" ht="13.8" thickBot="1" x14ac:dyDescent="0.3">
      <c r="A966" s="79">
        <v>964</v>
      </c>
      <c r="B966" s="86"/>
      <c r="C966" s="86"/>
      <c r="D966" s="86"/>
      <c r="E966" s="86"/>
      <c r="F966" s="87"/>
      <c r="G966" s="86"/>
      <c r="H966" s="87"/>
      <c r="I966" s="86"/>
      <c r="J966" s="86"/>
      <c r="K966" s="86"/>
      <c r="L966" s="86"/>
      <c r="M966" s="87"/>
      <c r="N966" s="86"/>
      <c r="O966" s="86"/>
      <c r="P966" s="86"/>
      <c r="Q966" s="86"/>
      <c r="R966" s="87"/>
      <c r="S966" s="86"/>
      <c r="T966" s="86"/>
      <c r="U966" s="86"/>
      <c r="V966" s="86"/>
      <c r="W966" s="87"/>
      <c r="X966" s="86"/>
      <c r="Y966" s="80"/>
      <c r="Z966" s="80"/>
      <c r="AA966" s="80"/>
      <c r="AB966" s="81"/>
    </row>
    <row r="967" spans="1:28" x14ac:dyDescent="0.25">
      <c r="A967" s="69">
        <v>965</v>
      </c>
      <c r="D967"/>
    </row>
    <row r="968" spans="1:28" x14ac:dyDescent="0.25">
      <c r="A968" s="69">
        <v>966</v>
      </c>
      <c r="D968"/>
    </row>
    <row r="969" spans="1:28" x14ac:dyDescent="0.25">
      <c r="A969" s="69">
        <v>967</v>
      </c>
      <c r="D969"/>
    </row>
    <row r="970" spans="1:28" x14ac:dyDescent="0.25">
      <c r="A970" s="69">
        <v>968</v>
      </c>
      <c r="D970"/>
    </row>
    <row r="971" spans="1:28" ht="13.8" thickBot="1" x14ac:dyDescent="0.3">
      <c r="A971" s="79">
        <v>969</v>
      </c>
      <c r="B971" s="86"/>
      <c r="C971" s="86"/>
      <c r="D971" s="86"/>
      <c r="E971" s="86"/>
      <c r="F971" s="87"/>
      <c r="G971" s="86"/>
      <c r="H971" s="87"/>
      <c r="I971" s="86"/>
      <c r="J971" s="86"/>
      <c r="K971" s="86"/>
      <c r="L971" s="86"/>
      <c r="M971" s="87"/>
      <c r="N971" s="86"/>
      <c r="O971" s="86"/>
      <c r="P971" s="86"/>
      <c r="Q971" s="86"/>
      <c r="R971" s="87"/>
      <c r="S971" s="86"/>
      <c r="T971" s="86"/>
      <c r="U971" s="86"/>
      <c r="V971" s="86"/>
      <c r="W971" s="87"/>
      <c r="X971" s="86"/>
      <c r="Y971" s="80"/>
      <c r="Z971" s="80"/>
      <c r="AA971" s="80"/>
      <c r="AB971" s="81"/>
    </row>
    <row r="972" spans="1:28" x14ac:dyDescent="0.25">
      <c r="A972" s="69">
        <v>970</v>
      </c>
      <c r="D972"/>
    </row>
    <row r="973" spans="1:28" x14ac:dyDescent="0.25">
      <c r="A973" s="69">
        <v>971</v>
      </c>
      <c r="D973"/>
    </row>
    <row r="974" spans="1:28" x14ac:dyDescent="0.25">
      <c r="A974" s="69">
        <v>972</v>
      </c>
      <c r="D974"/>
    </row>
    <row r="975" spans="1:28" x14ac:dyDescent="0.25">
      <c r="A975" s="69">
        <v>973</v>
      </c>
      <c r="D975"/>
    </row>
    <row r="976" spans="1:28" ht="13.8" thickBot="1" x14ac:dyDescent="0.3">
      <c r="A976" s="79">
        <v>974</v>
      </c>
      <c r="B976" s="86"/>
      <c r="C976" s="86"/>
      <c r="D976" s="86"/>
      <c r="E976" s="86"/>
      <c r="F976" s="87"/>
      <c r="G976" s="86"/>
      <c r="H976" s="87"/>
      <c r="I976" s="86"/>
      <c r="J976" s="86"/>
      <c r="K976" s="86"/>
      <c r="L976" s="86"/>
      <c r="M976" s="87"/>
      <c r="N976" s="86"/>
      <c r="O976" s="86"/>
      <c r="P976" s="86"/>
      <c r="Q976" s="86"/>
      <c r="R976" s="87"/>
      <c r="S976" s="86"/>
      <c r="T976" s="86"/>
      <c r="U976" s="86"/>
      <c r="V976" s="86"/>
      <c r="W976" s="87"/>
      <c r="X976" s="86"/>
      <c r="Y976" s="80"/>
      <c r="Z976" s="80"/>
      <c r="AA976" s="80"/>
      <c r="AB976" s="81"/>
    </row>
    <row r="977" spans="1:28" x14ac:dyDescent="0.25">
      <c r="A977" s="69">
        <v>975</v>
      </c>
      <c r="D977"/>
    </row>
    <row r="978" spans="1:28" x14ac:dyDescent="0.25">
      <c r="A978" s="69">
        <v>976</v>
      </c>
      <c r="D978"/>
    </row>
    <row r="979" spans="1:28" x14ac:dyDescent="0.25">
      <c r="A979" s="69">
        <v>977</v>
      </c>
      <c r="D979"/>
    </row>
    <row r="980" spans="1:28" x14ac:dyDescent="0.25">
      <c r="A980" s="69">
        <v>978</v>
      </c>
      <c r="D980"/>
    </row>
    <row r="981" spans="1:28" ht="13.8" thickBot="1" x14ac:dyDescent="0.3">
      <c r="A981" s="79">
        <v>979</v>
      </c>
      <c r="B981" s="86"/>
      <c r="C981" s="86"/>
      <c r="D981" s="86"/>
      <c r="E981" s="86"/>
      <c r="F981" s="87"/>
      <c r="G981" s="86"/>
      <c r="H981" s="87"/>
      <c r="I981" s="86"/>
      <c r="J981" s="86"/>
      <c r="K981" s="86"/>
      <c r="L981" s="86"/>
      <c r="M981" s="87"/>
      <c r="N981" s="86"/>
      <c r="O981" s="86"/>
      <c r="P981" s="86"/>
      <c r="Q981" s="86"/>
      <c r="R981" s="87"/>
      <c r="S981" s="86"/>
      <c r="T981" s="86"/>
      <c r="U981" s="86"/>
      <c r="V981" s="86"/>
      <c r="W981" s="87"/>
      <c r="X981" s="86"/>
      <c r="Y981" s="80"/>
      <c r="Z981" s="80"/>
      <c r="AA981" s="80"/>
      <c r="AB981" s="81"/>
    </row>
    <row r="982" spans="1:28" x14ac:dyDescent="0.25">
      <c r="A982" s="69">
        <v>980</v>
      </c>
      <c r="D982"/>
    </row>
    <row r="983" spans="1:28" x14ac:dyDescent="0.25">
      <c r="A983" s="69">
        <v>981</v>
      </c>
      <c r="D983"/>
    </row>
    <row r="984" spans="1:28" x14ac:dyDescent="0.25">
      <c r="A984" s="69">
        <v>982</v>
      </c>
      <c r="D984"/>
    </row>
    <row r="985" spans="1:28" x14ac:dyDescent="0.25">
      <c r="A985" s="69">
        <v>983</v>
      </c>
      <c r="D985"/>
    </row>
    <row r="986" spans="1:28" ht="13.8" thickBot="1" x14ac:dyDescent="0.3">
      <c r="A986" s="79">
        <v>984</v>
      </c>
      <c r="B986" s="86"/>
      <c r="C986" s="86"/>
      <c r="D986" s="86"/>
      <c r="E986" s="86"/>
      <c r="F986" s="87"/>
      <c r="G986" s="86"/>
      <c r="H986" s="87"/>
      <c r="I986" s="86"/>
      <c r="J986" s="86"/>
      <c r="K986" s="86"/>
      <c r="L986" s="86"/>
      <c r="M986" s="87"/>
      <c r="N986" s="86"/>
      <c r="O986" s="86"/>
      <c r="P986" s="86"/>
      <c r="Q986" s="86"/>
      <c r="R986" s="87"/>
      <c r="S986" s="86"/>
      <c r="T986" s="86"/>
      <c r="U986" s="86"/>
      <c r="V986" s="86"/>
      <c r="W986" s="87"/>
      <c r="X986" s="86"/>
      <c r="Y986" s="80"/>
      <c r="Z986" s="80"/>
      <c r="AA986" s="80"/>
      <c r="AB986" s="81"/>
    </row>
    <row r="987" spans="1:28" x14ac:dyDescent="0.25">
      <c r="A987" s="69">
        <v>985</v>
      </c>
      <c r="D987"/>
    </row>
    <row r="988" spans="1:28" x14ac:dyDescent="0.25">
      <c r="A988" s="69">
        <v>986</v>
      </c>
      <c r="D988"/>
    </row>
    <row r="989" spans="1:28" x14ac:dyDescent="0.25">
      <c r="A989" s="69">
        <v>987</v>
      </c>
      <c r="D989"/>
    </row>
    <row r="990" spans="1:28" x14ac:dyDescent="0.25">
      <c r="A990" s="69">
        <v>988</v>
      </c>
      <c r="D990"/>
    </row>
    <row r="991" spans="1:28" ht="13.8" thickBot="1" x14ac:dyDescent="0.3">
      <c r="A991" s="79">
        <v>989</v>
      </c>
      <c r="B991" s="86"/>
      <c r="C991" s="86"/>
      <c r="D991" s="86"/>
      <c r="E991" s="86"/>
      <c r="F991" s="87"/>
      <c r="G991" s="86"/>
      <c r="H991" s="87"/>
      <c r="I991" s="86"/>
      <c r="J991" s="86"/>
      <c r="K991" s="86"/>
      <c r="L991" s="86"/>
      <c r="M991" s="87"/>
      <c r="N991" s="86"/>
      <c r="O991" s="86"/>
      <c r="P991" s="86"/>
      <c r="Q991" s="86"/>
      <c r="R991" s="87"/>
      <c r="S991" s="86"/>
      <c r="T991" s="86"/>
      <c r="U991" s="86"/>
      <c r="V991" s="86"/>
      <c r="W991" s="87"/>
      <c r="X991" s="86"/>
      <c r="Y991" s="80"/>
      <c r="Z991" s="80"/>
      <c r="AA991" s="80"/>
      <c r="AB991" s="81"/>
    </row>
    <row r="992" spans="1:28" x14ac:dyDescent="0.25">
      <c r="A992" s="69">
        <v>990</v>
      </c>
      <c r="D992"/>
    </row>
    <row r="993" spans="1:28" x14ac:dyDescent="0.25">
      <c r="A993" s="69">
        <v>991</v>
      </c>
      <c r="D993"/>
    </row>
    <row r="994" spans="1:28" x14ac:dyDescent="0.25">
      <c r="A994" s="69">
        <v>992</v>
      </c>
      <c r="D994"/>
    </row>
    <row r="995" spans="1:28" x14ac:dyDescent="0.25">
      <c r="A995" s="69">
        <v>993</v>
      </c>
      <c r="D995"/>
    </row>
    <row r="996" spans="1:28" ht="13.8" thickBot="1" x14ac:dyDescent="0.3">
      <c r="A996" s="79">
        <v>994</v>
      </c>
      <c r="B996" s="86"/>
      <c r="C996" s="86"/>
      <c r="D996" s="86"/>
      <c r="E996" s="86"/>
      <c r="F996" s="87"/>
      <c r="G996" s="86"/>
      <c r="H996" s="87"/>
      <c r="I996" s="86"/>
      <c r="J996" s="86"/>
      <c r="K996" s="86"/>
      <c r="L996" s="86"/>
      <c r="M996" s="87"/>
      <c r="N996" s="86"/>
      <c r="O996" s="86"/>
      <c r="P996" s="86"/>
      <c r="Q996" s="86"/>
      <c r="R996" s="87"/>
      <c r="S996" s="86"/>
      <c r="T996" s="86"/>
      <c r="U996" s="86"/>
      <c r="V996" s="86"/>
      <c r="W996" s="87"/>
      <c r="X996" s="86"/>
      <c r="Y996" s="80"/>
      <c r="Z996" s="80"/>
      <c r="AA996" s="80"/>
      <c r="AB996" s="81"/>
    </row>
    <row r="997" spans="1:28" x14ac:dyDescent="0.25">
      <c r="A997" s="69">
        <v>995</v>
      </c>
      <c r="D997"/>
    </row>
    <row r="998" spans="1:28" x14ac:dyDescent="0.25">
      <c r="A998" s="69">
        <v>996</v>
      </c>
      <c r="D998"/>
    </row>
    <row r="999" spans="1:28" x14ac:dyDescent="0.25">
      <c r="A999" s="69">
        <v>997</v>
      </c>
      <c r="D999"/>
    </row>
    <row r="1000" spans="1:28" x14ac:dyDescent="0.25">
      <c r="A1000" s="69">
        <v>998</v>
      </c>
      <c r="D1000"/>
    </row>
    <row r="1001" spans="1:28" ht="13.8" thickBot="1" x14ac:dyDescent="0.3">
      <c r="A1001" s="79">
        <v>999</v>
      </c>
      <c r="B1001" s="86"/>
      <c r="C1001" s="86"/>
      <c r="D1001" s="86"/>
      <c r="E1001" s="86"/>
      <c r="F1001" s="87"/>
      <c r="G1001" s="86"/>
      <c r="H1001" s="87"/>
      <c r="I1001" s="86"/>
      <c r="J1001" s="86"/>
      <c r="K1001" s="86"/>
      <c r="L1001" s="86"/>
      <c r="M1001" s="87"/>
      <c r="N1001" s="86"/>
      <c r="O1001" s="86"/>
      <c r="P1001" s="86"/>
      <c r="Q1001" s="86"/>
      <c r="R1001" s="87"/>
      <c r="S1001" s="86"/>
      <c r="T1001" s="86"/>
      <c r="U1001" s="86"/>
      <c r="V1001" s="86"/>
      <c r="W1001" s="87"/>
      <c r="X1001" s="86"/>
      <c r="Y1001" s="80"/>
      <c r="Z1001" s="80"/>
      <c r="AA1001" s="80"/>
      <c r="AB1001" s="81"/>
    </row>
    <row r="1002" spans="1:28" x14ac:dyDescent="0.25">
      <c r="A1002" s="69">
        <v>1000</v>
      </c>
      <c r="D1002"/>
    </row>
    <row r="1003" spans="1:28" x14ac:dyDescent="0.25">
      <c r="A1003" s="69">
        <v>1001</v>
      </c>
      <c r="D1003"/>
    </row>
    <row r="1004" spans="1:28" x14ac:dyDescent="0.25">
      <c r="A1004" s="69">
        <v>1002</v>
      </c>
      <c r="D1004"/>
    </row>
    <row r="1005" spans="1:28" x14ac:dyDescent="0.25">
      <c r="A1005" s="69">
        <v>1003</v>
      </c>
      <c r="D1005"/>
    </row>
    <row r="1006" spans="1:28" ht="13.8" thickBot="1" x14ac:dyDescent="0.3">
      <c r="A1006" s="79">
        <v>1004</v>
      </c>
      <c r="B1006" s="86"/>
      <c r="C1006" s="86"/>
      <c r="D1006" s="86"/>
      <c r="E1006" s="86"/>
      <c r="F1006" s="87"/>
      <c r="G1006" s="86"/>
      <c r="H1006" s="87"/>
      <c r="I1006" s="86"/>
      <c r="J1006" s="86"/>
      <c r="K1006" s="86"/>
      <c r="L1006" s="86"/>
      <c r="M1006" s="87"/>
      <c r="N1006" s="86"/>
      <c r="O1006" s="86"/>
      <c r="P1006" s="86"/>
      <c r="Q1006" s="86"/>
      <c r="R1006" s="87"/>
      <c r="S1006" s="86"/>
      <c r="T1006" s="86"/>
      <c r="U1006" s="86"/>
      <c r="V1006" s="86"/>
      <c r="W1006" s="87"/>
      <c r="X1006" s="86"/>
      <c r="Y1006" s="80"/>
      <c r="Z1006" s="80"/>
      <c r="AA1006" s="80"/>
      <c r="AB1006" s="81"/>
    </row>
    <row r="1007" spans="1:28" x14ac:dyDescent="0.25">
      <c r="A1007" s="69">
        <v>1005</v>
      </c>
      <c r="D1007"/>
    </row>
    <row r="1008" spans="1:28" x14ac:dyDescent="0.25">
      <c r="A1008" s="69">
        <v>1006</v>
      </c>
      <c r="D1008"/>
    </row>
    <row r="1009" spans="1:28" x14ac:dyDescent="0.25">
      <c r="A1009" s="69">
        <v>1007</v>
      </c>
      <c r="D1009"/>
    </row>
    <row r="1010" spans="1:28" x14ac:dyDescent="0.25">
      <c r="A1010" s="69">
        <v>1008</v>
      </c>
      <c r="D1010"/>
    </row>
    <row r="1011" spans="1:28" ht="13.8" thickBot="1" x14ac:dyDescent="0.3">
      <c r="A1011" s="79">
        <v>1009</v>
      </c>
      <c r="B1011" s="86"/>
      <c r="C1011" s="86"/>
      <c r="D1011" s="86"/>
      <c r="E1011" s="86"/>
      <c r="F1011" s="87"/>
      <c r="G1011" s="86"/>
      <c r="H1011" s="87"/>
      <c r="I1011" s="86"/>
      <c r="J1011" s="86"/>
      <c r="K1011" s="86"/>
      <c r="L1011" s="86"/>
      <c r="M1011" s="87"/>
      <c r="N1011" s="86"/>
      <c r="O1011" s="86"/>
      <c r="P1011" s="86"/>
      <c r="Q1011" s="86"/>
      <c r="R1011" s="87"/>
      <c r="S1011" s="86"/>
      <c r="T1011" s="86"/>
      <c r="U1011" s="86"/>
      <c r="V1011" s="86"/>
      <c r="W1011" s="87"/>
      <c r="X1011" s="86"/>
      <c r="Y1011" s="80"/>
      <c r="Z1011" s="80"/>
      <c r="AA1011" s="80"/>
      <c r="AB1011" s="81"/>
    </row>
    <row r="1012" spans="1:28" x14ac:dyDescent="0.25">
      <c r="A1012" s="69">
        <v>1010</v>
      </c>
      <c r="D1012"/>
    </row>
    <row r="1013" spans="1:28" x14ac:dyDescent="0.25">
      <c r="A1013" s="69">
        <v>1011</v>
      </c>
      <c r="D1013"/>
    </row>
    <row r="1014" spans="1:28" x14ac:dyDescent="0.25">
      <c r="A1014" s="69">
        <v>1012</v>
      </c>
      <c r="D1014"/>
    </row>
    <row r="1015" spans="1:28" x14ac:dyDescent="0.25">
      <c r="A1015" s="69">
        <v>1013</v>
      </c>
      <c r="D1015"/>
    </row>
    <row r="1016" spans="1:28" ht="13.8" thickBot="1" x14ac:dyDescent="0.3">
      <c r="A1016" s="79">
        <v>1014</v>
      </c>
      <c r="B1016" s="86"/>
      <c r="C1016" s="86"/>
      <c r="D1016" s="86"/>
      <c r="E1016" s="86"/>
      <c r="F1016" s="87"/>
      <c r="G1016" s="86"/>
      <c r="H1016" s="87"/>
      <c r="I1016" s="86"/>
      <c r="J1016" s="86"/>
      <c r="K1016" s="86"/>
      <c r="L1016" s="86"/>
      <c r="M1016" s="87"/>
      <c r="N1016" s="86"/>
      <c r="O1016" s="86"/>
      <c r="P1016" s="86"/>
      <c r="Q1016" s="86"/>
      <c r="R1016" s="87"/>
      <c r="S1016" s="86"/>
      <c r="T1016" s="86"/>
      <c r="U1016" s="86"/>
      <c r="V1016" s="86"/>
      <c r="W1016" s="87"/>
      <c r="X1016" s="86"/>
      <c r="Y1016" s="80"/>
      <c r="Z1016" s="80"/>
      <c r="AA1016" s="80"/>
      <c r="AB1016" s="81"/>
    </row>
    <row r="1017" spans="1:28" x14ac:dyDescent="0.25">
      <c r="A1017" s="69">
        <v>1015</v>
      </c>
      <c r="D1017"/>
    </row>
    <row r="1018" spans="1:28" x14ac:dyDescent="0.25">
      <c r="A1018" s="69">
        <v>1016</v>
      </c>
      <c r="D1018"/>
    </row>
    <row r="1019" spans="1:28" x14ac:dyDescent="0.25">
      <c r="A1019" s="69">
        <v>1017</v>
      </c>
      <c r="D1019"/>
    </row>
    <row r="1020" spans="1:28" x14ac:dyDescent="0.25">
      <c r="A1020" s="69">
        <v>1018</v>
      </c>
      <c r="D1020"/>
    </row>
    <row r="1021" spans="1:28" ht="13.8" thickBot="1" x14ac:dyDescent="0.3">
      <c r="A1021" s="79">
        <v>1019</v>
      </c>
      <c r="B1021" s="86"/>
      <c r="C1021" s="86"/>
      <c r="D1021" s="86"/>
      <c r="E1021" s="86"/>
      <c r="F1021" s="87"/>
      <c r="G1021" s="86"/>
      <c r="H1021" s="87"/>
      <c r="I1021" s="86"/>
      <c r="J1021" s="86"/>
      <c r="K1021" s="86"/>
      <c r="L1021" s="86"/>
      <c r="M1021" s="87"/>
      <c r="N1021" s="86"/>
      <c r="O1021" s="86"/>
      <c r="P1021" s="86"/>
      <c r="Q1021" s="86"/>
      <c r="R1021" s="87"/>
      <c r="S1021" s="86"/>
      <c r="T1021" s="86"/>
      <c r="U1021" s="86"/>
      <c r="V1021" s="86"/>
      <c r="W1021" s="87"/>
      <c r="X1021" s="86"/>
      <c r="Y1021" s="80"/>
      <c r="Z1021" s="80"/>
      <c r="AA1021" s="80"/>
      <c r="AB1021" s="81"/>
    </row>
    <row r="1022" spans="1:28" x14ac:dyDescent="0.25">
      <c r="A1022" s="69">
        <v>1020</v>
      </c>
      <c r="D1022"/>
    </row>
    <row r="1023" spans="1:28" x14ac:dyDescent="0.25">
      <c r="A1023" s="69">
        <v>1021</v>
      </c>
      <c r="D1023"/>
    </row>
    <row r="1024" spans="1:28" x14ac:dyDescent="0.25">
      <c r="A1024" s="69">
        <v>1022</v>
      </c>
      <c r="D1024"/>
    </row>
    <row r="1025" spans="1:28" x14ac:dyDescent="0.25">
      <c r="A1025" s="69">
        <v>1023</v>
      </c>
      <c r="D1025"/>
    </row>
    <row r="1026" spans="1:28" ht="13.8" thickBot="1" x14ac:dyDescent="0.3">
      <c r="A1026" s="79">
        <v>1024</v>
      </c>
      <c r="B1026" s="86"/>
      <c r="C1026" s="86"/>
      <c r="D1026" s="86"/>
      <c r="E1026" s="86"/>
      <c r="F1026" s="87"/>
      <c r="G1026" s="86"/>
      <c r="H1026" s="87"/>
      <c r="I1026" s="86"/>
      <c r="J1026" s="86"/>
      <c r="K1026" s="86"/>
      <c r="L1026" s="86"/>
      <c r="M1026" s="87"/>
      <c r="N1026" s="86"/>
      <c r="O1026" s="86"/>
      <c r="P1026" s="86"/>
      <c r="Q1026" s="86"/>
      <c r="R1026" s="87"/>
      <c r="S1026" s="86"/>
      <c r="T1026" s="86"/>
      <c r="U1026" s="86"/>
      <c r="V1026" s="86"/>
      <c r="W1026" s="87"/>
      <c r="X1026" s="86"/>
      <c r="Y1026" s="80"/>
      <c r="Z1026" s="80"/>
      <c r="AA1026" s="80"/>
      <c r="AB1026" s="81"/>
    </row>
    <row r="1027" spans="1:28" x14ac:dyDescent="0.25">
      <c r="A1027" s="69">
        <v>1025</v>
      </c>
      <c r="D1027"/>
    </row>
    <row r="1028" spans="1:28" x14ac:dyDescent="0.25">
      <c r="A1028" s="69">
        <v>1026</v>
      </c>
      <c r="D1028"/>
    </row>
    <row r="1029" spans="1:28" x14ac:dyDescent="0.25">
      <c r="A1029" s="69">
        <v>1027</v>
      </c>
      <c r="D1029"/>
    </row>
    <row r="1030" spans="1:28" x14ac:dyDescent="0.25">
      <c r="A1030" s="69">
        <v>1028</v>
      </c>
      <c r="D1030"/>
    </row>
    <row r="1031" spans="1:28" ht="13.8" thickBot="1" x14ac:dyDescent="0.3">
      <c r="A1031" s="79">
        <v>1029</v>
      </c>
      <c r="B1031" s="86"/>
      <c r="C1031" s="86"/>
      <c r="D1031" s="86"/>
      <c r="E1031" s="86"/>
      <c r="F1031" s="87"/>
      <c r="G1031" s="86"/>
      <c r="H1031" s="87"/>
      <c r="I1031" s="86"/>
      <c r="J1031" s="86"/>
      <c r="K1031" s="86"/>
      <c r="L1031" s="86"/>
      <c r="M1031" s="87"/>
      <c r="N1031" s="86"/>
      <c r="O1031" s="86"/>
      <c r="P1031" s="86"/>
      <c r="Q1031" s="86"/>
      <c r="R1031" s="87"/>
      <c r="S1031" s="86"/>
      <c r="T1031" s="86"/>
      <c r="U1031" s="86"/>
      <c r="V1031" s="86"/>
      <c r="W1031" s="87"/>
      <c r="X1031" s="86"/>
      <c r="Y1031" s="80"/>
      <c r="Z1031" s="80"/>
      <c r="AA1031" s="80"/>
      <c r="AB1031" s="81"/>
    </row>
    <row r="1032" spans="1:28" x14ac:dyDescent="0.25">
      <c r="A1032" s="69">
        <v>1030</v>
      </c>
      <c r="D1032"/>
    </row>
    <row r="1033" spans="1:28" x14ac:dyDescent="0.25">
      <c r="A1033" s="69">
        <v>1031</v>
      </c>
      <c r="D1033"/>
    </row>
    <row r="1034" spans="1:28" x14ac:dyDescent="0.25">
      <c r="A1034" s="69">
        <v>1032</v>
      </c>
      <c r="D1034"/>
    </row>
    <row r="1035" spans="1:28" x14ac:dyDescent="0.25">
      <c r="A1035" s="69">
        <v>1033</v>
      </c>
      <c r="D1035"/>
    </row>
    <row r="1036" spans="1:28" ht="13.8" thickBot="1" x14ac:dyDescent="0.3">
      <c r="A1036" s="79">
        <v>1034</v>
      </c>
      <c r="B1036" s="86"/>
      <c r="C1036" s="86"/>
      <c r="D1036" s="86"/>
      <c r="E1036" s="86"/>
      <c r="F1036" s="87"/>
      <c r="G1036" s="86"/>
      <c r="H1036" s="87"/>
      <c r="I1036" s="86"/>
      <c r="J1036" s="86"/>
      <c r="K1036" s="86"/>
      <c r="L1036" s="86"/>
      <c r="M1036" s="87"/>
      <c r="N1036" s="86"/>
      <c r="O1036" s="86"/>
      <c r="P1036" s="86"/>
      <c r="Q1036" s="86"/>
      <c r="R1036" s="87"/>
      <c r="S1036" s="86"/>
      <c r="T1036" s="86"/>
      <c r="U1036" s="86"/>
      <c r="V1036" s="86"/>
      <c r="W1036" s="87"/>
      <c r="X1036" s="86"/>
      <c r="Y1036" s="80"/>
      <c r="Z1036" s="80"/>
      <c r="AA1036" s="80"/>
      <c r="AB1036" s="81"/>
    </row>
    <row r="1037" spans="1:28" x14ac:dyDescent="0.25">
      <c r="A1037" s="69">
        <v>1035</v>
      </c>
      <c r="D1037"/>
    </row>
    <row r="1038" spans="1:28" x14ac:dyDescent="0.25">
      <c r="A1038" s="69">
        <v>1036</v>
      </c>
      <c r="D1038"/>
    </row>
    <row r="1039" spans="1:28" x14ac:dyDescent="0.25">
      <c r="A1039" s="69">
        <v>1037</v>
      </c>
      <c r="D1039"/>
    </row>
    <row r="1040" spans="1:28" x14ac:dyDescent="0.25">
      <c r="A1040" s="69">
        <v>1038</v>
      </c>
      <c r="D1040"/>
    </row>
    <row r="1041" spans="1:28" ht="13.8" thickBot="1" x14ac:dyDescent="0.3">
      <c r="A1041" s="79">
        <v>1039</v>
      </c>
      <c r="B1041" s="86"/>
      <c r="C1041" s="86"/>
      <c r="D1041" s="86"/>
      <c r="E1041" s="86"/>
      <c r="F1041" s="87"/>
      <c r="G1041" s="86"/>
      <c r="H1041" s="87"/>
      <c r="I1041" s="86"/>
      <c r="J1041" s="86"/>
      <c r="K1041" s="86"/>
      <c r="L1041" s="86"/>
      <c r="M1041" s="87"/>
      <c r="N1041" s="86"/>
      <c r="O1041" s="86"/>
      <c r="P1041" s="86"/>
      <c r="Q1041" s="86"/>
      <c r="R1041" s="87"/>
      <c r="S1041" s="86"/>
      <c r="T1041" s="86"/>
      <c r="U1041" s="86"/>
      <c r="V1041" s="86"/>
      <c r="W1041" s="87"/>
      <c r="X1041" s="86"/>
      <c r="Y1041" s="80"/>
      <c r="Z1041" s="80"/>
      <c r="AA1041" s="80"/>
      <c r="AB1041" s="81"/>
    </row>
    <row r="1042" spans="1:28" x14ac:dyDescent="0.25">
      <c r="A1042" s="69">
        <v>1040</v>
      </c>
      <c r="D1042"/>
    </row>
    <row r="1043" spans="1:28" x14ac:dyDescent="0.25">
      <c r="A1043" s="69">
        <v>1041</v>
      </c>
      <c r="D1043"/>
    </row>
    <row r="1044" spans="1:28" x14ac:dyDescent="0.25">
      <c r="A1044" s="69">
        <v>1042</v>
      </c>
      <c r="D1044"/>
    </row>
    <row r="1045" spans="1:28" x14ac:dyDescent="0.25">
      <c r="A1045" s="69">
        <v>1043</v>
      </c>
      <c r="D1045"/>
    </row>
    <row r="1046" spans="1:28" ht="13.8" thickBot="1" x14ac:dyDescent="0.3">
      <c r="A1046" s="79">
        <v>1044</v>
      </c>
      <c r="B1046" s="86"/>
      <c r="C1046" s="86"/>
      <c r="D1046" s="86"/>
      <c r="E1046" s="86"/>
      <c r="F1046" s="87"/>
      <c r="G1046" s="86"/>
      <c r="H1046" s="87"/>
      <c r="I1046" s="86"/>
      <c r="J1046" s="86"/>
      <c r="K1046" s="86"/>
      <c r="L1046" s="86"/>
      <c r="M1046" s="87"/>
      <c r="N1046" s="86"/>
      <c r="O1046" s="86"/>
      <c r="P1046" s="86"/>
      <c r="Q1046" s="86"/>
      <c r="R1046" s="87"/>
      <c r="S1046" s="86"/>
      <c r="T1046" s="86"/>
      <c r="U1046" s="86"/>
      <c r="V1046" s="86"/>
      <c r="W1046" s="87"/>
      <c r="X1046" s="86"/>
      <c r="Y1046" s="80"/>
      <c r="Z1046" s="80"/>
      <c r="AA1046" s="80"/>
      <c r="AB1046" s="81"/>
    </row>
    <row r="1047" spans="1:28" x14ac:dyDescent="0.25">
      <c r="A1047" s="69">
        <v>1045</v>
      </c>
      <c r="D1047"/>
    </row>
    <row r="1048" spans="1:28" x14ac:dyDescent="0.25">
      <c r="A1048" s="69">
        <v>1046</v>
      </c>
      <c r="D1048"/>
    </row>
    <row r="1049" spans="1:28" x14ac:dyDescent="0.25">
      <c r="A1049" s="69">
        <v>1047</v>
      </c>
      <c r="D1049"/>
    </row>
    <row r="1050" spans="1:28" x14ac:dyDescent="0.25">
      <c r="A1050" s="69">
        <v>1048</v>
      </c>
      <c r="D1050"/>
    </row>
    <row r="1051" spans="1:28" ht="13.8" thickBot="1" x14ac:dyDescent="0.3">
      <c r="A1051" s="79">
        <v>1049</v>
      </c>
      <c r="B1051" s="86"/>
      <c r="C1051" s="86"/>
      <c r="D1051" s="86"/>
      <c r="E1051" s="86"/>
      <c r="F1051" s="87"/>
      <c r="G1051" s="86"/>
      <c r="H1051" s="87"/>
      <c r="I1051" s="86"/>
      <c r="J1051" s="86"/>
      <c r="K1051" s="86"/>
      <c r="L1051" s="86"/>
      <c r="M1051" s="87"/>
      <c r="N1051" s="86"/>
      <c r="O1051" s="86"/>
      <c r="P1051" s="86"/>
      <c r="Q1051" s="86"/>
      <c r="R1051" s="87"/>
      <c r="S1051" s="86"/>
      <c r="T1051" s="86"/>
      <c r="U1051" s="86"/>
      <c r="V1051" s="86"/>
      <c r="W1051" s="87"/>
      <c r="X1051" s="86"/>
      <c r="Y1051" s="80"/>
      <c r="Z1051" s="80"/>
      <c r="AA1051" s="80"/>
      <c r="AB1051" s="81"/>
    </row>
    <row r="1052" spans="1:28" x14ac:dyDescent="0.25">
      <c r="A1052" s="69">
        <v>1050</v>
      </c>
      <c r="D1052"/>
    </row>
    <row r="1053" spans="1:28" x14ac:dyDescent="0.25">
      <c r="A1053" s="69">
        <v>1051</v>
      </c>
      <c r="D1053"/>
    </row>
    <row r="1054" spans="1:28" x14ac:dyDescent="0.25">
      <c r="A1054" s="69">
        <v>1052</v>
      </c>
      <c r="D1054"/>
    </row>
    <row r="1055" spans="1:28" x14ac:dyDescent="0.25">
      <c r="A1055" s="69">
        <v>1053</v>
      </c>
      <c r="D1055"/>
    </row>
    <row r="1056" spans="1:28" ht="13.8" thickBot="1" x14ac:dyDescent="0.3">
      <c r="A1056" s="79">
        <v>1054</v>
      </c>
      <c r="B1056" s="86"/>
      <c r="C1056" s="86"/>
      <c r="D1056" s="86"/>
      <c r="E1056" s="86"/>
      <c r="F1056" s="87"/>
      <c r="G1056" s="86"/>
      <c r="H1056" s="87"/>
      <c r="I1056" s="86"/>
      <c r="J1056" s="86"/>
      <c r="K1056" s="86"/>
      <c r="L1056" s="86"/>
      <c r="M1056" s="87"/>
      <c r="N1056" s="86"/>
      <c r="O1056" s="86"/>
      <c r="P1056" s="86"/>
      <c r="Q1056" s="86"/>
      <c r="R1056" s="87"/>
      <c r="S1056" s="86"/>
      <c r="T1056" s="86"/>
      <c r="U1056" s="86"/>
      <c r="V1056" s="86"/>
      <c r="W1056" s="87"/>
      <c r="X1056" s="86"/>
      <c r="Y1056" s="80"/>
      <c r="Z1056" s="80"/>
      <c r="AA1056" s="80"/>
      <c r="AB1056" s="81"/>
    </row>
    <row r="1057" spans="1:28" x14ac:dyDescent="0.25">
      <c r="A1057" s="69">
        <v>1055</v>
      </c>
      <c r="D1057"/>
    </row>
    <row r="1058" spans="1:28" x14ac:dyDescent="0.25">
      <c r="A1058" s="69">
        <v>1056</v>
      </c>
      <c r="D1058"/>
    </row>
    <row r="1059" spans="1:28" x14ac:dyDescent="0.25">
      <c r="A1059" s="69">
        <v>1057</v>
      </c>
      <c r="D1059"/>
    </row>
    <row r="1060" spans="1:28" x14ac:dyDescent="0.25">
      <c r="A1060" s="69">
        <v>1058</v>
      </c>
      <c r="D1060"/>
    </row>
    <row r="1061" spans="1:28" ht="13.8" thickBot="1" x14ac:dyDescent="0.3">
      <c r="A1061" s="79">
        <v>1059</v>
      </c>
      <c r="B1061" s="86"/>
      <c r="C1061" s="86"/>
      <c r="D1061" s="86"/>
      <c r="E1061" s="86"/>
      <c r="F1061" s="87"/>
      <c r="G1061" s="86"/>
      <c r="H1061" s="87"/>
      <c r="I1061" s="86"/>
      <c r="J1061" s="86"/>
      <c r="K1061" s="86"/>
      <c r="L1061" s="86"/>
      <c r="M1061" s="87"/>
      <c r="N1061" s="86"/>
      <c r="O1061" s="86"/>
      <c r="P1061" s="86"/>
      <c r="Q1061" s="86"/>
      <c r="R1061" s="87"/>
      <c r="S1061" s="86"/>
      <c r="T1061" s="86"/>
      <c r="U1061" s="86"/>
      <c r="V1061" s="86"/>
      <c r="W1061" s="87"/>
      <c r="X1061" s="86"/>
      <c r="Y1061" s="80"/>
      <c r="Z1061" s="80"/>
      <c r="AA1061" s="80"/>
      <c r="AB1061" s="81"/>
    </row>
    <row r="1062" spans="1:28" x14ac:dyDescent="0.25">
      <c r="A1062" s="69">
        <v>1060</v>
      </c>
      <c r="D1062"/>
    </row>
    <row r="1063" spans="1:28" x14ac:dyDescent="0.25">
      <c r="A1063" s="69">
        <v>1061</v>
      </c>
      <c r="D1063"/>
    </row>
    <row r="1064" spans="1:28" x14ac:dyDescent="0.25">
      <c r="A1064" s="69">
        <v>1062</v>
      </c>
      <c r="D1064"/>
    </row>
    <row r="1065" spans="1:28" x14ac:dyDescent="0.25">
      <c r="A1065" s="69">
        <v>1063</v>
      </c>
      <c r="D1065"/>
    </row>
    <row r="1066" spans="1:28" ht="13.8" thickBot="1" x14ac:dyDescent="0.3">
      <c r="A1066" s="79">
        <v>1064</v>
      </c>
      <c r="B1066" s="86"/>
      <c r="C1066" s="86"/>
      <c r="D1066" s="86"/>
      <c r="E1066" s="86"/>
      <c r="F1066" s="87"/>
      <c r="G1066" s="86"/>
      <c r="H1066" s="87"/>
      <c r="I1066" s="86"/>
      <c r="J1066" s="86"/>
      <c r="K1066" s="86"/>
      <c r="L1066" s="86"/>
      <c r="M1066" s="87"/>
      <c r="N1066" s="86"/>
      <c r="O1066" s="86"/>
      <c r="P1066" s="86"/>
      <c r="Q1066" s="86"/>
      <c r="R1066" s="87"/>
      <c r="S1066" s="86"/>
      <c r="T1066" s="86"/>
      <c r="U1066" s="86"/>
      <c r="V1066" s="86"/>
      <c r="W1066" s="87"/>
      <c r="X1066" s="86"/>
      <c r="Y1066" s="80"/>
      <c r="Z1066" s="80"/>
      <c r="AA1066" s="80"/>
      <c r="AB1066" s="81"/>
    </row>
    <row r="1067" spans="1:28" x14ac:dyDescent="0.25">
      <c r="A1067" s="69">
        <v>1065</v>
      </c>
      <c r="D1067"/>
    </row>
    <row r="1068" spans="1:28" x14ac:dyDescent="0.25">
      <c r="A1068" s="69">
        <v>1066</v>
      </c>
      <c r="D1068"/>
    </row>
    <row r="1069" spans="1:28" x14ac:dyDescent="0.25">
      <c r="A1069" s="69">
        <v>1067</v>
      </c>
      <c r="D1069"/>
    </row>
    <row r="1070" spans="1:28" x14ac:dyDescent="0.25">
      <c r="A1070" s="69">
        <v>1068</v>
      </c>
      <c r="D1070"/>
    </row>
    <row r="1071" spans="1:28" ht="13.8" thickBot="1" x14ac:dyDescent="0.3">
      <c r="A1071" s="79">
        <v>1069</v>
      </c>
      <c r="B1071" s="86"/>
      <c r="C1071" s="86"/>
      <c r="D1071" s="86"/>
      <c r="E1071" s="86"/>
      <c r="F1071" s="87"/>
      <c r="G1071" s="86"/>
      <c r="H1071" s="87"/>
      <c r="I1071" s="86"/>
      <c r="J1071" s="86"/>
      <c r="K1071" s="86"/>
      <c r="L1071" s="86"/>
      <c r="M1071" s="87"/>
      <c r="N1071" s="86"/>
      <c r="O1071" s="86"/>
      <c r="P1071" s="86"/>
      <c r="Q1071" s="86"/>
      <c r="R1071" s="87"/>
      <c r="S1071" s="86"/>
      <c r="T1071" s="86"/>
      <c r="U1071" s="86"/>
      <c r="V1071" s="86"/>
      <c r="W1071" s="87"/>
      <c r="X1071" s="86"/>
      <c r="Y1071" s="80"/>
      <c r="Z1071" s="80"/>
      <c r="AA1071" s="80"/>
      <c r="AB1071" s="81"/>
    </row>
    <row r="1072" spans="1:28" x14ac:dyDescent="0.25">
      <c r="A1072" s="69">
        <v>1070</v>
      </c>
      <c r="D1072"/>
    </row>
    <row r="1073" spans="1:28" x14ac:dyDescent="0.25">
      <c r="A1073" s="69">
        <v>1071</v>
      </c>
      <c r="D1073"/>
    </row>
    <row r="1074" spans="1:28" x14ac:dyDescent="0.25">
      <c r="A1074" s="69">
        <v>1072</v>
      </c>
      <c r="D1074"/>
    </row>
    <row r="1075" spans="1:28" x14ac:dyDescent="0.25">
      <c r="A1075" s="69">
        <v>1073</v>
      </c>
      <c r="D1075"/>
    </row>
    <row r="1076" spans="1:28" ht="13.8" thickBot="1" x14ac:dyDescent="0.3">
      <c r="A1076" s="79">
        <v>1074</v>
      </c>
      <c r="B1076" s="86"/>
      <c r="C1076" s="86"/>
      <c r="D1076" s="86"/>
      <c r="E1076" s="86"/>
      <c r="F1076" s="87"/>
      <c r="G1076" s="86"/>
      <c r="H1076" s="87"/>
      <c r="I1076" s="86"/>
      <c r="J1076" s="86"/>
      <c r="K1076" s="86"/>
      <c r="L1076" s="86"/>
      <c r="M1076" s="87"/>
      <c r="N1076" s="86"/>
      <c r="O1076" s="86"/>
      <c r="P1076" s="86"/>
      <c r="Q1076" s="86"/>
      <c r="R1076" s="87"/>
      <c r="S1076" s="86"/>
      <c r="T1076" s="86"/>
      <c r="U1076" s="86"/>
      <c r="V1076" s="86"/>
      <c r="W1076" s="87"/>
      <c r="X1076" s="86"/>
      <c r="Y1076" s="80"/>
      <c r="Z1076" s="80"/>
      <c r="AA1076" s="80"/>
      <c r="AB1076" s="81"/>
    </row>
    <row r="1077" spans="1:28" x14ac:dyDescent="0.25">
      <c r="A1077" s="69">
        <v>1075</v>
      </c>
      <c r="D1077"/>
    </row>
    <row r="1078" spans="1:28" x14ac:dyDescent="0.25">
      <c r="A1078" s="69">
        <v>1076</v>
      </c>
      <c r="D1078"/>
    </row>
    <row r="1079" spans="1:28" x14ac:dyDescent="0.25">
      <c r="A1079" s="69">
        <v>1077</v>
      </c>
      <c r="D1079"/>
    </row>
    <row r="1080" spans="1:28" x14ac:dyDescent="0.25">
      <c r="A1080" s="69">
        <v>1078</v>
      </c>
      <c r="D1080"/>
    </row>
    <row r="1081" spans="1:28" ht="13.8" thickBot="1" x14ac:dyDescent="0.3">
      <c r="A1081" s="79">
        <v>1079</v>
      </c>
      <c r="B1081" s="86"/>
      <c r="C1081" s="86"/>
      <c r="D1081" s="86"/>
      <c r="E1081" s="86"/>
      <c r="F1081" s="87"/>
      <c r="G1081" s="86"/>
      <c r="H1081" s="87"/>
      <c r="I1081" s="86"/>
      <c r="J1081" s="86"/>
      <c r="K1081" s="86"/>
      <c r="L1081" s="86"/>
      <c r="M1081" s="87"/>
      <c r="N1081" s="86"/>
      <c r="O1081" s="86"/>
      <c r="P1081" s="86"/>
      <c r="Q1081" s="86"/>
      <c r="R1081" s="87"/>
      <c r="S1081" s="86"/>
      <c r="T1081" s="86"/>
      <c r="U1081" s="86"/>
      <c r="V1081" s="86"/>
      <c r="W1081" s="87"/>
      <c r="X1081" s="86"/>
      <c r="Y1081" s="80"/>
      <c r="Z1081" s="80"/>
      <c r="AA1081" s="80"/>
      <c r="AB1081" s="81"/>
    </row>
    <row r="1082" spans="1:28" x14ac:dyDescent="0.25">
      <c r="A1082" s="69">
        <v>1080</v>
      </c>
      <c r="D1082"/>
    </row>
    <row r="1083" spans="1:28" x14ac:dyDescent="0.25">
      <c r="A1083" s="69">
        <v>1081</v>
      </c>
      <c r="D1083"/>
    </row>
    <row r="1084" spans="1:28" x14ac:dyDescent="0.25">
      <c r="A1084" s="69">
        <v>1082</v>
      </c>
      <c r="D1084"/>
    </row>
    <row r="1085" spans="1:28" x14ac:dyDescent="0.25">
      <c r="A1085" s="69">
        <v>1083</v>
      </c>
      <c r="D1085"/>
    </row>
    <row r="1086" spans="1:28" ht="13.8" thickBot="1" x14ac:dyDescent="0.3">
      <c r="A1086" s="79">
        <v>1084</v>
      </c>
      <c r="B1086" s="86"/>
      <c r="C1086" s="86"/>
      <c r="D1086" s="86"/>
      <c r="E1086" s="86"/>
      <c r="F1086" s="87"/>
      <c r="G1086" s="86"/>
      <c r="H1086" s="87"/>
      <c r="I1086" s="86"/>
      <c r="J1086" s="86"/>
      <c r="K1086" s="86"/>
      <c r="L1086" s="86"/>
      <c r="M1086" s="87"/>
      <c r="N1086" s="86"/>
      <c r="O1086" s="86"/>
      <c r="P1086" s="86"/>
      <c r="Q1086" s="86"/>
      <c r="R1086" s="87"/>
      <c r="S1086" s="86"/>
      <c r="T1086" s="86"/>
      <c r="U1086" s="86"/>
      <c r="V1086" s="86"/>
      <c r="W1086" s="87"/>
      <c r="X1086" s="86"/>
      <c r="Y1086" s="80"/>
      <c r="Z1086" s="80"/>
      <c r="AA1086" s="80"/>
      <c r="AB1086" s="81"/>
    </row>
    <row r="1087" spans="1:28" x14ac:dyDescent="0.25">
      <c r="A1087" s="69">
        <v>1085</v>
      </c>
      <c r="D1087"/>
    </row>
    <row r="1088" spans="1:28" x14ac:dyDescent="0.25">
      <c r="A1088" s="69">
        <v>1086</v>
      </c>
      <c r="D1088"/>
    </row>
    <row r="1089" spans="1:28" x14ac:dyDescent="0.25">
      <c r="A1089" s="69">
        <v>1087</v>
      </c>
      <c r="D1089"/>
    </row>
    <row r="1090" spans="1:28" x14ac:dyDescent="0.25">
      <c r="A1090" s="69">
        <v>1088</v>
      </c>
      <c r="D1090"/>
    </row>
    <row r="1091" spans="1:28" ht="13.8" thickBot="1" x14ac:dyDescent="0.3">
      <c r="A1091" s="79">
        <v>1089</v>
      </c>
      <c r="B1091" s="86"/>
      <c r="C1091" s="86"/>
      <c r="D1091" s="86"/>
      <c r="E1091" s="86"/>
      <c r="F1091" s="87"/>
      <c r="G1091" s="86"/>
      <c r="H1091" s="87"/>
      <c r="I1091" s="86"/>
      <c r="J1091" s="86"/>
      <c r="K1091" s="86"/>
      <c r="L1091" s="86"/>
      <c r="M1091" s="87"/>
      <c r="N1091" s="86"/>
      <c r="O1091" s="86"/>
      <c r="P1091" s="86"/>
      <c r="Q1091" s="86"/>
      <c r="R1091" s="87"/>
      <c r="S1091" s="86"/>
      <c r="T1091" s="86"/>
      <c r="U1091" s="86"/>
      <c r="V1091" s="86"/>
      <c r="W1091" s="87"/>
      <c r="X1091" s="86"/>
      <c r="Y1091" s="80"/>
      <c r="Z1091" s="80"/>
      <c r="AA1091" s="80"/>
      <c r="AB1091" s="81"/>
    </row>
    <row r="1092" spans="1:28" x14ac:dyDescent="0.25">
      <c r="A1092" s="69">
        <v>1090</v>
      </c>
      <c r="D1092"/>
    </row>
    <row r="1093" spans="1:28" x14ac:dyDescent="0.25">
      <c r="A1093" s="69">
        <v>1091</v>
      </c>
      <c r="D1093"/>
    </row>
    <row r="1094" spans="1:28" x14ac:dyDescent="0.25">
      <c r="A1094" s="69">
        <v>1092</v>
      </c>
      <c r="D1094"/>
    </row>
    <row r="1095" spans="1:28" x14ac:dyDescent="0.25">
      <c r="A1095" s="69">
        <v>1093</v>
      </c>
      <c r="D1095"/>
    </row>
    <row r="1096" spans="1:28" ht="13.8" thickBot="1" x14ac:dyDescent="0.3">
      <c r="A1096" s="79">
        <v>1094</v>
      </c>
      <c r="B1096" s="86"/>
      <c r="C1096" s="86"/>
      <c r="D1096" s="86"/>
      <c r="E1096" s="86"/>
      <c r="F1096" s="87"/>
      <c r="G1096" s="86"/>
      <c r="H1096" s="87"/>
      <c r="I1096" s="86"/>
      <c r="J1096" s="86"/>
      <c r="K1096" s="86"/>
      <c r="L1096" s="86"/>
      <c r="M1096" s="87"/>
      <c r="N1096" s="86"/>
      <c r="O1096" s="86"/>
      <c r="P1096" s="86"/>
      <c r="Q1096" s="86"/>
      <c r="R1096" s="87"/>
      <c r="S1096" s="86"/>
      <c r="T1096" s="86"/>
      <c r="U1096" s="86"/>
      <c r="V1096" s="86"/>
      <c r="W1096" s="87"/>
      <c r="X1096" s="86"/>
      <c r="Y1096" s="80"/>
      <c r="Z1096" s="80"/>
      <c r="AA1096" s="80"/>
      <c r="AB1096" s="81"/>
    </row>
    <row r="1097" spans="1:28" x14ac:dyDescent="0.25">
      <c r="A1097" s="69">
        <v>1095</v>
      </c>
      <c r="D1097"/>
    </row>
    <row r="1098" spans="1:28" x14ac:dyDescent="0.25">
      <c r="A1098" s="69">
        <v>1096</v>
      </c>
      <c r="D1098"/>
    </row>
    <row r="1099" spans="1:28" x14ac:dyDescent="0.25">
      <c r="A1099" s="69">
        <v>1097</v>
      </c>
      <c r="D1099"/>
    </row>
    <row r="1100" spans="1:28" x14ac:dyDescent="0.25">
      <c r="A1100" s="69">
        <v>1098</v>
      </c>
      <c r="D1100"/>
    </row>
    <row r="1101" spans="1:28" ht="13.8" thickBot="1" x14ac:dyDescent="0.3">
      <c r="A1101" s="79">
        <v>1099</v>
      </c>
      <c r="B1101" s="86"/>
      <c r="C1101" s="86"/>
      <c r="D1101" s="86"/>
      <c r="E1101" s="86"/>
      <c r="F1101" s="87"/>
      <c r="G1101" s="86"/>
      <c r="H1101" s="87"/>
      <c r="I1101" s="86"/>
      <c r="J1101" s="86"/>
      <c r="K1101" s="86"/>
      <c r="L1101" s="86"/>
      <c r="M1101" s="87"/>
      <c r="N1101" s="86"/>
      <c r="O1101" s="86"/>
      <c r="P1101" s="86"/>
      <c r="Q1101" s="86"/>
      <c r="R1101" s="87"/>
      <c r="S1101" s="86"/>
      <c r="T1101" s="86"/>
      <c r="U1101" s="86"/>
      <c r="V1101" s="86"/>
      <c r="W1101" s="87"/>
      <c r="X1101" s="86"/>
      <c r="Y1101" s="80"/>
      <c r="Z1101" s="80"/>
      <c r="AA1101" s="80"/>
      <c r="AB1101" s="81"/>
    </row>
    <row r="1102" spans="1:28" x14ac:dyDescent="0.25">
      <c r="A1102" s="69">
        <v>1100</v>
      </c>
      <c r="D1102"/>
    </row>
    <row r="1103" spans="1:28" x14ac:dyDescent="0.25">
      <c r="A1103" s="69">
        <v>1101</v>
      </c>
      <c r="D1103"/>
    </row>
    <row r="1104" spans="1:28" x14ac:dyDescent="0.25">
      <c r="A1104" s="69">
        <v>1102</v>
      </c>
      <c r="D1104"/>
    </row>
    <row r="1105" spans="1:28" x14ac:dyDescent="0.25">
      <c r="A1105" s="69">
        <v>1103</v>
      </c>
      <c r="D1105"/>
    </row>
    <row r="1106" spans="1:28" ht="13.8" thickBot="1" x14ac:dyDescent="0.3">
      <c r="A1106" s="79">
        <v>1104</v>
      </c>
      <c r="B1106" s="86"/>
      <c r="C1106" s="86"/>
      <c r="D1106" s="86"/>
      <c r="E1106" s="86"/>
      <c r="F1106" s="87"/>
      <c r="G1106" s="86"/>
      <c r="H1106" s="87"/>
      <c r="I1106" s="86"/>
      <c r="J1106" s="86"/>
      <c r="K1106" s="86"/>
      <c r="L1106" s="86"/>
      <c r="M1106" s="87"/>
      <c r="N1106" s="86"/>
      <c r="O1106" s="86"/>
      <c r="P1106" s="86"/>
      <c r="Q1106" s="86"/>
      <c r="R1106" s="87"/>
      <c r="S1106" s="86"/>
      <c r="T1106" s="86"/>
      <c r="U1106" s="86"/>
      <c r="V1106" s="86"/>
      <c r="W1106" s="87"/>
      <c r="X1106" s="86"/>
      <c r="Y1106" s="80"/>
      <c r="Z1106" s="80"/>
      <c r="AA1106" s="80"/>
      <c r="AB1106" s="81"/>
    </row>
    <row r="1107" spans="1:28" x14ac:dyDescent="0.25">
      <c r="A1107" s="69">
        <v>1105</v>
      </c>
      <c r="D1107"/>
    </row>
    <row r="1108" spans="1:28" x14ac:dyDescent="0.25">
      <c r="A1108" s="69">
        <v>1106</v>
      </c>
      <c r="D1108"/>
    </row>
    <row r="1109" spans="1:28" x14ac:dyDescent="0.25">
      <c r="A1109" s="69">
        <v>1107</v>
      </c>
      <c r="D1109"/>
    </row>
    <row r="1110" spans="1:28" x14ac:dyDescent="0.25">
      <c r="A1110" s="69">
        <v>1108</v>
      </c>
      <c r="D1110"/>
    </row>
    <row r="1111" spans="1:28" ht="13.8" thickBot="1" x14ac:dyDescent="0.3">
      <c r="A1111" s="79">
        <v>1109</v>
      </c>
      <c r="B1111" s="86"/>
      <c r="C1111" s="86"/>
      <c r="D1111" s="86"/>
      <c r="E1111" s="86"/>
      <c r="F1111" s="87"/>
      <c r="G1111" s="86"/>
      <c r="H1111" s="87"/>
      <c r="I1111" s="86"/>
      <c r="J1111" s="86"/>
      <c r="K1111" s="86"/>
      <c r="L1111" s="86"/>
      <c r="M1111" s="87"/>
      <c r="N1111" s="86"/>
      <c r="O1111" s="86"/>
      <c r="P1111" s="86"/>
      <c r="Q1111" s="86"/>
      <c r="R1111" s="87"/>
      <c r="S1111" s="86"/>
      <c r="T1111" s="86"/>
      <c r="U1111" s="86"/>
      <c r="V1111" s="86"/>
      <c r="W1111" s="87"/>
      <c r="X1111" s="86"/>
      <c r="Y1111" s="80"/>
      <c r="Z1111" s="80"/>
      <c r="AA1111" s="80"/>
      <c r="AB1111" s="81"/>
    </row>
    <row r="1112" spans="1:28" x14ac:dyDescent="0.25">
      <c r="A1112" s="69">
        <v>1110</v>
      </c>
      <c r="D1112"/>
    </row>
    <row r="1113" spans="1:28" x14ac:dyDescent="0.25">
      <c r="A1113" s="69">
        <v>1111</v>
      </c>
      <c r="D1113"/>
    </row>
    <row r="1114" spans="1:28" x14ac:dyDescent="0.25">
      <c r="A1114" s="69">
        <v>1112</v>
      </c>
      <c r="D1114"/>
    </row>
    <row r="1115" spans="1:28" x14ac:dyDescent="0.25">
      <c r="A1115" s="69">
        <v>1113</v>
      </c>
      <c r="D1115"/>
    </row>
    <row r="1116" spans="1:28" ht="13.8" thickBot="1" x14ac:dyDescent="0.3">
      <c r="A1116" s="79">
        <v>1114</v>
      </c>
      <c r="B1116" s="86"/>
      <c r="C1116" s="86"/>
      <c r="D1116" s="86"/>
      <c r="E1116" s="86"/>
      <c r="F1116" s="87"/>
      <c r="G1116" s="86"/>
      <c r="H1116" s="87"/>
      <c r="I1116" s="86"/>
      <c r="J1116" s="86"/>
      <c r="K1116" s="86"/>
      <c r="L1116" s="86"/>
      <c r="M1116" s="87"/>
      <c r="N1116" s="86"/>
      <c r="O1116" s="86"/>
      <c r="P1116" s="86"/>
      <c r="Q1116" s="86"/>
      <c r="R1116" s="87"/>
      <c r="S1116" s="86"/>
      <c r="T1116" s="86"/>
      <c r="U1116" s="86"/>
      <c r="V1116" s="86"/>
      <c r="W1116" s="87"/>
      <c r="X1116" s="86"/>
      <c r="Y1116" s="80"/>
      <c r="Z1116" s="80"/>
      <c r="AA1116" s="80"/>
      <c r="AB1116" s="81"/>
    </row>
    <row r="1117" spans="1:28" x14ac:dyDescent="0.25">
      <c r="A1117" s="69">
        <v>1115</v>
      </c>
      <c r="D1117"/>
    </row>
    <row r="1118" spans="1:28" x14ac:dyDescent="0.25">
      <c r="A1118" s="69">
        <v>1116</v>
      </c>
      <c r="D1118"/>
    </row>
    <row r="1119" spans="1:28" x14ac:dyDescent="0.25">
      <c r="A1119" s="69">
        <v>1117</v>
      </c>
      <c r="D1119"/>
    </row>
    <row r="1120" spans="1:28" x14ac:dyDescent="0.25">
      <c r="A1120" s="69">
        <v>1118</v>
      </c>
      <c r="D1120"/>
    </row>
    <row r="1121" spans="1:28" ht="13.8" thickBot="1" x14ac:dyDescent="0.3">
      <c r="A1121" s="79">
        <v>1119</v>
      </c>
      <c r="B1121" s="86"/>
      <c r="C1121" s="86"/>
      <c r="D1121" s="86"/>
      <c r="E1121" s="86"/>
      <c r="F1121" s="87"/>
      <c r="G1121" s="86"/>
      <c r="H1121" s="87"/>
      <c r="I1121" s="86"/>
      <c r="J1121" s="86"/>
      <c r="K1121" s="86"/>
      <c r="L1121" s="86"/>
      <c r="M1121" s="87"/>
      <c r="N1121" s="86"/>
      <c r="O1121" s="86"/>
      <c r="P1121" s="86"/>
      <c r="Q1121" s="86"/>
      <c r="R1121" s="87"/>
      <c r="S1121" s="86"/>
      <c r="T1121" s="86"/>
      <c r="U1121" s="86"/>
      <c r="V1121" s="86"/>
      <c r="W1121" s="87"/>
      <c r="X1121" s="86"/>
      <c r="Y1121" s="80"/>
      <c r="Z1121" s="80"/>
      <c r="AA1121" s="80"/>
      <c r="AB1121" s="81"/>
    </row>
    <row r="1122" spans="1:28" x14ac:dyDescent="0.25">
      <c r="A1122" s="69">
        <v>1120</v>
      </c>
      <c r="D1122"/>
    </row>
    <row r="1123" spans="1:28" x14ac:dyDescent="0.25">
      <c r="A1123" s="69">
        <v>1121</v>
      </c>
      <c r="D1123"/>
    </row>
    <row r="1124" spans="1:28" x14ac:dyDescent="0.25">
      <c r="A1124" s="69">
        <v>1122</v>
      </c>
      <c r="D1124"/>
    </row>
    <row r="1125" spans="1:28" x14ac:dyDescent="0.25">
      <c r="A1125" s="69">
        <v>1123</v>
      </c>
      <c r="D1125"/>
    </row>
    <row r="1126" spans="1:28" ht="13.8" thickBot="1" x14ac:dyDescent="0.3">
      <c r="A1126" s="79">
        <v>1124</v>
      </c>
      <c r="B1126" s="86"/>
      <c r="C1126" s="86"/>
      <c r="D1126" s="86"/>
      <c r="E1126" s="86"/>
      <c r="F1126" s="87"/>
      <c r="G1126" s="86"/>
      <c r="H1126" s="87"/>
      <c r="I1126" s="86"/>
      <c r="J1126" s="86"/>
      <c r="K1126" s="86"/>
      <c r="L1126" s="86"/>
      <c r="M1126" s="87"/>
      <c r="N1126" s="86"/>
      <c r="O1126" s="86"/>
      <c r="P1126" s="86"/>
      <c r="Q1126" s="86"/>
      <c r="R1126" s="87"/>
      <c r="S1126" s="86"/>
      <c r="T1126" s="86"/>
      <c r="U1126" s="86"/>
      <c r="V1126" s="86"/>
      <c r="W1126" s="87"/>
      <c r="X1126" s="86"/>
      <c r="Y1126" s="80"/>
      <c r="Z1126" s="80"/>
      <c r="AA1126" s="80"/>
      <c r="AB1126" s="81"/>
    </row>
    <row r="1127" spans="1:28" x14ac:dyDescent="0.25">
      <c r="A1127" s="69">
        <v>1125</v>
      </c>
      <c r="D1127"/>
    </row>
    <row r="1128" spans="1:28" x14ac:dyDescent="0.25">
      <c r="A1128" s="69">
        <v>1126</v>
      </c>
      <c r="D1128"/>
    </row>
    <row r="1129" spans="1:28" x14ac:dyDescent="0.25">
      <c r="A1129" s="69">
        <v>1127</v>
      </c>
      <c r="D1129"/>
    </row>
    <row r="1130" spans="1:28" x14ac:dyDescent="0.25">
      <c r="A1130" s="69">
        <v>1128</v>
      </c>
      <c r="D1130"/>
    </row>
    <row r="1131" spans="1:28" ht="13.8" thickBot="1" x14ac:dyDescent="0.3">
      <c r="A1131" s="79">
        <v>1129</v>
      </c>
      <c r="B1131" s="86"/>
      <c r="C1131" s="86"/>
      <c r="D1131" s="86"/>
      <c r="E1131" s="86"/>
      <c r="F1131" s="87"/>
      <c r="G1131" s="86"/>
      <c r="H1131" s="87"/>
      <c r="I1131" s="86"/>
      <c r="J1131" s="86"/>
      <c r="K1131" s="86"/>
      <c r="L1131" s="86"/>
      <c r="M1131" s="87"/>
      <c r="N1131" s="86"/>
      <c r="O1131" s="86"/>
      <c r="P1131" s="86"/>
      <c r="Q1131" s="86"/>
      <c r="R1131" s="87"/>
      <c r="S1131" s="86"/>
      <c r="T1131" s="86"/>
      <c r="U1131" s="86"/>
      <c r="V1131" s="86"/>
      <c r="W1131" s="87"/>
      <c r="X1131" s="86"/>
      <c r="Y1131" s="80"/>
      <c r="Z1131" s="80"/>
      <c r="AA1131" s="80"/>
      <c r="AB1131" s="81"/>
    </row>
    <row r="1132" spans="1:28" x14ac:dyDescent="0.25">
      <c r="A1132" s="69">
        <v>1130</v>
      </c>
      <c r="D1132"/>
    </row>
    <row r="1133" spans="1:28" x14ac:dyDescent="0.25">
      <c r="A1133" s="69">
        <v>1131</v>
      </c>
      <c r="D1133"/>
    </row>
    <row r="1134" spans="1:28" x14ac:dyDescent="0.25">
      <c r="A1134" s="69">
        <v>1132</v>
      </c>
      <c r="D1134"/>
    </row>
    <row r="1135" spans="1:28" x14ac:dyDescent="0.25">
      <c r="A1135" s="69">
        <v>1133</v>
      </c>
      <c r="D1135"/>
    </row>
    <row r="1136" spans="1:28" ht="13.8" thickBot="1" x14ac:dyDescent="0.3">
      <c r="A1136" s="79">
        <v>1134</v>
      </c>
      <c r="B1136" s="86"/>
      <c r="C1136" s="86"/>
      <c r="D1136" s="86"/>
      <c r="E1136" s="86"/>
      <c r="F1136" s="87"/>
      <c r="G1136" s="86"/>
      <c r="H1136" s="87"/>
      <c r="I1136" s="86"/>
      <c r="J1136" s="86"/>
      <c r="K1136" s="86"/>
      <c r="L1136" s="86"/>
      <c r="M1136" s="87"/>
      <c r="N1136" s="86"/>
      <c r="O1136" s="86"/>
      <c r="P1136" s="86"/>
      <c r="Q1136" s="86"/>
      <c r="R1136" s="87"/>
      <c r="S1136" s="86"/>
      <c r="T1136" s="86"/>
      <c r="U1136" s="86"/>
      <c r="V1136" s="86"/>
      <c r="W1136" s="87"/>
      <c r="X1136" s="86"/>
      <c r="Y1136" s="80"/>
      <c r="Z1136" s="80"/>
      <c r="AA1136" s="80"/>
      <c r="AB1136" s="81"/>
    </row>
    <row r="1137" spans="1:28" x14ac:dyDescent="0.25">
      <c r="A1137" s="69">
        <v>1135</v>
      </c>
      <c r="D1137"/>
    </row>
    <row r="1138" spans="1:28" x14ac:dyDescent="0.25">
      <c r="A1138" s="69">
        <v>1136</v>
      </c>
      <c r="D1138"/>
    </row>
    <row r="1139" spans="1:28" x14ac:dyDescent="0.25">
      <c r="A1139" s="69">
        <v>1137</v>
      </c>
      <c r="D1139"/>
    </row>
    <row r="1140" spans="1:28" x14ac:dyDescent="0.25">
      <c r="A1140" s="69">
        <v>1138</v>
      </c>
      <c r="D1140"/>
    </row>
    <row r="1141" spans="1:28" ht="13.8" thickBot="1" x14ac:dyDescent="0.3">
      <c r="A1141" s="79">
        <v>1139</v>
      </c>
      <c r="B1141" s="86"/>
      <c r="C1141" s="86"/>
      <c r="D1141" s="86"/>
      <c r="E1141" s="86"/>
      <c r="F1141" s="87"/>
      <c r="G1141" s="86"/>
      <c r="H1141" s="87"/>
      <c r="I1141" s="86"/>
      <c r="J1141" s="86"/>
      <c r="K1141" s="86"/>
      <c r="L1141" s="86"/>
      <c r="M1141" s="87"/>
      <c r="N1141" s="86"/>
      <c r="O1141" s="86"/>
      <c r="P1141" s="86"/>
      <c r="Q1141" s="86"/>
      <c r="R1141" s="87"/>
      <c r="S1141" s="86"/>
      <c r="T1141" s="86"/>
      <c r="U1141" s="86"/>
      <c r="V1141" s="86"/>
      <c r="W1141" s="87"/>
      <c r="X1141" s="86"/>
      <c r="Y1141" s="80"/>
      <c r="Z1141" s="80"/>
      <c r="AA1141" s="80"/>
      <c r="AB1141" s="81"/>
    </row>
    <row r="1142" spans="1:28" x14ac:dyDescent="0.25">
      <c r="A1142" s="69">
        <v>1140</v>
      </c>
      <c r="D1142"/>
    </row>
    <row r="1143" spans="1:28" x14ac:dyDescent="0.25">
      <c r="A1143" s="69">
        <v>1141</v>
      </c>
      <c r="D1143"/>
    </row>
    <row r="1144" spans="1:28" x14ac:dyDescent="0.25">
      <c r="A1144" s="69">
        <v>1142</v>
      </c>
      <c r="D1144"/>
    </row>
    <row r="1145" spans="1:28" x14ac:dyDescent="0.25">
      <c r="A1145" s="69">
        <v>1143</v>
      </c>
      <c r="D1145"/>
    </row>
    <row r="1146" spans="1:28" ht="13.8" thickBot="1" x14ac:dyDescent="0.3">
      <c r="A1146" s="79">
        <v>1144</v>
      </c>
      <c r="B1146" s="86"/>
      <c r="C1146" s="86"/>
      <c r="D1146" s="86"/>
      <c r="E1146" s="86"/>
      <c r="F1146" s="87"/>
      <c r="G1146" s="86"/>
      <c r="H1146" s="87"/>
      <c r="I1146" s="86"/>
      <c r="J1146" s="86"/>
      <c r="K1146" s="86"/>
      <c r="L1146" s="86"/>
      <c r="M1146" s="87"/>
      <c r="N1146" s="86"/>
      <c r="O1146" s="86"/>
      <c r="P1146" s="86"/>
      <c r="Q1146" s="86"/>
      <c r="R1146" s="87"/>
      <c r="S1146" s="86"/>
      <c r="T1146" s="86"/>
      <c r="U1146" s="86"/>
      <c r="V1146" s="86"/>
      <c r="W1146" s="87"/>
      <c r="X1146" s="86"/>
      <c r="Y1146" s="80"/>
      <c r="Z1146" s="80"/>
      <c r="AA1146" s="80"/>
      <c r="AB1146" s="81"/>
    </row>
    <row r="1147" spans="1:28" x14ac:dyDescent="0.25">
      <c r="A1147" s="69">
        <v>1145</v>
      </c>
      <c r="D1147"/>
    </row>
    <row r="1148" spans="1:28" x14ac:dyDescent="0.25">
      <c r="A1148" s="69">
        <v>1146</v>
      </c>
      <c r="D1148"/>
    </row>
    <row r="1149" spans="1:28" x14ac:dyDescent="0.25">
      <c r="A1149" s="69">
        <v>1147</v>
      </c>
      <c r="D1149"/>
    </row>
    <row r="1150" spans="1:28" x14ac:dyDescent="0.25">
      <c r="A1150" s="69">
        <v>1148</v>
      </c>
      <c r="D1150"/>
    </row>
    <row r="1151" spans="1:28" ht="13.8" thickBot="1" x14ac:dyDescent="0.3">
      <c r="A1151" s="79">
        <v>1149</v>
      </c>
      <c r="B1151" s="86"/>
      <c r="C1151" s="86"/>
      <c r="D1151" s="86"/>
      <c r="E1151" s="86"/>
      <c r="F1151" s="87"/>
      <c r="G1151" s="86"/>
      <c r="H1151" s="87"/>
      <c r="I1151" s="86"/>
      <c r="J1151" s="86"/>
      <c r="K1151" s="86"/>
      <c r="L1151" s="86"/>
      <c r="M1151" s="87"/>
      <c r="N1151" s="86"/>
      <c r="O1151" s="86"/>
      <c r="P1151" s="86"/>
      <c r="Q1151" s="86"/>
      <c r="R1151" s="87"/>
      <c r="S1151" s="86"/>
      <c r="T1151" s="86"/>
      <c r="U1151" s="86"/>
      <c r="V1151" s="86"/>
      <c r="W1151" s="87"/>
      <c r="X1151" s="86"/>
      <c r="Y1151" s="80"/>
      <c r="Z1151" s="80"/>
      <c r="AA1151" s="80"/>
      <c r="AB1151" s="81"/>
    </row>
    <row r="1152" spans="1:28" x14ac:dyDescent="0.25">
      <c r="A1152" s="69">
        <v>1150</v>
      </c>
      <c r="D1152"/>
    </row>
    <row r="1153" spans="1:28" x14ac:dyDescent="0.25">
      <c r="A1153" s="69">
        <v>1151</v>
      </c>
      <c r="D1153"/>
    </row>
    <row r="1154" spans="1:28" x14ac:dyDescent="0.25">
      <c r="A1154" s="69">
        <v>1152</v>
      </c>
      <c r="D1154"/>
    </row>
    <row r="1155" spans="1:28" x14ac:dyDescent="0.25">
      <c r="A1155" s="69">
        <v>1153</v>
      </c>
      <c r="D1155"/>
    </row>
    <row r="1156" spans="1:28" ht="13.8" thickBot="1" x14ac:dyDescent="0.3">
      <c r="A1156" s="79">
        <v>1154</v>
      </c>
      <c r="B1156" s="86"/>
      <c r="C1156" s="86"/>
      <c r="D1156" s="86"/>
      <c r="E1156" s="86"/>
      <c r="F1156" s="87"/>
      <c r="G1156" s="86"/>
      <c r="H1156" s="87"/>
      <c r="I1156" s="86"/>
      <c r="J1156" s="86"/>
      <c r="K1156" s="86"/>
      <c r="L1156" s="86"/>
      <c r="M1156" s="87"/>
      <c r="N1156" s="86"/>
      <c r="O1156" s="86"/>
      <c r="P1156" s="86"/>
      <c r="Q1156" s="86"/>
      <c r="R1156" s="87"/>
      <c r="S1156" s="86"/>
      <c r="T1156" s="86"/>
      <c r="U1156" s="86"/>
      <c r="V1156" s="86"/>
      <c r="W1156" s="87"/>
      <c r="X1156" s="86"/>
      <c r="Y1156" s="80"/>
      <c r="Z1156" s="80"/>
      <c r="AA1156" s="80"/>
      <c r="AB1156" s="81"/>
    </row>
    <row r="1157" spans="1:28" x14ac:dyDescent="0.25">
      <c r="A1157" s="69">
        <v>1155</v>
      </c>
      <c r="D1157"/>
    </row>
    <row r="1158" spans="1:28" x14ac:dyDescent="0.25">
      <c r="A1158" s="69">
        <v>1156</v>
      </c>
      <c r="D1158"/>
    </row>
    <row r="1159" spans="1:28" x14ac:dyDescent="0.25">
      <c r="A1159" s="69">
        <v>1157</v>
      </c>
      <c r="D1159"/>
    </row>
    <row r="1160" spans="1:28" x14ac:dyDescent="0.25">
      <c r="A1160" s="69">
        <v>1158</v>
      </c>
      <c r="D1160"/>
    </row>
    <row r="1161" spans="1:28" ht="13.8" thickBot="1" x14ac:dyDescent="0.3">
      <c r="A1161" s="79">
        <v>1159</v>
      </c>
      <c r="B1161" s="86"/>
      <c r="C1161" s="86"/>
      <c r="D1161" s="86"/>
      <c r="E1161" s="86"/>
      <c r="F1161" s="87"/>
      <c r="G1161" s="86"/>
      <c r="H1161" s="87"/>
      <c r="I1161" s="86"/>
      <c r="J1161" s="86"/>
      <c r="K1161" s="86"/>
      <c r="L1161" s="86"/>
      <c r="M1161" s="87"/>
      <c r="N1161" s="86"/>
      <c r="O1161" s="86"/>
      <c r="P1161" s="86"/>
      <c r="Q1161" s="86"/>
      <c r="R1161" s="87"/>
      <c r="S1161" s="86"/>
      <c r="T1161" s="86"/>
      <c r="U1161" s="86"/>
      <c r="V1161" s="86"/>
      <c r="W1161" s="87"/>
      <c r="X1161" s="86"/>
      <c r="Y1161" s="80"/>
      <c r="Z1161" s="80"/>
      <c r="AA1161" s="80"/>
      <c r="AB1161" s="81"/>
    </row>
    <row r="1162" spans="1:28" x14ac:dyDescent="0.25">
      <c r="A1162" s="69">
        <v>1160</v>
      </c>
      <c r="D1162"/>
    </row>
    <row r="1163" spans="1:28" x14ac:dyDescent="0.25">
      <c r="A1163" s="69">
        <v>1161</v>
      </c>
      <c r="D1163"/>
    </row>
    <row r="1164" spans="1:28" x14ac:dyDescent="0.25">
      <c r="A1164" s="69">
        <v>1162</v>
      </c>
      <c r="D1164"/>
    </row>
    <row r="1165" spans="1:28" x14ac:dyDescent="0.25">
      <c r="A1165" s="69">
        <v>1163</v>
      </c>
      <c r="D1165"/>
    </row>
    <row r="1166" spans="1:28" ht="13.8" thickBot="1" x14ac:dyDescent="0.3">
      <c r="A1166" s="79">
        <v>1164</v>
      </c>
      <c r="B1166" s="86"/>
      <c r="C1166" s="86"/>
      <c r="D1166" s="86"/>
      <c r="E1166" s="86"/>
      <c r="F1166" s="87"/>
      <c r="G1166" s="86"/>
      <c r="H1166" s="87"/>
      <c r="I1166" s="86"/>
      <c r="J1166" s="86"/>
      <c r="K1166" s="86"/>
      <c r="L1166" s="86"/>
      <c r="M1166" s="87"/>
      <c r="N1166" s="86"/>
      <c r="O1166" s="86"/>
      <c r="P1166" s="86"/>
      <c r="Q1166" s="86"/>
      <c r="R1166" s="87"/>
      <c r="S1166" s="86"/>
      <c r="T1166" s="86"/>
      <c r="U1166" s="86"/>
      <c r="V1166" s="86"/>
      <c r="W1166" s="87"/>
      <c r="X1166" s="86"/>
      <c r="Y1166" s="80"/>
      <c r="Z1166" s="80"/>
      <c r="AA1166" s="80"/>
      <c r="AB1166" s="81"/>
    </row>
    <row r="1167" spans="1:28" x14ac:dyDescent="0.25">
      <c r="A1167" s="69">
        <v>1165</v>
      </c>
      <c r="D1167"/>
    </row>
    <row r="1168" spans="1:28" x14ac:dyDescent="0.25">
      <c r="A1168" s="69">
        <v>1166</v>
      </c>
      <c r="D1168"/>
    </row>
    <row r="1169" spans="1:28" x14ac:dyDescent="0.25">
      <c r="A1169" s="69">
        <v>1167</v>
      </c>
      <c r="D1169"/>
    </row>
    <row r="1170" spans="1:28" x14ac:dyDescent="0.25">
      <c r="A1170" s="69">
        <v>1168</v>
      </c>
      <c r="D1170"/>
    </row>
    <row r="1171" spans="1:28" ht="13.8" thickBot="1" x14ac:dyDescent="0.3">
      <c r="A1171" s="79">
        <v>1169</v>
      </c>
      <c r="B1171" s="86"/>
      <c r="C1171" s="86"/>
      <c r="D1171" s="86"/>
      <c r="E1171" s="86"/>
      <c r="F1171" s="87"/>
      <c r="G1171" s="86"/>
      <c r="H1171" s="87"/>
      <c r="I1171" s="86"/>
      <c r="J1171" s="86"/>
      <c r="K1171" s="86"/>
      <c r="L1171" s="86"/>
      <c r="M1171" s="87"/>
      <c r="N1171" s="86"/>
      <c r="O1171" s="86"/>
      <c r="P1171" s="86"/>
      <c r="Q1171" s="86"/>
      <c r="R1171" s="87"/>
      <c r="S1171" s="86"/>
      <c r="T1171" s="86"/>
      <c r="U1171" s="86"/>
      <c r="V1171" s="86"/>
      <c r="W1171" s="87"/>
      <c r="X1171" s="86"/>
      <c r="Y1171" s="80"/>
      <c r="Z1171" s="80"/>
      <c r="AA1171" s="80"/>
      <c r="AB1171" s="81"/>
    </row>
    <row r="1172" spans="1:28" x14ac:dyDescent="0.25">
      <c r="A1172" s="69">
        <v>1170</v>
      </c>
      <c r="D1172"/>
    </row>
    <row r="1173" spans="1:28" x14ac:dyDescent="0.25">
      <c r="A1173" s="69">
        <v>1171</v>
      </c>
      <c r="D1173"/>
    </row>
    <row r="1174" spans="1:28" x14ac:dyDescent="0.25">
      <c r="A1174" s="69">
        <v>1172</v>
      </c>
      <c r="D1174"/>
    </row>
    <row r="1175" spans="1:28" x14ac:dyDescent="0.25">
      <c r="A1175" s="69">
        <v>1173</v>
      </c>
      <c r="D1175"/>
    </row>
    <row r="1176" spans="1:28" ht="13.8" thickBot="1" x14ac:dyDescent="0.3">
      <c r="A1176" s="79">
        <v>1174</v>
      </c>
      <c r="B1176" s="86"/>
      <c r="C1176" s="86"/>
      <c r="D1176" s="86"/>
      <c r="E1176" s="86"/>
      <c r="F1176" s="87"/>
      <c r="G1176" s="86"/>
      <c r="H1176" s="87"/>
      <c r="I1176" s="86"/>
      <c r="J1176" s="86"/>
      <c r="K1176" s="86"/>
      <c r="L1176" s="86"/>
      <c r="M1176" s="87"/>
      <c r="N1176" s="86"/>
      <c r="O1176" s="86"/>
      <c r="P1176" s="86"/>
      <c r="Q1176" s="86"/>
      <c r="R1176" s="87"/>
      <c r="S1176" s="86"/>
      <c r="T1176" s="86"/>
      <c r="U1176" s="86"/>
      <c r="V1176" s="86"/>
      <c r="W1176" s="87"/>
      <c r="X1176" s="86"/>
      <c r="Y1176" s="80"/>
      <c r="Z1176" s="80"/>
      <c r="AA1176" s="80"/>
      <c r="AB1176" s="81"/>
    </row>
    <row r="1177" spans="1:28" x14ac:dyDescent="0.25">
      <c r="A1177" s="69">
        <v>1175</v>
      </c>
      <c r="D1177"/>
    </row>
    <row r="1178" spans="1:28" x14ac:dyDescent="0.25">
      <c r="A1178" s="69">
        <v>1176</v>
      </c>
      <c r="D1178"/>
    </row>
    <row r="1179" spans="1:28" x14ac:dyDescent="0.25">
      <c r="A1179" s="69">
        <v>1177</v>
      </c>
      <c r="D1179"/>
    </row>
    <row r="1180" spans="1:28" x14ac:dyDescent="0.25">
      <c r="A1180" s="69">
        <v>1178</v>
      </c>
      <c r="D1180"/>
    </row>
    <row r="1181" spans="1:28" ht="13.8" thickBot="1" x14ac:dyDescent="0.3">
      <c r="A1181" s="79">
        <v>1179</v>
      </c>
      <c r="B1181" s="86"/>
      <c r="C1181" s="86"/>
      <c r="D1181" s="86"/>
      <c r="E1181" s="86"/>
      <c r="F1181" s="87"/>
      <c r="G1181" s="86"/>
      <c r="H1181" s="87"/>
      <c r="I1181" s="86"/>
      <c r="J1181" s="86"/>
      <c r="K1181" s="86"/>
      <c r="L1181" s="86"/>
      <c r="M1181" s="87"/>
      <c r="N1181" s="86"/>
      <c r="O1181" s="86"/>
      <c r="P1181" s="86"/>
      <c r="Q1181" s="86"/>
      <c r="R1181" s="87"/>
      <c r="S1181" s="86"/>
      <c r="T1181" s="86"/>
      <c r="U1181" s="86"/>
      <c r="V1181" s="86"/>
      <c r="W1181" s="87"/>
      <c r="X1181" s="86"/>
      <c r="Y1181" s="80"/>
      <c r="Z1181" s="80"/>
      <c r="AA1181" s="80"/>
      <c r="AB1181" s="81"/>
    </row>
    <row r="1182" spans="1:28" x14ac:dyDescent="0.25">
      <c r="A1182" s="69">
        <v>1180</v>
      </c>
      <c r="D1182"/>
    </row>
    <row r="1183" spans="1:28" x14ac:dyDescent="0.25">
      <c r="A1183" s="69">
        <v>1181</v>
      </c>
      <c r="D1183"/>
    </row>
    <row r="1184" spans="1:28" x14ac:dyDescent="0.25">
      <c r="A1184" s="69">
        <v>1182</v>
      </c>
      <c r="D1184"/>
    </row>
    <row r="1185" spans="1:28" x14ac:dyDescent="0.25">
      <c r="A1185" s="69">
        <v>1183</v>
      </c>
      <c r="D1185"/>
    </row>
    <row r="1186" spans="1:28" ht="13.8" thickBot="1" x14ac:dyDescent="0.3">
      <c r="A1186" s="79">
        <v>1184</v>
      </c>
      <c r="B1186" s="86"/>
      <c r="C1186" s="86"/>
      <c r="D1186" s="86"/>
      <c r="E1186" s="86"/>
      <c r="F1186" s="87"/>
      <c r="G1186" s="86"/>
      <c r="H1186" s="87"/>
      <c r="I1186" s="86"/>
      <c r="J1186" s="86"/>
      <c r="K1186" s="86"/>
      <c r="L1186" s="86"/>
      <c r="M1186" s="87"/>
      <c r="N1186" s="86"/>
      <c r="O1186" s="86"/>
      <c r="P1186" s="86"/>
      <c r="Q1186" s="86"/>
      <c r="R1186" s="87"/>
      <c r="S1186" s="86"/>
      <c r="T1186" s="86"/>
      <c r="U1186" s="86"/>
      <c r="V1186" s="86"/>
      <c r="W1186" s="87"/>
      <c r="X1186" s="86"/>
      <c r="Y1186" s="80"/>
      <c r="Z1186" s="80"/>
      <c r="AA1186" s="80"/>
      <c r="AB1186" s="81"/>
    </row>
    <row r="1187" spans="1:28" x14ac:dyDescent="0.25">
      <c r="A1187" s="69">
        <v>1185</v>
      </c>
      <c r="D1187"/>
    </row>
    <row r="1188" spans="1:28" x14ac:dyDescent="0.25">
      <c r="A1188" s="69">
        <v>1186</v>
      </c>
      <c r="D1188"/>
    </row>
    <row r="1189" spans="1:28" x14ac:dyDescent="0.25">
      <c r="A1189" s="69">
        <v>1187</v>
      </c>
      <c r="D1189"/>
    </row>
    <row r="1190" spans="1:28" x14ac:dyDescent="0.25">
      <c r="A1190" s="69">
        <v>1188</v>
      </c>
      <c r="D1190"/>
    </row>
    <row r="1191" spans="1:28" ht="13.8" thickBot="1" x14ac:dyDescent="0.3">
      <c r="A1191" s="79">
        <v>1189</v>
      </c>
      <c r="B1191" s="86"/>
      <c r="C1191" s="86"/>
      <c r="D1191" s="86"/>
      <c r="E1191" s="86"/>
      <c r="F1191" s="87"/>
      <c r="G1191" s="86"/>
      <c r="H1191" s="87"/>
      <c r="I1191" s="86"/>
      <c r="J1191" s="86"/>
      <c r="K1191" s="86"/>
      <c r="L1191" s="86"/>
      <c r="M1191" s="87"/>
      <c r="N1191" s="86"/>
      <c r="O1191" s="86"/>
      <c r="P1191" s="86"/>
      <c r="Q1191" s="86"/>
      <c r="R1191" s="87"/>
      <c r="S1191" s="86"/>
      <c r="T1191" s="86"/>
      <c r="U1191" s="86"/>
      <c r="V1191" s="86"/>
      <c r="W1191" s="87"/>
      <c r="X1191" s="86"/>
      <c r="Y1191" s="80"/>
      <c r="Z1191" s="80"/>
      <c r="AA1191" s="80"/>
      <c r="AB1191" s="81"/>
    </row>
    <row r="1192" spans="1:28" x14ac:dyDescent="0.25">
      <c r="A1192" s="69">
        <v>1190</v>
      </c>
      <c r="D1192"/>
    </row>
    <row r="1193" spans="1:28" x14ac:dyDescent="0.25">
      <c r="A1193" s="69">
        <v>1191</v>
      </c>
      <c r="D1193"/>
    </row>
    <row r="1194" spans="1:28" x14ac:dyDescent="0.25">
      <c r="A1194" s="69">
        <v>1192</v>
      </c>
      <c r="D1194"/>
    </row>
    <row r="1195" spans="1:28" x14ac:dyDescent="0.25">
      <c r="A1195" s="69">
        <v>1193</v>
      </c>
      <c r="D1195"/>
    </row>
    <row r="1196" spans="1:28" ht="13.8" thickBot="1" x14ac:dyDescent="0.3">
      <c r="A1196" s="79">
        <v>1194</v>
      </c>
      <c r="B1196" s="86"/>
      <c r="C1196" s="86"/>
      <c r="D1196" s="86"/>
      <c r="E1196" s="86"/>
      <c r="F1196" s="87"/>
      <c r="G1196" s="86"/>
      <c r="H1196" s="87"/>
      <c r="I1196" s="86"/>
      <c r="J1196" s="86"/>
      <c r="K1196" s="86"/>
      <c r="L1196" s="86"/>
      <c r="M1196" s="87"/>
      <c r="N1196" s="86"/>
      <c r="O1196" s="86"/>
      <c r="P1196" s="86"/>
      <c r="Q1196" s="86"/>
      <c r="R1196" s="87"/>
      <c r="S1196" s="86"/>
      <c r="T1196" s="86"/>
      <c r="U1196" s="86"/>
      <c r="V1196" s="86"/>
      <c r="W1196" s="87"/>
      <c r="X1196" s="86"/>
      <c r="Y1196" s="80"/>
      <c r="Z1196" s="80"/>
      <c r="AA1196" s="80"/>
      <c r="AB1196" s="81"/>
    </row>
    <row r="1197" spans="1:28" x14ac:dyDescent="0.25">
      <c r="A1197" s="69">
        <v>1195</v>
      </c>
      <c r="D1197"/>
    </row>
    <row r="1198" spans="1:28" x14ac:dyDescent="0.25">
      <c r="A1198" s="69">
        <v>1196</v>
      </c>
      <c r="D1198"/>
    </row>
    <row r="1199" spans="1:28" x14ac:dyDescent="0.25">
      <c r="A1199" s="69">
        <v>1197</v>
      </c>
      <c r="D1199"/>
    </row>
    <row r="1200" spans="1:28" x14ac:dyDescent="0.25">
      <c r="A1200" s="69">
        <v>1198</v>
      </c>
      <c r="D1200"/>
    </row>
    <row r="1201" spans="1:28" ht="13.8" thickBot="1" x14ac:dyDescent="0.3">
      <c r="A1201" s="79">
        <v>1199</v>
      </c>
      <c r="B1201" s="86"/>
      <c r="C1201" s="86"/>
      <c r="D1201" s="86"/>
      <c r="E1201" s="86"/>
      <c r="F1201" s="87"/>
      <c r="G1201" s="86"/>
      <c r="H1201" s="87"/>
      <c r="I1201" s="86"/>
      <c r="J1201" s="86"/>
      <c r="K1201" s="86"/>
      <c r="L1201" s="86"/>
      <c r="M1201" s="87"/>
      <c r="N1201" s="86"/>
      <c r="O1201" s="86"/>
      <c r="P1201" s="86"/>
      <c r="Q1201" s="86"/>
      <c r="R1201" s="87"/>
      <c r="S1201" s="86"/>
      <c r="T1201" s="86"/>
      <c r="U1201" s="86"/>
      <c r="V1201" s="86"/>
      <c r="W1201" s="87"/>
      <c r="X1201" s="86"/>
      <c r="Y1201" s="80"/>
      <c r="Z1201" s="80"/>
      <c r="AA1201" s="80"/>
      <c r="AB1201" s="81"/>
    </row>
    <row r="1202" spans="1:28" x14ac:dyDescent="0.25">
      <c r="A1202" s="69">
        <v>1200</v>
      </c>
      <c r="D1202"/>
    </row>
    <row r="1203" spans="1:28" x14ac:dyDescent="0.25">
      <c r="A1203" s="69">
        <v>1201</v>
      </c>
      <c r="D1203"/>
    </row>
    <row r="1204" spans="1:28" x14ac:dyDescent="0.25">
      <c r="A1204" s="69">
        <v>1202</v>
      </c>
      <c r="D1204"/>
    </row>
    <row r="1205" spans="1:28" x14ac:dyDescent="0.25">
      <c r="A1205" s="69">
        <v>1203</v>
      </c>
      <c r="D1205"/>
    </row>
    <row r="1206" spans="1:28" ht="13.8" thickBot="1" x14ac:dyDescent="0.3">
      <c r="A1206" s="79">
        <v>1204</v>
      </c>
      <c r="B1206" s="86"/>
      <c r="C1206" s="86"/>
      <c r="D1206" s="86"/>
      <c r="E1206" s="86"/>
      <c r="F1206" s="87"/>
      <c r="G1206" s="86"/>
      <c r="H1206" s="87"/>
      <c r="I1206" s="86"/>
      <c r="J1206" s="86"/>
      <c r="K1206" s="86"/>
      <c r="L1206" s="86"/>
      <c r="M1206" s="87"/>
      <c r="N1206" s="86"/>
      <c r="O1206" s="86"/>
      <c r="P1206" s="86"/>
      <c r="Q1206" s="86"/>
      <c r="R1206" s="87"/>
      <c r="S1206" s="86"/>
      <c r="T1206" s="86"/>
      <c r="U1206" s="86"/>
      <c r="V1206" s="86"/>
      <c r="W1206" s="87"/>
      <c r="X1206" s="86"/>
      <c r="Y1206" s="80"/>
      <c r="Z1206" s="80"/>
      <c r="AA1206" s="80"/>
      <c r="AB1206" s="81"/>
    </row>
    <row r="1207" spans="1:28" x14ac:dyDescent="0.25">
      <c r="A1207" s="69">
        <v>1205</v>
      </c>
      <c r="D1207"/>
    </row>
    <row r="1208" spans="1:28" x14ac:dyDescent="0.25">
      <c r="A1208" s="69">
        <v>1206</v>
      </c>
      <c r="D1208"/>
    </row>
    <row r="1209" spans="1:28" x14ac:dyDescent="0.25">
      <c r="A1209" s="69">
        <v>1207</v>
      </c>
      <c r="D1209"/>
    </row>
    <row r="1210" spans="1:28" x14ac:dyDescent="0.25">
      <c r="A1210" s="69">
        <v>1208</v>
      </c>
      <c r="D1210"/>
    </row>
    <row r="1211" spans="1:28" ht="13.8" thickBot="1" x14ac:dyDescent="0.3">
      <c r="A1211" s="79">
        <v>1209</v>
      </c>
      <c r="B1211" s="86"/>
      <c r="C1211" s="86"/>
      <c r="D1211" s="86"/>
      <c r="E1211" s="86"/>
      <c r="F1211" s="87"/>
      <c r="G1211" s="86"/>
      <c r="H1211" s="87"/>
      <c r="I1211" s="86"/>
      <c r="J1211" s="86"/>
      <c r="K1211" s="86"/>
      <c r="L1211" s="86"/>
      <c r="M1211" s="87"/>
      <c r="N1211" s="86"/>
      <c r="O1211" s="86"/>
      <c r="P1211" s="86"/>
      <c r="Q1211" s="86"/>
      <c r="R1211" s="87"/>
      <c r="S1211" s="86"/>
      <c r="T1211" s="86"/>
      <c r="U1211" s="86"/>
      <c r="V1211" s="86"/>
      <c r="W1211" s="87"/>
      <c r="X1211" s="86"/>
      <c r="Y1211" s="80"/>
      <c r="Z1211" s="80"/>
      <c r="AA1211" s="80"/>
      <c r="AB1211" s="81"/>
    </row>
    <row r="1212" spans="1:28" x14ac:dyDescent="0.25">
      <c r="A1212" s="69">
        <v>1210</v>
      </c>
      <c r="D1212"/>
    </row>
    <row r="1213" spans="1:28" x14ac:dyDescent="0.25">
      <c r="A1213" s="69">
        <v>1211</v>
      </c>
      <c r="D1213"/>
    </row>
    <row r="1214" spans="1:28" x14ac:dyDescent="0.25">
      <c r="A1214" s="69">
        <v>1212</v>
      </c>
      <c r="D1214"/>
    </row>
    <row r="1215" spans="1:28" x14ac:dyDescent="0.25">
      <c r="A1215" s="69">
        <v>1213</v>
      </c>
      <c r="D1215"/>
    </row>
    <row r="1216" spans="1:28" ht="13.8" thickBot="1" x14ac:dyDescent="0.3">
      <c r="A1216" s="79">
        <v>1214</v>
      </c>
      <c r="B1216" s="86"/>
      <c r="C1216" s="86"/>
      <c r="D1216" s="86"/>
      <c r="E1216" s="86"/>
      <c r="F1216" s="87"/>
      <c r="G1216" s="86"/>
      <c r="H1216" s="87"/>
      <c r="I1216" s="86"/>
      <c r="J1216" s="86"/>
      <c r="K1216" s="86"/>
      <c r="L1216" s="86"/>
      <c r="M1216" s="87"/>
      <c r="N1216" s="86"/>
      <c r="O1216" s="86"/>
      <c r="P1216" s="86"/>
      <c r="Q1216" s="86"/>
      <c r="R1216" s="87"/>
      <c r="S1216" s="86"/>
      <c r="T1216" s="86"/>
      <c r="U1216" s="86"/>
      <c r="V1216" s="86"/>
      <c r="W1216" s="87"/>
      <c r="X1216" s="86"/>
      <c r="Y1216" s="80"/>
      <c r="Z1216" s="80"/>
      <c r="AA1216" s="80"/>
      <c r="AB1216" s="81"/>
    </row>
    <row r="1217" spans="1:28" x14ac:dyDescent="0.25">
      <c r="A1217" s="69">
        <v>1215</v>
      </c>
      <c r="D1217"/>
    </row>
    <row r="1218" spans="1:28" x14ac:dyDescent="0.25">
      <c r="A1218" s="69">
        <v>1216</v>
      </c>
      <c r="D1218"/>
    </row>
    <row r="1219" spans="1:28" x14ac:dyDescent="0.25">
      <c r="A1219" s="69">
        <v>1217</v>
      </c>
      <c r="D1219"/>
    </row>
    <row r="1220" spans="1:28" x14ac:dyDescent="0.25">
      <c r="A1220" s="69">
        <v>1218</v>
      </c>
      <c r="D1220"/>
    </row>
    <row r="1221" spans="1:28" ht="13.8" thickBot="1" x14ac:dyDescent="0.3">
      <c r="A1221" s="79">
        <v>1219</v>
      </c>
      <c r="B1221" s="86"/>
      <c r="C1221" s="86"/>
      <c r="D1221" s="86"/>
      <c r="E1221" s="86"/>
      <c r="F1221" s="87"/>
      <c r="G1221" s="86"/>
      <c r="H1221" s="87"/>
      <c r="I1221" s="86"/>
      <c r="J1221" s="86"/>
      <c r="K1221" s="86"/>
      <c r="L1221" s="86"/>
      <c r="M1221" s="87"/>
      <c r="N1221" s="86"/>
      <c r="O1221" s="86"/>
      <c r="P1221" s="86"/>
      <c r="Q1221" s="86"/>
      <c r="R1221" s="87"/>
      <c r="S1221" s="86"/>
      <c r="T1221" s="86"/>
      <c r="U1221" s="86"/>
      <c r="V1221" s="86"/>
      <c r="W1221" s="87"/>
      <c r="X1221" s="86"/>
      <c r="Y1221" s="80"/>
      <c r="Z1221" s="80"/>
      <c r="AA1221" s="80"/>
      <c r="AB1221" s="81"/>
    </row>
    <row r="1222" spans="1:28" x14ac:dyDescent="0.25">
      <c r="A1222" s="69">
        <v>1220</v>
      </c>
      <c r="D1222"/>
    </row>
    <row r="1223" spans="1:28" x14ac:dyDescent="0.25">
      <c r="A1223" s="69">
        <v>1221</v>
      </c>
      <c r="D1223"/>
    </row>
    <row r="1224" spans="1:28" x14ac:dyDescent="0.25">
      <c r="A1224" s="69">
        <v>1222</v>
      </c>
      <c r="D1224"/>
    </row>
    <row r="1225" spans="1:28" x14ac:dyDescent="0.25">
      <c r="A1225" s="69">
        <v>1223</v>
      </c>
      <c r="D1225"/>
    </row>
    <row r="1226" spans="1:28" ht="13.8" thickBot="1" x14ac:dyDescent="0.3">
      <c r="A1226" s="79">
        <v>1224</v>
      </c>
      <c r="B1226" s="86"/>
      <c r="C1226" s="86"/>
      <c r="D1226" s="86"/>
      <c r="E1226" s="86"/>
      <c r="F1226" s="87"/>
      <c r="G1226" s="86"/>
      <c r="H1226" s="87"/>
      <c r="I1226" s="86"/>
      <c r="J1226" s="86"/>
      <c r="K1226" s="86"/>
      <c r="L1226" s="86"/>
      <c r="M1226" s="87"/>
      <c r="N1226" s="86"/>
      <c r="O1226" s="86"/>
      <c r="P1226" s="86"/>
      <c r="Q1226" s="86"/>
      <c r="R1226" s="87"/>
      <c r="S1226" s="86"/>
      <c r="T1226" s="86"/>
      <c r="U1226" s="86"/>
      <c r="V1226" s="86"/>
      <c r="W1226" s="87"/>
      <c r="X1226" s="86"/>
      <c r="Y1226" s="80"/>
      <c r="Z1226" s="80"/>
      <c r="AA1226" s="80"/>
      <c r="AB1226" s="81"/>
    </row>
    <row r="1227" spans="1:28" x14ac:dyDescent="0.25">
      <c r="A1227" s="69">
        <v>1225</v>
      </c>
      <c r="D1227"/>
    </row>
    <row r="1228" spans="1:28" x14ac:dyDescent="0.25">
      <c r="A1228" s="69">
        <v>1226</v>
      </c>
      <c r="D1228"/>
    </row>
    <row r="1229" spans="1:28" x14ac:dyDescent="0.25">
      <c r="A1229" s="69">
        <v>1227</v>
      </c>
      <c r="D1229"/>
    </row>
    <row r="1230" spans="1:28" x14ac:dyDescent="0.25">
      <c r="A1230" s="69">
        <v>1228</v>
      </c>
      <c r="D1230"/>
    </row>
    <row r="1231" spans="1:28" ht="13.8" thickBot="1" x14ac:dyDescent="0.3">
      <c r="A1231" s="79">
        <v>1229</v>
      </c>
      <c r="B1231" s="86"/>
      <c r="C1231" s="86"/>
      <c r="D1231" s="86"/>
      <c r="E1231" s="86"/>
      <c r="F1231" s="87"/>
      <c r="G1231" s="86"/>
      <c r="H1231" s="87"/>
      <c r="I1231" s="86"/>
      <c r="J1231" s="86"/>
      <c r="K1231" s="86"/>
      <c r="L1231" s="86"/>
      <c r="M1231" s="87"/>
      <c r="N1231" s="86"/>
      <c r="O1231" s="86"/>
      <c r="P1231" s="86"/>
      <c r="Q1231" s="86"/>
      <c r="R1231" s="87"/>
      <c r="S1231" s="86"/>
      <c r="T1231" s="86"/>
      <c r="U1231" s="86"/>
      <c r="V1231" s="86"/>
      <c r="W1231" s="87"/>
      <c r="X1231" s="86"/>
      <c r="Y1231" s="80"/>
      <c r="Z1231" s="80"/>
      <c r="AA1231" s="80"/>
      <c r="AB1231" s="81"/>
    </row>
    <row r="1232" spans="1:28" x14ac:dyDescent="0.25">
      <c r="A1232" s="69">
        <v>1230</v>
      </c>
      <c r="D1232"/>
    </row>
    <row r="1233" spans="1:28" x14ac:dyDescent="0.25">
      <c r="A1233" s="69">
        <v>1231</v>
      </c>
      <c r="D1233"/>
    </row>
    <row r="1234" spans="1:28" x14ac:dyDescent="0.25">
      <c r="A1234" s="69">
        <v>1232</v>
      </c>
      <c r="D1234"/>
    </row>
    <row r="1235" spans="1:28" x14ac:dyDescent="0.25">
      <c r="A1235" s="69">
        <v>1233</v>
      </c>
      <c r="D1235"/>
    </row>
    <row r="1236" spans="1:28" ht="13.8" thickBot="1" x14ac:dyDescent="0.3">
      <c r="A1236" s="79">
        <v>1234</v>
      </c>
      <c r="B1236" s="86"/>
      <c r="C1236" s="86"/>
      <c r="D1236" s="86"/>
      <c r="E1236" s="86"/>
      <c r="F1236" s="87"/>
      <c r="G1236" s="86"/>
      <c r="H1236" s="87"/>
      <c r="I1236" s="86"/>
      <c r="J1236" s="86"/>
      <c r="K1236" s="86"/>
      <c r="L1236" s="86"/>
      <c r="M1236" s="87"/>
      <c r="N1236" s="86"/>
      <c r="O1236" s="86"/>
      <c r="P1236" s="86"/>
      <c r="Q1236" s="86"/>
      <c r="R1236" s="87"/>
      <c r="S1236" s="86"/>
      <c r="T1236" s="86"/>
      <c r="U1236" s="86"/>
      <c r="V1236" s="86"/>
      <c r="W1236" s="87"/>
      <c r="X1236" s="86"/>
      <c r="Y1236" s="80"/>
      <c r="Z1236" s="80"/>
      <c r="AA1236" s="80"/>
      <c r="AB1236" s="81"/>
    </row>
    <row r="1237" spans="1:28" x14ac:dyDescent="0.25">
      <c r="A1237" s="69">
        <v>1235</v>
      </c>
      <c r="D1237"/>
    </row>
    <row r="1238" spans="1:28" x14ac:dyDescent="0.25">
      <c r="A1238" s="69">
        <v>1236</v>
      </c>
      <c r="D1238"/>
    </row>
    <row r="1239" spans="1:28" x14ac:dyDescent="0.25">
      <c r="A1239" s="69">
        <v>1237</v>
      </c>
      <c r="D1239"/>
    </row>
    <row r="1240" spans="1:28" x14ac:dyDescent="0.25">
      <c r="A1240" s="69">
        <v>1238</v>
      </c>
      <c r="D1240"/>
    </row>
    <row r="1241" spans="1:28" ht="13.8" thickBot="1" x14ac:dyDescent="0.3">
      <c r="A1241" s="79">
        <v>1239</v>
      </c>
      <c r="B1241" s="86"/>
      <c r="C1241" s="86"/>
      <c r="D1241" s="86"/>
      <c r="E1241" s="86"/>
      <c r="F1241" s="87"/>
      <c r="G1241" s="86"/>
      <c r="H1241" s="87"/>
      <c r="I1241" s="86"/>
      <c r="J1241" s="86"/>
      <c r="K1241" s="86"/>
      <c r="L1241" s="86"/>
      <c r="M1241" s="87"/>
      <c r="N1241" s="86"/>
      <c r="O1241" s="86"/>
      <c r="P1241" s="86"/>
      <c r="Q1241" s="86"/>
      <c r="R1241" s="87"/>
      <c r="S1241" s="86"/>
      <c r="T1241" s="86"/>
      <c r="U1241" s="86"/>
      <c r="V1241" s="86"/>
      <c r="W1241" s="87"/>
      <c r="X1241" s="86"/>
      <c r="Y1241" s="80"/>
      <c r="Z1241" s="80"/>
      <c r="AA1241" s="80"/>
      <c r="AB1241" s="81"/>
    </row>
    <row r="1242" spans="1:28" x14ac:dyDescent="0.25">
      <c r="A1242" s="69">
        <v>1240</v>
      </c>
      <c r="D1242"/>
    </row>
    <row r="1243" spans="1:28" x14ac:dyDescent="0.25">
      <c r="A1243" s="69">
        <v>1241</v>
      </c>
      <c r="D1243"/>
    </row>
    <row r="1244" spans="1:28" x14ac:dyDescent="0.25">
      <c r="A1244" s="69">
        <v>1242</v>
      </c>
      <c r="D1244"/>
    </row>
    <row r="1245" spans="1:28" x14ac:dyDescent="0.25">
      <c r="A1245" s="69">
        <v>1243</v>
      </c>
      <c r="D1245"/>
    </row>
    <row r="1246" spans="1:28" ht="13.8" thickBot="1" x14ac:dyDescent="0.3">
      <c r="A1246" s="79">
        <v>1244</v>
      </c>
      <c r="B1246" s="86"/>
      <c r="C1246" s="86"/>
      <c r="D1246" s="86"/>
      <c r="E1246" s="86"/>
      <c r="F1246" s="87"/>
      <c r="G1246" s="86"/>
      <c r="H1246" s="87"/>
      <c r="I1246" s="86"/>
      <c r="J1246" s="86"/>
      <c r="K1246" s="86"/>
      <c r="L1246" s="86"/>
      <c r="M1246" s="87"/>
      <c r="N1246" s="86"/>
      <c r="O1246" s="86"/>
      <c r="P1246" s="86"/>
      <c r="Q1246" s="86"/>
      <c r="R1246" s="87"/>
      <c r="S1246" s="86"/>
      <c r="T1246" s="86"/>
      <c r="U1246" s="86"/>
      <c r="V1246" s="86"/>
      <c r="W1246" s="87"/>
      <c r="X1246" s="86"/>
      <c r="Y1246" s="80"/>
      <c r="Z1246" s="80"/>
      <c r="AA1246" s="80"/>
      <c r="AB1246" s="81"/>
    </row>
    <row r="1247" spans="1:28" x14ac:dyDescent="0.25">
      <c r="A1247" s="69">
        <v>1245</v>
      </c>
      <c r="D1247"/>
    </row>
    <row r="1248" spans="1:28" x14ac:dyDescent="0.25">
      <c r="A1248" s="69">
        <v>1246</v>
      </c>
      <c r="D1248"/>
    </row>
    <row r="1249" spans="1:28" x14ac:dyDescent="0.25">
      <c r="A1249" s="69">
        <v>1247</v>
      </c>
      <c r="D1249"/>
    </row>
    <row r="1250" spans="1:28" x14ac:dyDescent="0.25">
      <c r="A1250" s="69">
        <v>1248</v>
      </c>
      <c r="D1250"/>
    </row>
    <row r="1251" spans="1:28" ht="13.8" thickBot="1" x14ac:dyDescent="0.3">
      <c r="A1251" s="79">
        <v>1249</v>
      </c>
      <c r="B1251" s="86"/>
      <c r="C1251" s="86"/>
      <c r="D1251" s="86"/>
      <c r="E1251" s="86"/>
      <c r="F1251" s="87"/>
      <c r="G1251" s="86"/>
      <c r="H1251" s="87"/>
      <c r="I1251" s="86"/>
      <c r="J1251" s="86"/>
      <c r="K1251" s="86"/>
      <c r="L1251" s="86"/>
      <c r="M1251" s="87"/>
      <c r="N1251" s="86"/>
      <c r="O1251" s="86"/>
      <c r="P1251" s="86"/>
      <c r="Q1251" s="86"/>
      <c r="R1251" s="87"/>
      <c r="S1251" s="86"/>
      <c r="T1251" s="86"/>
      <c r="U1251" s="86"/>
      <c r="V1251" s="86"/>
      <c r="W1251" s="87"/>
      <c r="X1251" s="86"/>
      <c r="Y1251" s="80"/>
      <c r="Z1251" s="80"/>
      <c r="AA1251" s="80"/>
      <c r="AB1251" s="81"/>
    </row>
    <row r="1252" spans="1:28" x14ac:dyDescent="0.25">
      <c r="A1252" s="69">
        <v>1250</v>
      </c>
      <c r="D1252"/>
    </row>
    <row r="1253" spans="1:28" x14ac:dyDescent="0.25">
      <c r="A1253" s="69">
        <v>1251</v>
      </c>
      <c r="D1253"/>
    </row>
    <row r="1254" spans="1:28" x14ac:dyDescent="0.25">
      <c r="A1254" s="69">
        <v>1252</v>
      </c>
      <c r="D1254"/>
    </row>
    <row r="1255" spans="1:28" x14ac:dyDescent="0.25">
      <c r="A1255" s="69">
        <v>1253</v>
      </c>
      <c r="D1255"/>
    </row>
    <row r="1256" spans="1:28" ht="13.8" thickBot="1" x14ac:dyDescent="0.3">
      <c r="A1256" s="79">
        <v>1254</v>
      </c>
      <c r="B1256" s="86"/>
      <c r="C1256" s="86"/>
      <c r="D1256" s="86"/>
      <c r="E1256" s="86"/>
      <c r="F1256" s="87"/>
      <c r="G1256" s="86"/>
      <c r="H1256" s="87"/>
      <c r="I1256" s="86"/>
      <c r="J1256" s="86"/>
      <c r="K1256" s="86"/>
      <c r="L1256" s="86"/>
      <c r="M1256" s="87"/>
      <c r="N1256" s="86"/>
      <c r="O1256" s="86"/>
      <c r="P1256" s="86"/>
      <c r="Q1256" s="86"/>
      <c r="R1256" s="87"/>
      <c r="S1256" s="86"/>
      <c r="T1256" s="86"/>
      <c r="U1256" s="86"/>
      <c r="V1256" s="86"/>
      <c r="W1256" s="87"/>
      <c r="X1256" s="86"/>
      <c r="Y1256" s="80"/>
      <c r="Z1256" s="80"/>
      <c r="AA1256" s="80"/>
      <c r="AB1256" s="81"/>
    </row>
    <row r="1257" spans="1:28" x14ac:dyDescent="0.25">
      <c r="A1257" s="69">
        <v>1255</v>
      </c>
      <c r="D1257"/>
    </row>
    <row r="1258" spans="1:28" x14ac:dyDescent="0.25">
      <c r="A1258" s="69">
        <v>1256</v>
      </c>
      <c r="D1258"/>
    </row>
    <row r="1259" spans="1:28" x14ac:dyDescent="0.25">
      <c r="A1259" s="69">
        <v>1257</v>
      </c>
      <c r="D1259"/>
    </row>
    <row r="1260" spans="1:28" x14ac:dyDescent="0.25">
      <c r="A1260" s="69">
        <v>1258</v>
      </c>
      <c r="D1260"/>
    </row>
    <row r="1261" spans="1:28" ht="13.8" thickBot="1" x14ac:dyDescent="0.3">
      <c r="A1261" s="79">
        <v>1259</v>
      </c>
      <c r="B1261" s="86"/>
      <c r="C1261" s="86"/>
      <c r="D1261" s="86"/>
      <c r="E1261" s="86"/>
      <c r="F1261" s="87"/>
      <c r="G1261" s="86"/>
      <c r="H1261" s="87"/>
      <c r="I1261" s="86"/>
      <c r="J1261" s="86"/>
      <c r="K1261" s="86"/>
      <c r="L1261" s="86"/>
      <c r="M1261" s="87"/>
      <c r="N1261" s="86"/>
      <c r="O1261" s="86"/>
      <c r="P1261" s="86"/>
      <c r="Q1261" s="86"/>
      <c r="R1261" s="87"/>
      <c r="S1261" s="86"/>
      <c r="T1261" s="86"/>
      <c r="U1261" s="86"/>
      <c r="V1261" s="86"/>
      <c r="W1261" s="87"/>
      <c r="X1261" s="86"/>
      <c r="Y1261" s="80"/>
      <c r="Z1261" s="80"/>
      <c r="AA1261" s="80"/>
      <c r="AB1261" s="81"/>
    </row>
    <row r="1262" spans="1:28" x14ac:dyDescent="0.25">
      <c r="A1262" s="69">
        <v>1260</v>
      </c>
      <c r="D1262"/>
    </row>
    <row r="1263" spans="1:28" x14ac:dyDescent="0.25">
      <c r="A1263" s="69">
        <v>1261</v>
      </c>
      <c r="D1263"/>
    </row>
    <row r="1264" spans="1:28" x14ac:dyDescent="0.25">
      <c r="A1264" s="69">
        <v>1262</v>
      </c>
      <c r="D1264"/>
    </row>
    <row r="1265" spans="1:28" x14ac:dyDescent="0.25">
      <c r="A1265" s="69">
        <v>1263</v>
      </c>
      <c r="D1265"/>
    </row>
    <row r="1266" spans="1:28" ht="13.8" thickBot="1" x14ac:dyDescent="0.3">
      <c r="A1266" s="79">
        <v>1264</v>
      </c>
      <c r="B1266" s="86"/>
      <c r="C1266" s="86"/>
      <c r="D1266" s="86"/>
      <c r="E1266" s="86"/>
      <c r="F1266" s="87"/>
      <c r="G1266" s="86"/>
      <c r="H1266" s="87"/>
      <c r="I1266" s="86"/>
      <c r="J1266" s="86"/>
      <c r="K1266" s="86"/>
      <c r="L1266" s="86"/>
      <c r="M1266" s="87"/>
      <c r="N1266" s="86"/>
      <c r="O1266" s="86"/>
      <c r="P1266" s="86"/>
      <c r="Q1266" s="86"/>
      <c r="R1266" s="87"/>
      <c r="S1266" s="86"/>
      <c r="T1266" s="86"/>
      <c r="U1266" s="86"/>
      <c r="V1266" s="86"/>
      <c r="W1266" s="87"/>
      <c r="X1266" s="86"/>
      <c r="Y1266" s="80"/>
      <c r="Z1266" s="80"/>
      <c r="AA1266" s="80"/>
      <c r="AB1266" s="81"/>
    </row>
    <row r="1267" spans="1:28" x14ac:dyDescent="0.25">
      <c r="A1267" s="69">
        <v>1265</v>
      </c>
      <c r="D1267"/>
    </row>
    <row r="1268" spans="1:28" x14ac:dyDescent="0.25">
      <c r="A1268" s="69">
        <v>1266</v>
      </c>
      <c r="D1268"/>
    </row>
    <row r="1269" spans="1:28" x14ac:dyDescent="0.25">
      <c r="A1269" s="69">
        <v>1267</v>
      </c>
      <c r="D1269"/>
    </row>
    <row r="1270" spans="1:28" x14ac:dyDescent="0.25">
      <c r="A1270" s="69">
        <v>1268</v>
      </c>
      <c r="D1270"/>
    </row>
    <row r="1271" spans="1:28" ht="13.8" thickBot="1" x14ac:dyDescent="0.3">
      <c r="A1271" s="79">
        <v>1269</v>
      </c>
      <c r="B1271" s="86"/>
      <c r="C1271" s="86"/>
      <c r="D1271" s="86"/>
      <c r="E1271" s="86"/>
      <c r="F1271" s="87"/>
      <c r="G1271" s="86"/>
      <c r="H1271" s="87"/>
      <c r="I1271" s="86"/>
      <c r="J1271" s="86"/>
      <c r="K1271" s="86"/>
      <c r="L1271" s="86"/>
      <c r="M1271" s="87"/>
      <c r="N1271" s="86"/>
      <c r="O1271" s="86"/>
      <c r="P1271" s="86"/>
      <c r="Q1271" s="86"/>
      <c r="R1271" s="87"/>
      <c r="S1271" s="86"/>
      <c r="T1271" s="86"/>
      <c r="U1271" s="86"/>
      <c r="V1271" s="86"/>
      <c r="W1271" s="87"/>
      <c r="X1271" s="86"/>
      <c r="Y1271" s="80"/>
      <c r="Z1271" s="80"/>
      <c r="AA1271" s="80"/>
      <c r="AB1271" s="81"/>
    </row>
    <row r="1272" spans="1:28" x14ac:dyDescent="0.25">
      <c r="A1272" s="69">
        <v>1270</v>
      </c>
      <c r="D1272"/>
    </row>
    <row r="1273" spans="1:28" x14ac:dyDescent="0.25">
      <c r="A1273" s="69">
        <v>1271</v>
      </c>
      <c r="D1273"/>
    </row>
    <row r="1274" spans="1:28" x14ac:dyDescent="0.25">
      <c r="A1274" s="69">
        <v>1272</v>
      </c>
      <c r="D1274"/>
    </row>
    <row r="1275" spans="1:28" x14ac:dyDescent="0.25">
      <c r="A1275" s="69">
        <v>1273</v>
      </c>
      <c r="D1275"/>
    </row>
    <row r="1276" spans="1:28" ht="13.8" thickBot="1" x14ac:dyDescent="0.3">
      <c r="A1276" s="79">
        <v>1274</v>
      </c>
      <c r="B1276" s="86"/>
      <c r="C1276" s="86"/>
      <c r="D1276" s="86"/>
      <c r="E1276" s="86"/>
      <c r="F1276" s="87"/>
      <c r="G1276" s="86"/>
      <c r="H1276" s="87"/>
      <c r="I1276" s="86"/>
      <c r="J1276" s="86"/>
      <c r="K1276" s="86"/>
      <c r="L1276" s="86"/>
      <c r="M1276" s="87"/>
      <c r="N1276" s="86"/>
      <c r="O1276" s="86"/>
      <c r="P1276" s="86"/>
      <c r="Q1276" s="86"/>
      <c r="R1276" s="87"/>
      <c r="S1276" s="86"/>
      <c r="T1276" s="86"/>
      <c r="U1276" s="86"/>
      <c r="V1276" s="86"/>
      <c r="W1276" s="87"/>
      <c r="X1276" s="86"/>
      <c r="Y1276" s="80"/>
      <c r="Z1276" s="80"/>
      <c r="AA1276" s="80"/>
      <c r="AB1276" s="81"/>
    </row>
    <row r="1277" spans="1:28" x14ac:dyDescent="0.25">
      <c r="A1277" s="69">
        <v>1275</v>
      </c>
      <c r="D1277"/>
    </row>
    <row r="1278" spans="1:28" x14ac:dyDescent="0.25">
      <c r="A1278" s="69">
        <v>1276</v>
      </c>
      <c r="D1278"/>
    </row>
    <row r="1279" spans="1:28" x14ac:dyDescent="0.25">
      <c r="A1279" s="69">
        <v>1277</v>
      </c>
      <c r="D1279"/>
    </row>
    <row r="1280" spans="1:28" x14ac:dyDescent="0.25">
      <c r="A1280" s="69">
        <v>1278</v>
      </c>
      <c r="D1280"/>
    </row>
    <row r="1281" spans="1:28" ht="13.8" thickBot="1" x14ac:dyDescent="0.3">
      <c r="A1281" s="79">
        <v>1279</v>
      </c>
      <c r="B1281" s="86"/>
      <c r="C1281" s="86"/>
      <c r="D1281" s="86"/>
      <c r="E1281" s="86"/>
      <c r="F1281" s="87"/>
      <c r="G1281" s="86"/>
      <c r="H1281" s="87"/>
      <c r="I1281" s="86"/>
      <c r="J1281" s="86"/>
      <c r="K1281" s="86"/>
      <c r="L1281" s="86"/>
      <c r="M1281" s="87"/>
      <c r="N1281" s="86"/>
      <c r="O1281" s="86"/>
      <c r="P1281" s="86"/>
      <c r="Q1281" s="86"/>
      <c r="R1281" s="87"/>
      <c r="S1281" s="86"/>
      <c r="T1281" s="86"/>
      <c r="U1281" s="86"/>
      <c r="V1281" s="86"/>
      <c r="W1281" s="87"/>
      <c r="X1281" s="86"/>
      <c r="Y1281" s="80"/>
      <c r="Z1281" s="80"/>
      <c r="AA1281" s="80"/>
      <c r="AB1281" s="81"/>
    </row>
    <row r="1282" spans="1:28" x14ac:dyDescent="0.25">
      <c r="A1282" s="69">
        <v>1280</v>
      </c>
      <c r="D1282"/>
    </row>
    <row r="1283" spans="1:28" x14ac:dyDescent="0.25">
      <c r="A1283" s="69">
        <v>1281</v>
      </c>
      <c r="D1283"/>
    </row>
    <row r="1284" spans="1:28" x14ac:dyDescent="0.25">
      <c r="A1284" s="69">
        <v>1282</v>
      </c>
      <c r="D1284"/>
    </row>
    <row r="1285" spans="1:28" x14ac:dyDescent="0.25">
      <c r="A1285" s="69">
        <v>1283</v>
      </c>
      <c r="D1285"/>
    </row>
    <row r="1286" spans="1:28" ht="13.8" thickBot="1" x14ac:dyDescent="0.3">
      <c r="A1286" s="79">
        <v>1284</v>
      </c>
      <c r="B1286" s="86"/>
      <c r="C1286" s="86"/>
      <c r="D1286" s="86"/>
      <c r="E1286" s="86"/>
      <c r="F1286" s="87"/>
      <c r="G1286" s="86"/>
      <c r="H1286" s="87"/>
      <c r="I1286" s="86"/>
      <c r="J1286" s="86"/>
      <c r="K1286" s="86"/>
      <c r="L1286" s="86"/>
      <c r="M1286" s="87"/>
      <c r="N1286" s="86"/>
      <c r="O1286" s="86"/>
      <c r="P1286" s="86"/>
      <c r="Q1286" s="86"/>
      <c r="R1286" s="87"/>
      <c r="S1286" s="86"/>
      <c r="T1286" s="86"/>
      <c r="U1286" s="86"/>
      <c r="V1286" s="86"/>
      <c r="W1286" s="87"/>
      <c r="X1286" s="86"/>
      <c r="Y1286" s="80"/>
      <c r="Z1286" s="80"/>
      <c r="AA1286" s="80"/>
      <c r="AB1286" s="81"/>
    </row>
    <row r="1287" spans="1:28" x14ac:dyDescent="0.25">
      <c r="A1287" s="69">
        <v>1285</v>
      </c>
      <c r="D1287"/>
    </row>
    <row r="1288" spans="1:28" x14ac:dyDescent="0.25">
      <c r="A1288" s="69">
        <v>1286</v>
      </c>
      <c r="D1288"/>
    </row>
    <row r="1289" spans="1:28" x14ac:dyDescent="0.25">
      <c r="A1289" s="69">
        <v>1287</v>
      </c>
      <c r="D1289"/>
    </row>
    <row r="1290" spans="1:28" x14ac:dyDescent="0.25">
      <c r="A1290" s="69">
        <v>1288</v>
      </c>
      <c r="D1290"/>
    </row>
    <row r="1291" spans="1:28" ht="13.8" thickBot="1" x14ac:dyDescent="0.3">
      <c r="A1291" s="79">
        <v>1289</v>
      </c>
      <c r="B1291" s="86"/>
      <c r="C1291" s="86"/>
      <c r="D1291" s="86"/>
      <c r="E1291" s="86"/>
      <c r="F1291" s="87"/>
      <c r="G1291" s="86"/>
      <c r="H1291" s="87"/>
      <c r="I1291" s="86"/>
      <c r="J1291" s="86"/>
      <c r="K1291" s="86"/>
      <c r="L1291" s="86"/>
      <c r="M1291" s="87"/>
      <c r="N1291" s="86"/>
      <c r="O1291" s="86"/>
      <c r="P1291" s="86"/>
      <c r="Q1291" s="86"/>
      <c r="R1291" s="87"/>
      <c r="S1291" s="86"/>
      <c r="T1291" s="86"/>
      <c r="U1291" s="86"/>
      <c r="V1291" s="86"/>
      <c r="W1291" s="87"/>
      <c r="X1291" s="86"/>
      <c r="Y1291" s="80"/>
      <c r="Z1291" s="80"/>
      <c r="AA1291" s="80"/>
      <c r="AB1291" s="81"/>
    </row>
    <row r="1292" spans="1:28" x14ac:dyDescent="0.25">
      <c r="A1292" s="69">
        <v>1290</v>
      </c>
      <c r="D1292"/>
    </row>
    <row r="1293" spans="1:28" x14ac:dyDescent="0.25">
      <c r="A1293" s="69">
        <v>1291</v>
      </c>
      <c r="D1293"/>
    </row>
    <row r="1294" spans="1:28" x14ac:dyDescent="0.25">
      <c r="A1294" s="69">
        <v>1292</v>
      </c>
      <c r="D1294"/>
    </row>
    <row r="1295" spans="1:28" x14ac:dyDescent="0.25">
      <c r="A1295" s="69">
        <v>1293</v>
      </c>
      <c r="D1295"/>
    </row>
    <row r="1296" spans="1:28" ht="13.8" thickBot="1" x14ac:dyDescent="0.3">
      <c r="A1296" s="79">
        <v>1294</v>
      </c>
      <c r="B1296" s="86"/>
      <c r="C1296" s="86"/>
      <c r="D1296" s="86"/>
      <c r="E1296" s="86"/>
      <c r="F1296" s="87"/>
      <c r="G1296" s="86"/>
      <c r="H1296" s="87"/>
      <c r="I1296" s="86"/>
      <c r="J1296" s="86"/>
      <c r="K1296" s="86"/>
      <c r="L1296" s="86"/>
      <c r="M1296" s="87"/>
      <c r="N1296" s="86"/>
      <c r="O1296" s="86"/>
      <c r="P1296" s="86"/>
      <c r="Q1296" s="86"/>
      <c r="R1296" s="87"/>
      <c r="S1296" s="86"/>
      <c r="T1296" s="86"/>
      <c r="U1296" s="86"/>
      <c r="V1296" s="86"/>
      <c r="W1296" s="87"/>
      <c r="X1296" s="86"/>
      <c r="Y1296" s="80"/>
      <c r="Z1296" s="80"/>
      <c r="AA1296" s="80"/>
      <c r="AB1296" s="81"/>
    </row>
    <row r="1297" spans="1:28" x14ac:dyDescent="0.25">
      <c r="A1297" s="69">
        <v>1295</v>
      </c>
      <c r="D1297"/>
    </row>
    <row r="1298" spans="1:28" x14ac:dyDescent="0.25">
      <c r="A1298" s="69">
        <v>1296</v>
      </c>
      <c r="D1298"/>
    </row>
    <row r="1299" spans="1:28" x14ac:dyDescent="0.25">
      <c r="A1299" s="69">
        <v>1297</v>
      </c>
      <c r="D1299"/>
    </row>
    <row r="1300" spans="1:28" x14ac:dyDescent="0.25">
      <c r="A1300" s="69">
        <v>1298</v>
      </c>
      <c r="D1300"/>
    </row>
    <row r="1301" spans="1:28" ht="13.8" thickBot="1" x14ac:dyDescent="0.3">
      <c r="A1301" s="79">
        <v>1299</v>
      </c>
      <c r="B1301" s="86"/>
      <c r="C1301" s="86"/>
      <c r="D1301" s="86"/>
      <c r="E1301" s="86"/>
      <c r="F1301" s="87"/>
      <c r="G1301" s="86"/>
      <c r="H1301" s="87"/>
      <c r="I1301" s="86"/>
      <c r="J1301" s="86"/>
      <c r="K1301" s="86"/>
      <c r="L1301" s="86"/>
      <c r="M1301" s="87"/>
      <c r="N1301" s="86"/>
      <c r="O1301" s="86"/>
      <c r="P1301" s="86"/>
      <c r="Q1301" s="86"/>
      <c r="R1301" s="87"/>
      <c r="S1301" s="86"/>
      <c r="T1301" s="86"/>
      <c r="U1301" s="86"/>
      <c r="V1301" s="86"/>
      <c r="W1301" s="87"/>
      <c r="X1301" s="86"/>
      <c r="Y1301" s="80"/>
      <c r="Z1301" s="80"/>
      <c r="AA1301" s="80"/>
      <c r="AB1301" s="81"/>
    </row>
    <row r="1302" spans="1:28" x14ac:dyDescent="0.25">
      <c r="A1302" s="69">
        <v>1300</v>
      </c>
      <c r="D1302"/>
    </row>
    <row r="1303" spans="1:28" x14ac:dyDescent="0.25">
      <c r="A1303" s="69">
        <v>1301</v>
      </c>
      <c r="D1303"/>
    </row>
    <row r="1304" spans="1:28" x14ac:dyDescent="0.25">
      <c r="A1304" s="69">
        <v>1302</v>
      </c>
      <c r="D1304"/>
    </row>
    <row r="1305" spans="1:28" x14ac:dyDescent="0.25">
      <c r="A1305" s="69">
        <v>1303</v>
      </c>
      <c r="D1305"/>
    </row>
    <row r="1306" spans="1:28" ht="13.8" thickBot="1" x14ac:dyDescent="0.3">
      <c r="A1306" s="79">
        <v>1304</v>
      </c>
      <c r="B1306" s="86"/>
      <c r="C1306" s="86"/>
      <c r="D1306" s="86"/>
      <c r="E1306" s="86"/>
      <c r="F1306" s="87"/>
      <c r="G1306" s="86"/>
      <c r="H1306" s="87"/>
      <c r="I1306" s="86"/>
      <c r="J1306" s="86"/>
      <c r="K1306" s="86"/>
      <c r="L1306" s="86"/>
      <c r="M1306" s="87"/>
      <c r="N1306" s="86"/>
      <c r="O1306" s="86"/>
      <c r="P1306" s="86"/>
      <c r="Q1306" s="86"/>
      <c r="R1306" s="87"/>
      <c r="S1306" s="86"/>
      <c r="T1306" s="86"/>
      <c r="U1306" s="86"/>
      <c r="V1306" s="86"/>
      <c r="W1306" s="87"/>
      <c r="X1306" s="86"/>
      <c r="Y1306" s="80"/>
      <c r="Z1306" s="80"/>
      <c r="AA1306" s="80"/>
      <c r="AB1306" s="81"/>
    </row>
    <row r="1307" spans="1:28" x14ac:dyDescent="0.25">
      <c r="A1307" s="69">
        <v>1305</v>
      </c>
      <c r="D1307"/>
    </row>
    <row r="1308" spans="1:28" x14ac:dyDescent="0.25">
      <c r="A1308" s="69">
        <v>1306</v>
      </c>
      <c r="D1308"/>
    </row>
    <row r="1309" spans="1:28" x14ac:dyDescent="0.25">
      <c r="A1309" s="69">
        <v>1307</v>
      </c>
      <c r="D1309"/>
    </row>
    <row r="1310" spans="1:28" x14ac:dyDescent="0.25">
      <c r="A1310" s="69">
        <v>1308</v>
      </c>
      <c r="D1310"/>
    </row>
    <row r="1311" spans="1:28" ht="13.8" thickBot="1" x14ac:dyDescent="0.3">
      <c r="A1311" s="79">
        <v>1309</v>
      </c>
      <c r="B1311" s="86"/>
      <c r="C1311" s="86"/>
      <c r="D1311" s="86"/>
      <c r="E1311" s="86"/>
      <c r="F1311" s="87"/>
      <c r="G1311" s="86"/>
      <c r="H1311" s="87"/>
      <c r="I1311" s="86"/>
      <c r="J1311" s="86"/>
      <c r="K1311" s="86"/>
      <c r="L1311" s="86"/>
      <c r="M1311" s="87"/>
      <c r="N1311" s="86"/>
      <c r="O1311" s="86"/>
      <c r="P1311" s="86"/>
      <c r="Q1311" s="86"/>
      <c r="R1311" s="87"/>
      <c r="S1311" s="86"/>
      <c r="T1311" s="86"/>
      <c r="U1311" s="86"/>
      <c r="V1311" s="86"/>
      <c r="W1311" s="87"/>
      <c r="X1311" s="86"/>
      <c r="Y1311" s="80"/>
      <c r="Z1311" s="80"/>
      <c r="AA1311" s="80"/>
      <c r="AB1311" s="81"/>
    </row>
    <row r="1312" spans="1:28" x14ac:dyDescent="0.25">
      <c r="A1312" s="69">
        <v>1310</v>
      </c>
      <c r="D1312"/>
    </row>
    <row r="1313" spans="1:28" x14ac:dyDescent="0.25">
      <c r="A1313" s="69">
        <v>1311</v>
      </c>
      <c r="D1313"/>
    </row>
    <row r="1314" spans="1:28" x14ac:dyDescent="0.25">
      <c r="A1314" s="69">
        <v>1312</v>
      </c>
      <c r="D1314"/>
    </row>
    <row r="1315" spans="1:28" x14ac:dyDescent="0.25">
      <c r="A1315" s="69">
        <v>1313</v>
      </c>
      <c r="D1315"/>
    </row>
    <row r="1316" spans="1:28" ht="13.8" thickBot="1" x14ac:dyDescent="0.3">
      <c r="A1316" s="79">
        <v>1314</v>
      </c>
      <c r="B1316" s="86"/>
      <c r="C1316" s="86"/>
      <c r="D1316" s="86"/>
      <c r="E1316" s="86"/>
      <c r="F1316" s="87"/>
      <c r="G1316" s="86"/>
      <c r="H1316" s="87"/>
      <c r="I1316" s="86"/>
      <c r="J1316" s="86"/>
      <c r="K1316" s="86"/>
      <c r="L1316" s="86"/>
      <c r="M1316" s="87"/>
      <c r="N1316" s="86"/>
      <c r="O1316" s="86"/>
      <c r="P1316" s="86"/>
      <c r="Q1316" s="86"/>
      <c r="R1316" s="87"/>
      <c r="S1316" s="86"/>
      <c r="T1316" s="86"/>
      <c r="U1316" s="86"/>
      <c r="V1316" s="86"/>
      <c r="W1316" s="87"/>
      <c r="X1316" s="86"/>
      <c r="Y1316" s="80"/>
      <c r="Z1316" s="80"/>
      <c r="AA1316" s="80"/>
      <c r="AB1316" s="81"/>
    </row>
    <row r="1317" spans="1:28" x14ac:dyDescent="0.25">
      <c r="A1317" s="69">
        <v>1315</v>
      </c>
      <c r="D1317"/>
    </row>
    <row r="1318" spans="1:28" x14ac:dyDescent="0.25">
      <c r="A1318" s="69">
        <v>1316</v>
      </c>
      <c r="D1318"/>
    </row>
    <row r="1319" spans="1:28" x14ac:dyDescent="0.25">
      <c r="A1319" s="69">
        <v>1317</v>
      </c>
      <c r="D1319"/>
    </row>
    <row r="1320" spans="1:28" x14ac:dyDescent="0.25">
      <c r="A1320" s="69">
        <v>1318</v>
      </c>
      <c r="D1320"/>
    </row>
    <row r="1321" spans="1:28" ht="13.8" thickBot="1" x14ac:dyDescent="0.3">
      <c r="A1321" s="79">
        <v>1319</v>
      </c>
      <c r="B1321" s="86"/>
      <c r="C1321" s="86"/>
      <c r="D1321" s="86"/>
      <c r="E1321" s="86"/>
      <c r="F1321" s="87"/>
      <c r="G1321" s="86"/>
      <c r="H1321" s="87"/>
      <c r="I1321" s="86"/>
      <c r="J1321" s="86"/>
      <c r="K1321" s="86"/>
      <c r="L1321" s="86"/>
      <c r="M1321" s="87"/>
      <c r="N1321" s="86"/>
      <c r="O1321" s="86"/>
      <c r="P1321" s="86"/>
      <c r="Q1321" s="86"/>
      <c r="R1321" s="87"/>
      <c r="S1321" s="86"/>
      <c r="T1321" s="86"/>
      <c r="U1321" s="86"/>
      <c r="V1321" s="86"/>
      <c r="W1321" s="87"/>
      <c r="X1321" s="86"/>
      <c r="Y1321" s="80"/>
      <c r="Z1321" s="80"/>
      <c r="AA1321" s="80"/>
      <c r="AB1321" s="81"/>
    </row>
    <row r="1322" spans="1:28" x14ac:dyDescent="0.25">
      <c r="A1322" s="69">
        <v>1320</v>
      </c>
      <c r="D1322"/>
    </row>
    <row r="1323" spans="1:28" x14ac:dyDescent="0.25">
      <c r="A1323" s="69">
        <v>1321</v>
      </c>
      <c r="D1323"/>
    </row>
    <row r="1324" spans="1:28" x14ac:dyDescent="0.25">
      <c r="A1324" s="69">
        <v>1322</v>
      </c>
      <c r="D1324"/>
    </row>
    <row r="1325" spans="1:28" x14ac:dyDescent="0.25">
      <c r="A1325" s="69">
        <v>1323</v>
      </c>
      <c r="D1325"/>
    </row>
    <row r="1326" spans="1:28" ht="13.8" thickBot="1" x14ac:dyDescent="0.3">
      <c r="A1326" s="79">
        <v>1324</v>
      </c>
      <c r="B1326" s="86"/>
      <c r="C1326" s="86"/>
      <c r="D1326" s="86"/>
      <c r="E1326" s="86"/>
      <c r="F1326" s="87"/>
      <c r="G1326" s="86"/>
      <c r="H1326" s="87"/>
      <c r="I1326" s="86"/>
      <c r="J1326" s="86"/>
      <c r="K1326" s="86"/>
      <c r="L1326" s="86"/>
      <c r="M1326" s="87"/>
      <c r="N1326" s="86"/>
      <c r="O1326" s="86"/>
      <c r="P1326" s="86"/>
      <c r="Q1326" s="86"/>
      <c r="R1326" s="87"/>
      <c r="S1326" s="86"/>
      <c r="T1326" s="86"/>
      <c r="U1326" s="86"/>
      <c r="V1326" s="86"/>
      <c r="W1326" s="87"/>
      <c r="X1326" s="86"/>
      <c r="Y1326" s="80"/>
      <c r="Z1326" s="80"/>
      <c r="AA1326" s="80"/>
      <c r="AB1326" s="81"/>
    </row>
    <row r="1327" spans="1:28" x14ac:dyDescent="0.25">
      <c r="A1327" s="69">
        <v>1325</v>
      </c>
      <c r="D1327"/>
    </row>
    <row r="1328" spans="1:28" x14ac:dyDescent="0.25">
      <c r="A1328" s="69">
        <v>1326</v>
      </c>
      <c r="D1328"/>
    </row>
    <row r="1329" spans="1:28" x14ac:dyDescent="0.25">
      <c r="A1329" s="69">
        <v>1327</v>
      </c>
      <c r="D1329"/>
    </row>
    <row r="1330" spans="1:28" x14ac:dyDescent="0.25">
      <c r="A1330" s="69">
        <v>1328</v>
      </c>
      <c r="D1330"/>
    </row>
    <row r="1331" spans="1:28" ht="13.8" thickBot="1" x14ac:dyDescent="0.3">
      <c r="A1331" s="79">
        <v>1329</v>
      </c>
      <c r="B1331" s="86"/>
      <c r="C1331" s="86"/>
      <c r="D1331" s="86"/>
      <c r="E1331" s="86"/>
      <c r="F1331" s="87"/>
      <c r="G1331" s="86"/>
      <c r="H1331" s="87"/>
      <c r="I1331" s="86"/>
      <c r="J1331" s="86"/>
      <c r="K1331" s="86"/>
      <c r="L1331" s="86"/>
      <c r="M1331" s="87"/>
      <c r="N1331" s="86"/>
      <c r="O1331" s="86"/>
      <c r="P1331" s="86"/>
      <c r="Q1331" s="86"/>
      <c r="R1331" s="87"/>
      <c r="S1331" s="86"/>
      <c r="T1331" s="86"/>
      <c r="U1331" s="86"/>
      <c r="V1331" s="86"/>
      <c r="W1331" s="87"/>
      <c r="X1331" s="86"/>
      <c r="Y1331" s="80"/>
      <c r="Z1331" s="80"/>
      <c r="AA1331" s="80"/>
      <c r="AB1331" s="81"/>
    </row>
    <row r="1332" spans="1:28" x14ac:dyDescent="0.25">
      <c r="A1332" s="69">
        <v>1330</v>
      </c>
      <c r="D1332"/>
    </row>
    <row r="1333" spans="1:28" x14ac:dyDescent="0.25">
      <c r="A1333" s="69">
        <v>1331</v>
      </c>
      <c r="D1333"/>
    </row>
    <row r="1334" spans="1:28" x14ac:dyDescent="0.25">
      <c r="A1334" s="69">
        <v>1332</v>
      </c>
      <c r="D1334"/>
    </row>
    <row r="1335" spans="1:28" x14ac:dyDescent="0.25">
      <c r="A1335" s="69">
        <v>1333</v>
      </c>
      <c r="D1335"/>
    </row>
    <row r="1336" spans="1:28" ht="13.8" thickBot="1" x14ac:dyDescent="0.3">
      <c r="A1336" s="79">
        <v>1334</v>
      </c>
      <c r="B1336" s="86"/>
      <c r="C1336" s="86"/>
      <c r="D1336" s="86"/>
      <c r="E1336" s="86"/>
      <c r="F1336" s="87"/>
      <c r="G1336" s="86"/>
      <c r="H1336" s="87"/>
      <c r="I1336" s="86"/>
      <c r="J1336" s="86"/>
      <c r="K1336" s="86"/>
      <c r="L1336" s="86"/>
      <c r="M1336" s="87"/>
      <c r="N1336" s="86"/>
      <c r="O1336" s="86"/>
      <c r="P1336" s="86"/>
      <c r="Q1336" s="86"/>
      <c r="R1336" s="87"/>
      <c r="S1336" s="86"/>
      <c r="T1336" s="86"/>
      <c r="U1336" s="86"/>
      <c r="V1336" s="86"/>
      <c r="W1336" s="87"/>
      <c r="X1336" s="86"/>
      <c r="Y1336" s="80"/>
      <c r="Z1336" s="80"/>
      <c r="AA1336" s="80"/>
      <c r="AB1336" s="81"/>
    </row>
    <row r="1337" spans="1:28" x14ac:dyDescent="0.25">
      <c r="A1337" s="69">
        <v>1335</v>
      </c>
      <c r="D1337"/>
    </row>
    <row r="1338" spans="1:28" x14ac:dyDescent="0.25">
      <c r="A1338" s="69">
        <v>1336</v>
      </c>
      <c r="D1338"/>
    </row>
    <row r="1339" spans="1:28" x14ac:dyDescent="0.25">
      <c r="A1339" s="69">
        <v>1337</v>
      </c>
      <c r="D1339"/>
    </row>
    <row r="1340" spans="1:28" x14ac:dyDescent="0.25">
      <c r="A1340" s="69">
        <v>1338</v>
      </c>
      <c r="D1340"/>
    </row>
    <row r="1341" spans="1:28" ht="13.8" thickBot="1" x14ac:dyDescent="0.3">
      <c r="A1341" s="79">
        <v>1339</v>
      </c>
      <c r="B1341" s="86"/>
      <c r="C1341" s="86"/>
      <c r="D1341" s="86"/>
      <c r="E1341" s="86"/>
      <c r="F1341" s="87"/>
      <c r="G1341" s="86"/>
      <c r="H1341" s="87"/>
      <c r="I1341" s="86"/>
      <c r="J1341" s="86"/>
      <c r="K1341" s="86"/>
      <c r="L1341" s="86"/>
      <c r="M1341" s="87"/>
      <c r="N1341" s="86"/>
      <c r="O1341" s="86"/>
      <c r="P1341" s="86"/>
      <c r="Q1341" s="86"/>
      <c r="R1341" s="87"/>
      <c r="S1341" s="86"/>
      <c r="T1341" s="86"/>
      <c r="U1341" s="86"/>
      <c r="V1341" s="86"/>
      <c r="W1341" s="87"/>
      <c r="X1341" s="86"/>
      <c r="Y1341" s="80"/>
      <c r="Z1341" s="80"/>
      <c r="AA1341" s="80"/>
      <c r="AB1341" s="81"/>
    </row>
    <row r="1342" spans="1:28" x14ac:dyDescent="0.25">
      <c r="A1342" s="69">
        <v>1340</v>
      </c>
      <c r="D1342"/>
    </row>
    <row r="1343" spans="1:28" x14ac:dyDescent="0.25">
      <c r="A1343" s="69">
        <v>1341</v>
      </c>
      <c r="D1343"/>
    </row>
    <row r="1344" spans="1:28" x14ac:dyDescent="0.25">
      <c r="A1344" s="69">
        <v>1342</v>
      </c>
      <c r="D1344"/>
    </row>
    <row r="1345" spans="1:28" x14ac:dyDescent="0.25">
      <c r="A1345" s="69">
        <v>1343</v>
      </c>
      <c r="D1345"/>
    </row>
    <row r="1346" spans="1:28" ht="13.8" thickBot="1" x14ac:dyDescent="0.3">
      <c r="A1346" s="79">
        <v>1344</v>
      </c>
      <c r="B1346" s="86"/>
      <c r="C1346" s="86"/>
      <c r="D1346" s="86"/>
      <c r="E1346" s="86"/>
      <c r="F1346" s="87"/>
      <c r="G1346" s="86"/>
      <c r="H1346" s="87"/>
      <c r="I1346" s="86"/>
      <c r="J1346" s="86"/>
      <c r="K1346" s="86"/>
      <c r="L1346" s="86"/>
      <c r="M1346" s="87"/>
      <c r="N1346" s="86"/>
      <c r="O1346" s="86"/>
      <c r="P1346" s="86"/>
      <c r="Q1346" s="86"/>
      <c r="R1346" s="87"/>
      <c r="S1346" s="86"/>
      <c r="T1346" s="86"/>
      <c r="U1346" s="86"/>
      <c r="V1346" s="86"/>
      <c r="W1346" s="87"/>
      <c r="X1346" s="86"/>
      <c r="Y1346" s="80"/>
      <c r="Z1346" s="80"/>
      <c r="AA1346" s="80"/>
      <c r="AB1346" s="81"/>
    </row>
    <row r="1347" spans="1:28" x14ac:dyDescent="0.25">
      <c r="A1347" s="69">
        <v>1345</v>
      </c>
      <c r="D1347"/>
    </row>
    <row r="1348" spans="1:28" x14ac:dyDescent="0.25">
      <c r="A1348" s="69">
        <v>1346</v>
      </c>
      <c r="D1348"/>
    </row>
    <row r="1349" spans="1:28" x14ac:dyDescent="0.25">
      <c r="A1349" s="69">
        <v>1347</v>
      </c>
      <c r="D1349"/>
    </row>
    <row r="1350" spans="1:28" x14ac:dyDescent="0.25">
      <c r="A1350" s="69">
        <v>1348</v>
      </c>
      <c r="D1350"/>
    </row>
    <row r="1351" spans="1:28" ht="13.8" thickBot="1" x14ac:dyDescent="0.3">
      <c r="A1351" s="79">
        <v>1349</v>
      </c>
      <c r="B1351" s="86"/>
      <c r="C1351" s="86"/>
      <c r="D1351" s="86"/>
      <c r="E1351" s="86"/>
      <c r="F1351" s="87"/>
      <c r="G1351" s="86"/>
      <c r="H1351" s="87"/>
      <c r="I1351" s="86"/>
      <c r="J1351" s="86"/>
      <c r="K1351" s="86"/>
      <c r="L1351" s="86"/>
      <c r="M1351" s="87"/>
      <c r="N1351" s="86"/>
      <c r="O1351" s="86"/>
      <c r="P1351" s="86"/>
      <c r="Q1351" s="86"/>
      <c r="R1351" s="87"/>
      <c r="S1351" s="86"/>
      <c r="T1351" s="86"/>
      <c r="U1351" s="86"/>
      <c r="V1351" s="86"/>
      <c r="W1351" s="87"/>
      <c r="X1351" s="86"/>
      <c r="Y1351" s="80"/>
      <c r="Z1351" s="80"/>
      <c r="AA1351" s="80"/>
      <c r="AB1351" s="81"/>
    </row>
    <row r="1352" spans="1:28" x14ac:dyDescent="0.25">
      <c r="A1352" s="69">
        <v>1350</v>
      </c>
      <c r="D1352"/>
    </row>
    <row r="1353" spans="1:28" x14ac:dyDescent="0.25">
      <c r="A1353" s="69">
        <v>1351</v>
      </c>
      <c r="D1353"/>
    </row>
    <row r="1354" spans="1:28" x14ac:dyDescent="0.25">
      <c r="A1354" s="69">
        <v>1352</v>
      </c>
      <c r="D1354"/>
    </row>
    <row r="1355" spans="1:28" x14ac:dyDescent="0.25">
      <c r="A1355" s="69">
        <v>1353</v>
      </c>
      <c r="D1355"/>
    </row>
    <row r="1356" spans="1:28" ht="13.8" thickBot="1" x14ac:dyDescent="0.3">
      <c r="A1356" s="79">
        <v>1354</v>
      </c>
      <c r="B1356" s="86"/>
      <c r="C1356" s="86"/>
      <c r="D1356" s="86"/>
      <c r="E1356" s="86"/>
      <c r="F1356" s="87"/>
      <c r="G1356" s="86"/>
      <c r="H1356" s="87"/>
      <c r="I1356" s="86"/>
      <c r="J1356" s="86"/>
      <c r="K1356" s="86"/>
      <c r="L1356" s="86"/>
      <c r="M1356" s="87"/>
      <c r="N1356" s="86"/>
      <c r="O1356" s="86"/>
      <c r="P1356" s="86"/>
      <c r="Q1356" s="86"/>
      <c r="R1356" s="87"/>
      <c r="S1356" s="86"/>
      <c r="T1356" s="86"/>
      <c r="U1356" s="86"/>
      <c r="V1356" s="86"/>
      <c r="W1356" s="87"/>
      <c r="X1356" s="86"/>
      <c r="Y1356" s="80"/>
      <c r="Z1356" s="80"/>
      <c r="AA1356" s="80"/>
      <c r="AB1356" s="81"/>
    </row>
    <row r="1357" spans="1:28" x14ac:dyDescent="0.25">
      <c r="A1357" s="69">
        <v>1355</v>
      </c>
      <c r="D1357"/>
    </row>
    <row r="1358" spans="1:28" x14ac:dyDescent="0.25">
      <c r="A1358" s="69">
        <v>1356</v>
      </c>
      <c r="D1358"/>
    </row>
    <row r="1359" spans="1:28" x14ac:dyDescent="0.25">
      <c r="A1359" s="69">
        <v>1357</v>
      </c>
      <c r="D1359"/>
    </row>
    <row r="1360" spans="1:28" x14ac:dyDescent="0.25">
      <c r="A1360" s="69">
        <v>1358</v>
      </c>
      <c r="D1360"/>
    </row>
    <row r="1361" spans="1:28" ht="13.8" thickBot="1" x14ac:dyDescent="0.3">
      <c r="A1361" s="79">
        <v>1359</v>
      </c>
      <c r="B1361" s="86"/>
      <c r="C1361" s="86"/>
      <c r="D1361" s="86"/>
      <c r="E1361" s="86"/>
      <c r="F1361" s="87"/>
      <c r="G1361" s="86"/>
      <c r="H1361" s="87"/>
      <c r="I1361" s="86"/>
      <c r="J1361" s="86"/>
      <c r="K1361" s="86"/>
      <c r="L1361" s="86"/>
      <c r="M1361" s="87"/>
      <c r="N1361" s="86"/>
      <c r="O1361" s="86"/>
      <c r="P1361" s="86"/>
      <c r="Q1361" s="86"/>
      <c r="R1361" s="87"/>
      <c r="S1361" s="86"/>
      <c r="T1361" s="86"/>
      <c r="U1361" s="86"/>
      <c r="V1361" s="86"/>
      <c r="W1361" s="87"/>
      <c r="X1361" s="86"/>
      <c r="Y1361" s="80"/>
      <c r="Z1361" s="80"/>
      <c r="AA1361" s="80"/>
      <c r="AB1361" s="81"/>
    </row>
    <row r="1362" spans="1:28" x14ac:dyDescent="0.25">
      <c r="A1362" s="69">
        <v>1360</v>
      </c>
      <c r="D1362"/>
    </row>
    <row r="1363" spans="1:28" x14ac:dyDescent="0.25">
      <c r="A1363" s="69">
        <v>1361</v>
      </c>
      <c r="D1363"/>
    </row>
    <row r="1364" spans="1:28" x14ac:dyDescent="0.25">
      <c r="A1364" s="69">
        <v>1362</v>
      </c>
      <c r="D1364"/>
    </row>
    <row r="1365" spans="1:28" x14ac:dyDescent="0.25">
      <c r="A1365" s="69">
        <v>1363</v>
      </c>
      <c r="D1365"/>
    </row>
    <row r="1366" spans="1:28" ht="13.8" thickBot="1" x14ac:dyDescent="0.3">
      <c r="A1366" s="79">
        <v>1364</v>
      </c>
      <c r="B1366" s="86"/>
      <c r="C1366" s="86"/>
      <c r="D1366" s="86"/>
      <c r="E1366" s="86"/>
      <c r="F1366" s="87"/>
      <c r="G1366" s="86"/>
      <c r="H1366" s="87"/>
      <c r="I1366" s="86"/>
      <c r="J1366" s="86"/>
      <c r="K1366" s="86"/>
      <c r="L1366" s="86"/>
      <c r="M1366" s="87"/>
      <c r="N1366" s="86"/>
      <c r="O1366" s="86"/>
      <c r="P1366" s="86"/>
      <c r="Q1366" s="86"/>
      <c r="R1366" s="87"/>
      <c r="S1366" s="86"/>
      <c r="T1366" s="86"/>
      <c r="U1366" s="86"/>
      <c r="V1366" s="86"/>
      <c r="W1366" s="87"/>
      <c r="X1366" s="86"/>
      <c r="Y1366" s="80"/>
      <c r="Z1366" s="80"/>
      <c r="AA1366" s="80"/>
      <c r="AB1366" s="81"/>
    </row>
    <row r="1367" spans="1:28" x14ac:dyDescent="0.25">
      <c r="A1367" s="69">
        <v>1365</v>
      </c>
      <c r="D1367"/>
    </row>
    <row r="1368" spans="1:28" x14ac:dyDescent="0.25">
      <c r="A1368" s="69">
        <v>1366</v>
      </c>
      <c r="D1368"/>
    </row>
    <row r="1369" spans="1:28" x14ac:dyDescent="0.25">
      <c r="A1369" s="69">
        <v>1367</v>
      </c>
      <c r="D1369"/>
    </row>
    <row r="1370" spans="1:28" x14ac:dyDescent="0.25">
      <c r="A1370" s="69">
        <v>1368</v>
      </c>
      <c r="D1370"/>
    </row>
    <row r="1371" spans="1:28" ht="13.8" thickBot="1" x14ac:dyDescent="0.3">
      <c r="A1371" s="79">
        <v>1369</v>
      </c>
      <c r="B1371" s="86"/>
      <c r="C1371" s="86"/>
      <c r="D1371" s="86"/>
      <c r="E1371" s="86"/>
      <c r="F1371" s="87"/>
      <c r="G1371" s="86"/>
      <c r="H1371" s="87"/>
      <c r="I1371" s="86"/>
      <c r="J1371" s="86"/>
      <c r="K1371" s="86"/>
      <c r="L1371" s="86"/>
      <c r="M1371" s="87"/>
      <c r="N1371" s="86"/>
      <c r="O1371" s="86"/>
      <c r="P1371" s="86"/>
      <c r="Q1371" s="86"/>
      <c r="R1371" s="87"/>
      <c r="S1371" s="86"/>
      <c r="T1371" s="86"/>
      <c r="U1371" s="86"/>
      <c r="V1371" s="86"/>
      <c r="W1371" s="87"/>
      <c r="X1371" s="86"/>
      <c r="Y1371" s="80"/>
      <c r="Z1371" s="80"/>
      <c r="AA1371" s="80"/>
      <c r="AB1371" s="81"/>
    </row>
    <row r="1372" spans="1:28" x14ac:dyDescent="0.25">
      <c r="A1372" s="69">
        <v>1370</v>
      </c>
      <c r="D1372"/>
    </row>
    <row r="1373" spans="1:28" x14ac:dyDescent="0.25">
      <c r="A1373" s="69">
        <v>1371</v>
      </c>
      <c r="D1373"/>
    </row>
    <row r="1374" spans="1:28" x14ac:dyDescent="0.25">
      <c r="A1374" s="69">
        <v>1372</v>
      </c>
      <c r="D1374"/>
    </row>
    <row r="1375" spans="1:28" x14ac:dyDescent="0.25">
      <c r="A1375" s="69">
        <v>1373</v>
      </c>
      <c r="D1375"/>
    </row>
    <row r="1376" spans="1:28" ht="13.8" thickBot="1" x14ac:dyDescent="0.3">
      <c r="A1376" s="79">
        <v>1374</v>
      </c>
      <c r="B1376" s="86"/>
      <c r="C1376" s="86"/>
      <c r="D1376" s="86"/>
      <c r="E1376" s="86"/>
      <c r="F1376" s="87"/>
      <c r="G1376" s="86"/>
      <c r="H1376" s="87"/>
      <c r="I1376" s="86"/>
      <c r="J1376" s="86"/>
      <c r="K1376" s="86"/>
      <c r="L1376" s="86"/>
      <c r="M1376" s="87"/>
      <c r="N1376" s="86"/>
      <c r="O1376" s="86"/>
      <c r="P1376" s="86"/>
      <c r="Q1376" s="86"/>
      <c r="R1376" s="87"/>
      <c r="S1376" s="86"/>
      <c r="T1376" s="86"/>
      <c r="U1376" s="86"/>
      <c r="V1376" s="86"/>
      <c r="W1376" s="87"/>
      <c r="X1376" s="86"/>
      <c r="Y1376" s="80"/>
      <c r="Z1376" s="80"/>
      <c r="AA1376" s="80"/>
      <c r="AB1376" s="81"/>
    </row>
    <row r="1377" spans="1:28" x14ac:dyDescent="0.25">
      <c r="A1377" s="69">
        <v>1375</v>
      </c>
      <c r="D1377"/>
    </row>
    <row r="1378" spans="1:28" x14ac:dyDescent="0.25">
      <c r="A1378" s="69">
        <v>1376</v>
      </c>
      <c r="D1378"/>
    </row>
    <row r="1379" spans="1:28" x14ac:dyDescent="0.25">
      <c r="A1379" s="69">
        <v>1377</v>
      </c>
      <c r="D1379"/>
    </row>
    <row r="1380" spans="1:28" x14ac:dyDescent="0.25">
      <c r="A1380" s="69">
        <v>1378</v>
      </c>
      <c r="D1380"/>
    </row>
    <row r="1381" spans="1:28" ht="13.8" thickBot="1" x14ac:dyDescent="0.3">
      <c r="A1381" s="79">
        <v>1379</v>
      </c>
      <c r="B1381" s="86"/>
      <c r="C1381" s="86"/>
      <c r="D1381" s="86"/>
      <c r="E1381" s="86"/>
      <c r="F1381" s="87"/>
      <c r="G1381" s="86"/>
      <c r="H1381" s="87"/>
      <c r="I1381" s="86"/>
      <c r="J1381" s="86"/>
      <c r="K1381" s="86"/>
      <c r="L1381" s="86"/>
      <c r="M1381" s="87"/>
      <c r="N1381" s="86"/>
      <c r="O1381" s="86"/>
      <c r="P1381" s="86"/>
      <c r="Q1381" s="86"/>
      <c r="R1381" s="87"/>
      <c r="S1381" s="86"/>
      <c r="T1381" s="86"/>
      <c r="U1381" s="86"/>
      <c r="V1381" s="86"/>
      <c r="W1381" s="87"/>
      <c r="X1381" s="86"/>
      <c r="Y1381" s="80"/>
      <c r="Z1381" s="80"/>
      <c r="AA1381" s="80"/>
      <c r="AB1381" s="81"/>
    </row>
    <row r="1382" spans="1:28" x14ac:dyDescent="0.25">
      <c r="A1382" s="69">
        <v>1380</v>
      </c>
      <c r="D1382"/>
    </row>
    <row r="1383" spans="1:28" x14ac:dyDescent="0.25">
      <c r="A1383" s="69">
        <v>1381</v>
      </c>
      <c r="D1383"/>
    </row>
    <row r="1384" spans="1:28" x14ac:dyDescent="0.25">
      <c r="A1384" s="69">
        <v>1382</v>
      </c>
      <c r="D1384"/>
    </row>
    <row r="1385" spans="1:28" x14ac:dyDescent="0.25">
      <c r="A1385" s="69">
        <v>1383</v>
      </c>
      <c r="D1385"/>
    </row>
    <row r="1386" spans="1:28" ht="13.8" thickBot="1" x14ac:dyDescent="0.3">
      <c r="A1386" s="79">
        <v>1384</v>
      </c>
      <c r="B1386" s="86"/>
      <c r="C1386" s="86"/>
      <c r="D1386" s="86"/>
      <c r="E1386" s="86"/>
      <c r="F1386" s="87"/>
      <c r="G1386" s="86"/>
      <c r="H1386" s="87"/>
      <c r="I1386" s="86"/>
      <c r="J1386" s="86"/>
      <c r="K1386" s="86"/>
      <c r="L1386" s="86"/>
      <c r="M1386" s="87"/>
      <c r="N1386" s="86"/>
      <c r="O1386" s="86"/>
      <c r="P1386" s="86"/>
      <c r="Q1386" s="86"/>
      <c r="R1386" s="87"/>
      <c r="S1386" s="86"/>
      <c r="T1386" s="86"/>
      <c r="U1386" s="86"/>
      <c r="V1386" s="86"/>
      <c r="W1386" s="87"/>
      <c r="X1386" s="86"/>
      <c r="Y1386" s="80"/>
      <c r="Z1386" s="80"/>
      <c r="AA1386" s="80"/>
      <c r="AB1386" s="81"/>
    </row>
    <row r="1387" spans="1:28" x14ac:dyDescent="0.25">
      <c r="A1387" s="69">
        <v>1385</v>
      </c>
      <c r="D1387"/>
    </row>
    <row r="1388" spans="1:28" x14ac:dyDescent="0.25">
      <c r="A1388" s="69">
        <v>1386</v>
      </c>
      <c r="D1388"/>
    </row>
    <row r="1389" spans="1:28" x14ac:dyDescent="0.25">
      <c r="A1389" s="69">
        <v>1387</v>
      </c>
      <c r="D1389"/>
    </row>
    <row r="1390" spans="1:28" x14ac:dyDescent="0.25">
      <c r="A1390" s="69">
        <v>1388</v>
      </c>
      <c r="D1390"/>
    </row>
    <row r="1391" spans="1:28" ht="13.8" thickBot="1" x14ac:dyDescent="0.3">
      <c r="A1391" s="79">
        <v>1389</v>
      </c>
      <c r="B1391" s="86"/>
      <c r="C1391" s="86"/>
      <c r="D1391" s="86"/>
      <c r="E1391" s="86"/>
      <c r="F1391" s="87"/>
      <c r="G1391" s="86"/>
      <c r="H1391" s="87"/>
      <c r="I1391" s="86"/>
      <c r="J1391" s="86"/>
      <c r="K1391" s="86"/>
      <c r="L1391" s="86"/>
      <c r="M1391" s="87"/>
      <c r="N1391" s="86"/>
      <c r="O1391" s="86"/>
      <c r="P1391" s="86"/>
      <c r="Q1391" s="86"/>
      <c r="R1391" s="87"/>
      <c r="S1391" s="86"/>
      <c r="T1391" s="86"/>
      <c r="U1391" s="86"/>
      <c r="V1391" s="86"/>
      <c r="W1391" s="87"/>
      <c r="X1391" s="86"/>
      <c r="Y1391" s="80"/>
      <c r="Z1391" s="80"/>
      <c r="AA1391" s="80"/>
      <c r="AB1391" s="81"/>
    </row>
    <row r="1392" spans="1:28" x14ac:dyDescent="0.25">
      <c r="A1392" s="69">
        <v>1390</v>
      </c>
      <c r="D1392"/>
    </row>
    <row r="1393" spans="1:28" x14ac:dyDescent="0.25">
      <c r="A1393" s="69">
        <v>1391</v>
      </c>
      <c r="D1393"/>
    </row>
    <row r="1394" spans="1:28" x14ac:dyDescent="0.25">
      <c r="A1394" s="69">
        <v>1392</v>
      </c>
      <c r="D1394"/>
    </row>
    <row r="1395" spans="1:28" x14ac:dyDescent="0.25">
      <c r="A1395" s="69">
        <v>1393</v>
      </c>
      <c r="D1395"/>
    </row>
    <row r="1396" spans="1:28" ht="13.8" thickBot="1" x14ac:dyDescent="0.3">
      <c r="A1396" s="79">
        <v>1394</v>
      </c>
      <c r="B1396" s="86"/>
      <c r="C1396" s="86"/>
      <c r="D1396" s="86"/>
      <c r="E1396" s="86"/>
      <c r="F1396" s="87"/>
      <c r="G1396" s="86"/>
      <c r="H1396" s="87"/>
      <c r="I1396" s="86"/>
      <c r="J1396" s="86"/>
      <c r="K1396" s="86"/>
      <c r="L1396" s="86"/>
      <c r="M1396" s="87"/>
      <c r="N1396" s="86"/>
      <c r="O1396" s="86"/>
      <c r="P1396" s="86"/>
      <c r="Q1396" s="86"/>
      <c r="R1396" s="87"/>
      <c r="S1396" s="86"/>
      <c r="T1396" s="86"/>
      <c r="U1396" s="86"/>
      <c r="V1396" s="86"/>
      <c r="W1396" s="87"/>
      <c r="X1396" s="86"/>
      <c r="Y1396" s="80"/>
      <c r="Z1396" s="80"/>
      <c r="AA1396" s="80"/>
      <c r="AB1396" s="81"/>
    </row>
    <row r="1397" spans="1:28" x14ac:dyDescent="0.25">
      <c r="A1397" s="69">
        <v>1395</v>
      </c>
      <c r="D1397"/>
    </row>
    <row r="1398" spans="1:28" x14ac:dyDescent="0.25">
      <c r="A1398" s="69">
        <v>1396</v>
      </c>
      <c r="D1398"/>
    </row>
    <row r="1399" spans="1:28" x14ac:dyDescent="0.25">
      <c r="A1399" s="69">
        <v>1397</v>
      </c>
      <c r="D1399"/>
    </row>
    <row r="1400" spans="1:28" x14ac:dyDescent="0.25">
      <c r="A1400" s="69">
        <v>1398</v>
      </c>
      <c r="D1400"/>
    </row>
    <row r="1401" spans="1:28" ht="13.8" thickBot="1" x14ac:dyDescent="0.3">
      <c r="A1401" s="79">
        <v>1399</v>
      </c>
      <c r="B1401" s="86"/>
      <c r="C1401" s="86"/>
      <c r="D1401" s="86"/>
      <c r="E1401" s="86"/>
      <c r="F1401" s="87"/>
      <c r="G1401" s="86"/>
      <c r="H1401" s="87"/>
      <c r="I1401" s="86"/>
      <c r="J1401" s="86"/>
      <c r="K1401" s="86"/>
      <c r="L1401" s="86"/>
      <c r="M1401" s="87"/>
      <c r="N1401" s="86"/>
      <c r="O1401" s="86"/>
      <c r="P1401" s="86"/>
      <c r="Q1401" s="86"/>
      <c r="R1401" s="87"/>
      <c r="S1401" s="86"/>
      <c r="T1401" s="86"/>
      <c r="U1401" s="86"/>
      <c r="V1401" s="86"/>
      <c r="W1401" s="87"/>
      <c r="X1401" s="86"/>
      <c r="Y1401" s="80"/>
      <c r="Z1401" s="80"/>
      <c r="AA1401" s="80"/>
      <c r="AB1401" s="81"/>
    </row>
    <row r="1402" spans="1:28" x14ac:dyDescent="0.25">
      <c r="A1402" s="69">
        <v>1400</v>
      </c>
      <c r="D1402"/>
    </row>
    <row r="1403" spans="1:28" x14ac:dyDescent="0.25">
      <c r="A1403" s="69">
        <v>1401</v>
      </c>
      <c r="D1403"/>
    </row>
    <row r="1404" spans="1:28" x14ac:dyDescent="0.25">
      <c r="A1404" s="69">
        <v>1402</v>
      </c>
      <c r="D1404"/>
    </row>
    <row r="1405" spans="1:28" x14ac:dyDescent="0.25">
      <c r="A1405" s="69">
        <v>1403</v>
      </c>
      <c r="D1405"/>
    </row>
    <row r="1406" spans="1:28" ht="13.8" thickBot="1" x14ac:dyDescent="0.3">
      <c r="A1406" s="79">
        <v>1404</v>
      </c>
      <c r="B1406" s="86"/>
      <c r="C1406" s="86"/>
      <c r="D1406" s="86"/>
      <c r="E1406" s="86"/>
      <c r="F1406" s="87"/>
      <c r="G1406" s="86"/>
      <c r="H1406" s="87"/>
      <c r="I1406" s="86"/>
      <c r="J1406" s="86"/>
      <c r="K1406" s="86"/>
      <c r="L1406" s="86"/>
      <c r="M1406" s="87"/>
      <c r="N1406" s="86"/>
      <c r="O1406" s="86"/>
      <c r="P1406" s="86"/>
      <c r="Q1406" s="86"/>
      <c r="R1406" s="87"/>
      <c r="S1406" s="86"/>
      <c r="T1406" s="86"/>
      <c r="U1406" s="86"/>
      <c r="V1406" s="86"/>
      <c r="W1406" s="87"/>
      <c r="X1406" s="86"/>
      <c r="Y1406" s="80"/>
      <c r="Z1406" s="80"/>
      <c r="AA1406" s="80"/>
      <c r="AB1406" s="81"/>
    </row>
    <row r="1407" spans="1:28" x14ac:dyDescent="0.25">
      <c r="A1407" s="69">
        <v>1405</v>
      </c>
      <c r="D1407"/>
    </row>
    <row r="1408" spans="1:28" x14ac:dyDescent="0.25">
      <c r="A1408" s="69">
        <v>1406</v>
      </c>
      <c r="D1408"/>
    </row>
    <row r="1409" spans="1:28" x14ac:dyDescent="0.25">
      <c r="A1409" s="69">
        <v>1407</v>
      </c>
      <c r="D1409"/>
    </row>
    <row r="1410" spans="1:28" x14ac:dyDescent="0.25">
      <c r="A1410" s="69">
        <v>1408</v>
      </c>
      <c r="D1410"/>
    </row>
    <row r="1411" spans="1:28" ht="13.8" thickBot="1" x14ac:dyDescent="0.3">
      <c r="A1411" s="79">
        <v>1409</v>
      </c>
      <c r="B1411" s="86"/>
      <c r="C1411" s="86"/>
      <c r="D1411" s="86"/>
      <c r="E1411" s="86"/>
      <c r="F1411" s="87"/>
      <c r="G1411" s="86"/>
      <c r="H1411" s="87"/>
      <c r="I1411" s="86"/>
      <c r="J1411" s="86"/>
      <c r="K1411" s="86"/>
      <c r="L1411" s="86"/>
      <c r="M1411" s="87"/>
      <c r="N1411" s="86"/>
      <c r="O1411" s="86"/>
      <c r="P1411" s="86"/>
      <c r="Q1411" s="86"/>
      <c r="R1411" s="87"/>
      <c r="S1411" s="86"/>
      <c r="T1411" s="86"/>
      <c r="U1411" s="86"/>
      <c r="V1411" s="86"/>
      <c r="W1411" s="87"/>
      <c r="X1411" s="86"/>
      <c r="Y1411" s="80"/>
      <c r="Z1411" s="80"/>
      <c r="AA1411" s="80"/>
      <c r="AB1411" s="81"/>
    </row>
    <row r="1412" spans="1:28" x14ac:dyDescent="0.25">
      <c r="A1412" s="69">
        <v>1410</v>
      </c>
      <c r="D1412"/>
    </row>
    <row r="1413" spans="1:28" x14ac:dyDescent="0.25">
      <c r="A1413" s="69">
        <v>1411</v>
      </c>
      <c r="D1413"/>
    </row>
    <row r="1414" spans="1:28" x14ac:dyDescent="0.25">
      <c r="A1414" s="69">
        <v>1412</v>
      </c>
      <c r="D1414"/>
    </row>
    <row r="1415" spans="1:28" x14ac:dyDescent="0.25">
      <c r="A1415" s="69">
        <v>1413</v>
      </c>
      <c r="D1415"/>
    </row>
    <row r="1416" spans="1:28" ht="13.8" thickBot="1" x14ac:dyDescent="0.3">
      <c r="A1416" s="79">
        <v>1414</v>
      </c>
      <c r="B1416" s="86"/>
      <c r="C1416" s="86"/>
      <c r="D1416" s="86"/>
      <c r="E1416" s="86"/>
      <c r="F1416" s="87"/>
      <c r="G1416" s="86"/>
      <c r="H1416" s="87"/>
      <c r="I1416" s="86"/>
      <c r="J1416" s="86"/>
      <c r="K1416" s="86"/>
      <c r="L1416" s="86"/>
      <c r="M1416" s="87"/>
      <c r="N1416" s="86"/>
      <c r="O1416" s="86"/>
      <c r="P1416" s="86"/>
      <c r="Q1416" s="86"/>
      <c r="R1416" s="87"/>
      <c r="S1416" s="86"/>
      <c r="T1416" s="86"/>
      <c r="U1416" s="86"/>
      <c r="V1416" s="86"/>
      <c r="W1416" s="87"/>
      <c r="X1416" s="86"/>
      <c r="Y1416" s="80"/>
      <c r="Z1416" s="80"/>
      <c r="AA1416" s="80"/>
      <c r="AB1416" s="81"/>
    </row>
    <row r="1417" spans="1:28" x14ac:dyDescent="0.25">
      <c r="A1417" s="69">
        <v>1415</v>
      </c>
      <c r="D1417"/>
    </row>
    <row r="1418" spans="1:28" x14ac:dyDescent="0.25">
      <c r="A1418" s="69">
        <v>1416</v>
      </c>
      <c r="D1418"/>
    </row>
    <row r="1419" spans="1:28" x14ac:dyDescent="0.25">
      <c r="A1419" s="69">
        <v>1417</v>
      </c>
      <c r="D1419"/>
    </row>
    <row r="1420" spans="1:28" x14ac:dyDescent="0.25">
      <c r="A1420" s="69">
        <v>1418</v>
      </c>
      <c r="D1420"/>
    </row>
    <row r="1421" spans="1:28" ht="13.8" thickBot="1" x14ac:dyDescent="0.3">
      <c r="A1421" s="79">
        <v>1419</v>
      </c>
      <c r="B1421" s="86"/>
      <c r="C1421" s="86"/>
      <c r="D1421" s="86"/>
      <c r="E1421" s="86"/>
      <c r="F1421" s="87"/>
      <c r="G1421" s="86"/>
      <c r="H1421" s="87"/>
      <c r="I1421" s="86"/>
      <c r="J1421" s="86"/>
      <c r="K1421" s="86"/>
      <c r="L1421" s="86"/>
      <c r="M1421" s="87"/>
      <c r="N1421" s="86"/>
      <c r="O1421" s="86"/>
      <c r="P1421" s="86"/>
      <c r="Q1421" s="86"/>
      <c r="R1421" s="87"/>
      <c r="S1421" s="86"/>
      <c r="T1421" s="86"/>
      <c r="U1421" s="86"/>
      <c r="V1421" s="86"/>
      <c r="W1421" s="87"/>
      <c r="X1421" s="86"/>
      <c r="Y1421" s="80"/>
      <c r="Z1421" s="80"/>
      <c r="AA1421" s="80"/>
      <c r="AB1421" s="81"/>
    </row>
    <row r="1422" spans="1:28" x14ac:dyDescent="0.25">
      <c r="A1422" s="69">
        <v>1420</v>
      </c>
      <c r="D1422"/>
    </row>
    <row r="1423" spans="1:28" x14ac:dyDescent="0.25">
      <c r="A1423" s="69">
        <v>1421</v>
      </c>
      <c r="D1423"/>
    </row>
    <row r="1424" spans="1:28" x14ac:dyDescent="0.25">
      <c r="A1424" s="69">
        <v>1422</v>
      </c>
      <c r="D1424"/>
    </row>
    <row r="1425" spans="1:28" x14ac:dyDescent="0.25">
      <c r="A1425" s="69">
        <v>1423</v>
      </c>
      <c r="D1425"/>
    </row>
    <row r="1426" spans="1:28" ht="13.8" thickBot="1" x14ac:dyDescent="0.3">
      <c r="A1426" s="79">
        <v>1424</v>
      </c>
      <c r="B1426" s="86"/>
      <c r="C1426" s="86"/>
      <c r="D1426" s="86"/>
      <c r="E1426" s="86"/>
      <c r="F1426" s="87"/>
      <c r="G1426" s="86"/>
      <c r="H1426" s="87"/>
      <c r="I1426" s="86"/>
      <c r="J1426" s="86"/>
      <c r="K1426" s="86"/>
      <c r="L1426" s="86"/>
      <c r="M1426" s="87"/>
      <c r="N1426" s="86"/>
      <c r="O1426" s="86"/>
      <c r="P1426" s="86"/>
      <c r="Q1426" s="86"/>
      <c r="R1426" s="87"/>
      <c r="S1426" s="86"/>
      <c r="T1426" s="86"/>
      <c r="U1426" s="86"/>
      <c r="V1426" s="86"/>
      <c r="W1426" s="87"/>
      <c r="X1426" s="86"/>
      <c r="Y1426" s="80"/>
      <c r="Z1426" s="80"/>
      <c r="AA1426" s="80"/>
      <c r="AB1426" s="81"/>
    </row>
    <row r="1427" spans="1:28" x14ac:dyDescent="0.25">
      <c r="A1427" s="69">
        <v>1425</v>
      </c>
      <c r="D1427"/>
    </row>
    <row r="1428" spans="1:28" x14ac:dyDescent="0.25">
      <c r="A1428" s="69">
        <v>1426</v>
      </c>
      <c r="D1428"/>
    </row>
    <row r="1429" spans="1:28" x14ac:dyDescent="0.25">
      <c r="A1429" s="69">
        <v>1427</v>
      </c>
      <c r="D1429"/>
    </row>
    <row r="1430" spans="1:28" x14ac:dyDescent="0.25">
      <c r="A1430" s="69">
        <v>1428</v>
      </c>
      <c r="D1430"/>
    </row>
    <row r="1431" spans="1:28" ht="13.8" thickBot="1" x14ac:dyDescent="0.3">
      <c r="A1431" s="79">
        <v>1429</v>
      </c>
      <c r="B1431" s="86"/>
      <c r="C1431" s="86"/>
      <c r="D1431" s="86"/>
      <c r="E1431" s="86"/>
      <c r="F1431" s="87"/>
      <c r="G1431" s="86"/>
      <c r="H1431" s="87"/>
      <c r="I1431" s="86"/>
      <c r="J1431" s="86"/>
      <c r="K1431" s="86"/>
      <c r="L1431" s="86"/>
      <c r="M1431" s="87"/>
      <c r="N1431" s="86"/>
      <c r="O1431" s="86"/>
      <c r="P1431" s="86"/>
      <c r="Q1431" s="86"/>
      <c r="R1431" s="87"/>
      <c r="S1431" s="86"/>
      <c r="T1431" s="86"/>
      <c r="U1431" s="86"/>
      <c r="V1431" s="86"/>
      <c r="W1431" s="87"/>
      <c r="X1431" s="86"/>
      <c r="Y1431" s="80"/>
      <c r="Z1431" s="80"/>
      <c r="AA1431" s="80"/>
      <c r="AB1431" s="81"/>
    </row>
    <row r="1432" spans="1:28" x14ac:dyDescent="0.25">
      <c r="A1432" s="69">
        <v>1430</v>
      </c>
      <c r="D1432"/>
    </row>
    <row r="1433" spans="1:28" x14ac:dyDescent="0.25">
      <c r="A1433" s="69">
        <v>1431</v>
      </c>
      <c r="D1433"/>
    </row>
    <row r="1434" spans="1:28" x14ac:dyDescent="0.25">
      <c r="A1434" s="69">
        <v>1432</v>
      </c>
      <c r="D1434"/>
    </row>
    <row r="1435" spans="1:28" x14ac:dyDescent="0.25">
      <c r="A1435" s="69">
        <v>1433</v>
      </c>
      <c r="D1435"/>
    </row>
    <row r="1436" spans="1:28" ht="13.8" thickBot="1" x14ac:dyDescent="0.3">
      <c r="A1436" s="79">
        <v>1434</v>
      </c>
      <c r="B1436" s="86"/>
      <c r="C1436" s="86"/>
      <c r="D1436" s="86"/>
      <c r="E1436" s="86"/>
      <c r="F1436" s="87"/>
      <c r="G1436" s="86"/>
      <c r="H1436" s="87"/>
      <c r="I1436" s="86"/>
      <c r="J1436" s="86"/>
      <c r="K1436" s="86"/>
      <c r="L1436" s="86"/>
      <c r="M1436" s="87"/>
      <c r="N1436" s="86"/>
      <c r="O1436" s="86"/>
      <c r="P1436" s="86"/>
      <c r="Q1436" s="86"/>
      <c r="R1436" s="87"/>
      <c r="S1436" s="86"/>
      <c r="T1436" s="86"/>
      <c r="U1436" s="86"/>
      <c r="V1436" s="86"/>
      <c r="W1436" s="87"/>
      <c r="X1436" s="86"/>
      <c r="Y1436" s="80"/>
      <c r="Z1436" s="80"/>
      <c r="AA1436" s="80"/>
      <c r="AB1436" s="81"/>
    </row>
    <row r="1437" spans="1:28" x14ac:dyDescent="0.25">
      <c r="A1437" s="69">
        <v>1435</v>
      </c>
      <c r="D1437"/>
    </row>
    <row r="1438" spans="1:28" x14ac:dyDescent="0.25">
      <c r="A1438" s="69">
        <v>1436</v>
      </c>
      <c r="D1438"/>
    </row>
    <row r="1439" spans="1:28" x14ac:dyDescent="0.25">
      <c r="A1439" s="69">
        <v>1437</v>
      </c>
      <c r="D1439"/>
    </row>
    <row r="1440" spans="1:28" x14ac:dyDescent="0.25">
      <c r="A1440" s="69">
        <v>1438</v>
      </c>
      <c r="D1440"/>
    </row>
    <row r="1441" spans="1:28" ht="13.8" thickBot="1" x14ac:dyDescent="0.3">
      <c r="A1441" s="79">
        <v>1439</v>
      </c>
      <c r="B1441" s="86"/>
      <c r="C1441" s="86"/>
      <c r="D1441" s="86"/>
      <c r="E1441" s="86"/>
      <c r="F1441" s="87"/>
      <c r="G1441" s="86"/>
      <c r="H1441" s="87"/>
      <c r="I1441" s="86"/>
      <c r="J1441" s="86"/>
      <c r="K1441" s="86"/>
      <c r="L1441" s="86"/>
      <c r="M1441" s="87"/>
      <c r="N1441" s="86"/>
      <c r="O1441" s="86"/>
      <c r="P1441" s="86"/>
      <c r="Q1441" s="86"/>
      <c r="R1441" s="87"/>
      <c r="S1441" s="86"/>
      <c r="T1441" s="86"/>
      <c r="U1441" s="86"/>
      <c r="V1441" s="86"/>
      <c r="W1441" s="87"/>
      <c r="X1441" s="86"/>
      <c r="Y1441" s="80"/>
      <c r="Z1441" s="80"/>
      <c r="AA1441" s="80"/>
      <c r="AB1441" s="81"/>
    </row>
    <row r="1442" spans="1:28" x14ac:dyDescent="0.25">
      <c r="A1442" s="69">
        <v>1440</v>
      </c>
      <c r="D1442"/>
    </row>
    <row r="1443" spans="1:28" x14ac:dyDescent="0.25">
      <c r="A1443" s="69">
        <v>1441</v>
      </c>
      <c r="D1443"/>
    </row>
    <row r="1444" spans="1:28" x14ac:dyDescent="0.25">
      <c r="A1444" s="69">
        <v>1442</v>
      </c>
      <c r="D1444"/>
    </row>
    <row r="1445" spans="1:28" x14ac:dyDescent="0.25">
      <c r="A1445" s="69">
        <v>1443</v>
      </c>
      <c r="D1445"/>
    </row>
    <row r="1446" spans="1:28" ht="13.8" thickBot="1" x14ac:dyDescent="0.3">
      <c r="A1446" s="79">
        <v>1444</v>
      </c>
      <c r="B1446" s="86"/>
      <c r="C1446" s="86"/>
      <c r="D1446" s="86"/>
      <c r="E1446" s="86"/>
      <c r="F1446" s="87"/>
      <c r="G1446" s="86"/>
      <c r="H1446" s="87"/>
      <c r="I1446" s="86"/>
      <c r="J1446" s="86"/>
      <c r="K1446" s="86"/>
      <c r="L1446" s="86"/>
      <c r="M1446" s="87"/>
      <c r="N1446" s="86"/>
      <c r="O1446" s="86"/>
      <c r="P1446" s="86"/>
      <c r="Q1446" s="86"/>
      <c r="R1446" s="87"/>
      <c r="S1446" s="86"/>
      <c r="T1446" s="86"/>
      <c r="U1446" s="86"/>
      <c r="V1446" s="86"/>
      <c r="W1446" s="87"/>
      <c r="X1446" s="86"/>
      <c r="Y1446" s="80"/>
      <c r="Z1446" s="80"/>
      <c r="AA1446" s="80"/>
      <c r="AB1446" s="81"/>
    </row>
    <row r="1447" spans="1:28" x14ac:dyDescent="0.25">
      <c r="A1447" s="69">
        <v>1445</v>
      </c>
      <c r="D1447"/>
    </row>
    <row r="1448" spans="1:28" x14ac:dyDescent="0.25">
      <c r="A1448" s="69">
        <v>1446</v>
      </c>
      <c r="D1448"/>
    </row>
    <row r="1449" spans="1:28" x14ac:dyDescent="0.25">
      <c r="A1449" s="69">
        <v>1447</v>
      </c>
      <c r="D1449"/>
    </row>
    <row r="1450" spans="1:28" x14ac:dyDescent="0.25">
      <c r="A1450" s="69">
        <v>1448</v>
      </c>
      <c r="D1450"/>
    </row>
    <row r="1451" spans="1:28" ht="13.8" thickBot="1" x14ac:dyDescent="0.3">
      <c r="A1451" s="79">
        <v>1449</v>
      </c>
      <c r="B1451" s="86"/>
      <c r="C1451" s="86"/>
      <c r="D1451" s="86"/>
      <c r="E1451" s="86"/>
      <c r="F1451" s="87"/>
      <c r="G1451" s="86"/>
      <c r="H1451" s="87"/>
      <c r="I1451" s="86"/>
      <c r="J1451" s="86"/>
      <c r="K1451" s="86"/>
      <c r="L1451" s="86"/>
      <c r="M1451" s="87"/>
      <c r="N1451" s="86"/>
      <c r="O1451" s="86"/>
      <c r="P1451" s="86"/>
      <c r="Q1451" s="86"/>
      <c r="R1451" s="87"/>
      <c r="S1451" s="86"/>
      <c r="T1451" s="86"/>
      <c r="U1451" s="86"/>
      <c r="V1451" s="86"/>
      <c r="W1451" s="87"/>
      <c r="X1451" s="86"/>
      <c r="Y1451" s="80"/>
      <c r="Z1451" s="80"/>
      <c r="AA1451" s="80"/>
      <c r="AB1451" s="81"/>
    </row>
    <row r="1452" spans="1:28" x14ac:dyDescent="0.25">
      <c r="A1452" s="69">
        <v>1450</v>
      </c>
      <c r="D1452"/>
    </row>
    <row r="1453" spans="1:28" x14ac:dyDescent="0.25">
      <c r="A1453" s="69">
        <v>1451</v>
      </c>
      <c r="D1453"/>
    </row>
    <row r="1454" spans="1:28" x14ac:dyDescent="0.25">
      <c r="A1454" s="69">
        <v>1452</v>
      </c>
      <c r="D1454"/>
    </row>
    <row r="1455" spans="1:28" x14ac:dyDescent="0.25">
      <c r="A1455" s="69">
        <v>1453</v>
      </c>
      <c r="D1455"/>
    </row>
    <row r="1456" spans="1:28" ht="13.8" thickBot="1" x14ac:dyDescent="0.3">
      <c r="A1456" s="79">
        <v>1454</v>
      </c>
      <c r="B1456" s="86"/>
      <c r="C1456" s="86"/>
      <c r="D1456" s="86"/>
      <c r="E1456" s="86"/>
      <c r="F1456" s="87"/>
      <c r="G1456" s="86"/>
      <c r="H1456" s="87"/>
      <c r="I1456" s="86"/>
      <c r="J1456" s="86"/>
      <c r="K1456" s="86"/>
      <c r="L1456" s="86"/>
      <c r="M1456" s="87"/>
      <c r="N1456" s="86"/>
      <c r="O1456" s="86"/>
      <c r="P1456" s="86"/>
      <c r="Q1456" s="86"/>
      <c r="R1456" s="87"/>
      <c r="S1456" s="86"/>
      <c r="T1456" s="86"/>
      <c r="U1456" s="86"/>
      <c r="V1456" s="86"/>
      <c r="W1456" s="87"/>
      <c r="X1456" s="86"/>
      <c r="Y1456" s="80"/>
      <c r="Z1456" s="80"/>
      <c r="AA1456" s="80"/>
      <c r="AB1456" s="81"/>
    </row>
    <row r="1457" spans="1:28" x14ac:dyDescent="0.25">
      <c r="A1457" s="69">
        <v>1455</v>
      </c>
      <c r="D1457"/>
    </row>
    <row r="1458" spans="1:28" x14ac:dyDescent="0.25">
      <c r="A1458" s="69">
        <v>1456</v>
      </c>
      <c r="D1458"/>
    </row>
    <row r="1459" spans="1:28" x14ac:dyDescent="0.25">
      <c r="A1459" s="69">
        <v>1457</v>
      </c>
      <c r="D1459"/>
    </row>
    <row r="1460" spans="1:28" x14ac:dyDescent="0.25">
      <c r="A1460" s="69">
        <v>1458</v>
      </c>
      <c r="D1460"/>
    </row>
    <row r="1461" spans="1:28" ht="13.8" thickBot="1" x14ac:dyDescent="0.3">
      <c r="A1461" s="79">
        <v>1459</v>
      </c>
      <c r="B1461" s="86"/>
      <c r="C1461" s="86"/>
      <c r="D1461" s="86"/>
      <c r="E1461" s="86"/>
      <c r="F1461" s="87"/>
      <c r="G1461" s="86"/>
      <c r="H1461" s="87"/>
      <c r="I1461" s="86"/>
      <c r="J1461" s="86"/>
      <c r="K1461" s="86"/>
      <c r="L1461" s="86"/>
      <c r="M1461" s="87"/>
      <c r="N1461" s="86"/>
      <c r="O1461" s="86"/>
      <c r="P1461" s="86"/>
      <c r="Q1461" s="86"/>
      <c r="R1461" s="87"/>
      <c r="S1461" s="86"/>
      <c r="T1461" s="86"/>
      <c r="U1461" s="86"/>
      <c r="V1461" s="86"/>
      <c r="W1461" s="87"/>
      <c r="X1461" s="86"/>
      <c r="Y1461" s="80"/>
      <c r="Z1461" s="80"/>
      <c r="AA1461" s="80"/>
      <c r="AB1461" s="81"/>
    </row>
    <row r="1462" spans="1:28" x14ac:dyDescent="0.25">
      <c r="A1462" s="69">
        <v>1460</v>
      </c>
      <c r="D1462"/>
    </row>
    <row r="1463" spans="1:28" x14ac:dyDescent="0.25">
      <c r="A1463" s="69">
        <v>1461</v>
      </c>
      <c r="D1463"/>
    </row>
    <row r="1464" spans="1:28" x14ac:dyDescent="0.25">
      <c r="A1464" s="69">
        <v>1462</v>
      </c>
      <c r="D1464"/>
    </row>
    <row r="1465" spans="1:28" x14ac:dyDescent="0.25">
      <c r="A1465" s="69">
        <v>1463</v>
      </c>
      <c r="D1465"/>
    </row>
    <row r="1466" spans="1:28" ht="13.8" thickBot="1" x14ac:dyDescent="0.3">
      <c r="A1466" s="79">
        <v>1464</v>
      </c>
      <c r="B1466" s="86"/>
      <c r="C1466" s="86"/>
      <c r="D1466" s="86"/>
      <c r="E1466" s="86"/>
      <c r="F1466" s="87"/>
      <c r="G1466" s="86"/>
      <c r="H1466" s="87"/>
      <c r="I1466" s="86"/>
      <c r="J1466" s="86"/>
      <c r="K1466" s="86"/>
      <c r="L1466" s="86"/>
      <c r="M1466" s="87"/>
      <c r="N1466" s="86"/>
      <c r="O1466" s="86"/>
      <c r="P1466" s="86"/>
      <c r="Q1466" s="86"/>
      <c r="R1466" s="87"/>
      <c r="S1466" s="86"/>
      <c r="T1466" s="86"/>
      <c r="U1466" s="86"/>
      <c r="V1466" s="86"/>
      <c r="W1466" s="87"/>
      <c r="X1466" s="86"/>
      <c r="Y1466" s="80"/>
      <c r="Z1466" s="80"/>
      <c r="AA1466" s="80"/>
      <c r="AB1466" s="81"/>
    </row>
    <row r="1467" spans="1:28" x14ac:dyDescent="0.25">
      <c r="A1467" s="69">
        <v>1465</v>
      </c>
      <c r="D1467"/>
    </row>
    <row r="1468" spans="1:28" x14ac:dyDescent="0.25">
      <c r="A1468" s="69">
        <v>1466</v>
      </c>
      <c r="D1468"/>
    </row>
    <row r="1469" spans="1:28" x14ac:dyDescent="0.25">
      <c r="A1469" s="69">
        <v>1467</v>
      </c>
      <c r="D1469"/>
    </row>
    <row r="1470" spans="1:28" x14ac:dyDescent="0.25">
      <c r="A1470" s="69">
        <v>1468</v>
      </c>
      <c r="D1470"/>
    </row>
    <row r="1471" spans="1:28" ht="13.8" thickBot="1" x14ac:dyDescent="0.3">
      <c r="A1471" s="79">
        <v>1469</v>
      </c>
      <c r="B1471" s="86"/>
      <c r="C1471" s="86"/>
      <c r="D1471" s="86"/>
      <c r="E1471" s="86"/>
      <c r="F1471" s="87"/>
      <c r="G1471" s="86"/>
      <c r="H1471" s="87"/>
      <c r="I1471" s="86"/>
      <c r="J1471" s="86"/>
      <c r="K1471" s="86"/>
      <c r="L1471" s="86"/>
      <c r="M1471" s="87"/>
      <c r="N1471" s="86"/>
      <c r="O1471" s="86"/>
      <c r="P1471" s="86"/>
      <c r="Q1471" s="86"/>
      <c r="R1471" s="87"/>
      <c r="S1471" s="86"/>
      <c r="T1471" s="86"/>
      <c r="U1471" s="86"/>
      <c r="V1471" s="86"/>
      <c r="W1471" s="87"/>
      <c r="X1471" s="86"/>
      <c r="Y1471" s="80"/>
      <c r="Z1471" s="80"/>
      <c r="AA1471" s="80"/>
      <c r="AB1471" s="81"/>
    </row>
    <row r="1472" spans="1:28" x14ac:dyDescent="0.25">
      <c r="A1472" s="69">
        <v>1470</v>
      </c>
      <c r="D1472"/>
    </row>
    <row r="1473" spans="1:28" x14ac:dyDescent="0.25">
      <c r="A1473" s="69">
        <v>1471</v>
      </c>
      <c r="D1473"/>
    </row>
    <row r="1474" spans="1:28" x14ac:dyDescent="0.25">
      <c r="A1474" s="69">
        <v>1472</v>
      </c>
      <c r="D1474"/>
    </row>
    <row r="1475" spans="1:28" x14ac:dyDescent="0.25">
      <c r="A1475" s="69">
        <v>1473</v>
      </c>
      <c r="D1475"/>
    </row>
    <row r="1476" spans="1:28" ht="13.8" thickBot="1" x14ac:dyDescent="0.3">
      <c r="A1476" s="79">
        <v>1474</v>
      </c>
      <c r="B1476" s="86"/>
      <c r="C1476" s="86"/>
      <c r="D1476" s="86"/>
      <c r="E1476" s="86"/>
      <c r="F1476" s="87"/>
      <c r="G1476" s="86"/>
      <c r="H1476" s="87"/>
      <c r="I1476" s="86"/>
      <c r="J1476" s="86"/>
      <c r="K1476" s="86"/>
      <c r="L1476" s="86"/>
      <c r="M1476" s="87"/>
      <c r="N1476" s="86"/>
      <c r="O1476" s="86"/>
      <c r="P1476" s="86"/>
      <c r="Q1476" s="86"/>
      <c r="R1476" s="87"/>
      <c r="S1476" s="86"/>
      <c r="T1476" s="86"/>
      <c r="U1476" s="86"/>
      <c r="V1476" s="86"/>
      <c r="W1476" s="87"/>
      <c r="X1476" s="86"/>
      <c r="Y1476" s="80"/>
      <c r="Z1476" s="80"/>
      <c r="AA1476" s="80"/>
      <c r="AB1476" s="81"/>
    </row>
    <row r="1477" spans="1:28" x14ac:dyDescent="0.25">
      <c r="A1477" s="69">
        <v>1475</v>
      </c>
      <c r="D1477"/>
    </row>
    <row r="1478" spans="1:28" x14ac:dyDescent="0.25">
      <c r="A1478" s="69">
        <v>1476</v>
      </c>
      <c r="D1478"/>
    </row>
    <row r="1479" spans="1:28" x14ac:dyDescent="0.25">
      <c r="A1479" s="69">
        <v>1477</v>
      </c>
      <c r="D1479"/>
    </row>
    <row r="1480" spans="1:28" x14ac:dyDescent="0.25">
      <c r="A1480" s="69">
        <v>1478</v>
      </c>
      <c r="D1480"/>
    </row>
    <row r="1481" spans="1:28" ht="13.8" thickBot="1" x14ac:dyDescent="0.3">
      <c r="A1481" s="79">
        <v>1479</v>
      </c>
      <c r="B1481" s="86"/>
      <c r="C1481" s="86"/>
      <c r="D1481" s="86"/>
      <c r="E1481" s="86"/>
      <c r="F1481" s="87"/>
      <c r="G1481" s="86"/>
      <c r="H1481" s="87"/>
      <c r="I1481" s="86"/>
      <c r="J1481" s="86"/>
      <c r="K1481" s="86"/>
      <c r="L1481" s="86"/>
      <c r="M1481" s="87"/>
      <c r="N1481" s="86"/>
      <c r="O1481" s="86"/>
      <c r="P1481" s="86"/>
      <c r="Q1481" s="86"/>
      <c r="R1481" s="87"/>
      <c r="S1481" s="86"/>
      <c r="T1481" s="86"/>
      <c r="U1481" s="86"/>
      <c r="V1481" s="86"/>
      <c r="W1481" s="87"/>
      <c r="X1481" s="86"/>
      <c r="Y1481" s="80"/>
      <c r="Z1481" s="80"/>
      <c r="AA1481" s="80"/>
      <c r="AB1481" s="81"/>
    </row>
    <row r="1482" spans="1:28" x14ac:dyDescent="0.25">
      <c r="A1482" s="69">
        <v>1480</v>
      </c>
      <c r="D1482"/>
    </row>
    <row r="1483" spans="1:28" x14ac:dyDescent="0.25">
      <c r="A1483" s="69">
        <v>1481</v>
      </c>
      <c r="D1483"/>
    </row>
    <row r="1484" spans="1:28" x14ac:dyDescent="0.25">
      <c r="A1484" s="69">
        <v>1482</v>
      </c>
      <c r="D1484"/>
    </row>
    <row r="1485" spans="1:28" x14ac:dyDescent="0.25">
      <c r="A1485" s="69">
        <v>1483</v>
      </c>
      <c r="D1485"/>
    </row>
    <row r="1486" spans="1:28" ht="13.8" thickBot="1" x14ac:dyDescent="0.3">
      <c r="A1486" s="79">
        <v>1484</v>
      </c>
      <c r="B1486" s="86"/>
      <c r="C1486" s="86"/>
      <c r="D1486" s="86"/>
      <c r="E1486" s="86"/>
      <c r="F1486" s="87"/>
      <c r="G1486" s="86"/>
      <c r="H1486" s="87"/>
      <c r="I1486" s="86"/>
      <c r="J1486" s="86"/>
      <c r="K1486" s="86"/>
      <c r="L1486" s="86"/>
      <c r="M1486" s="87"/>
      <c r="N1486" s="86"/>
      <c r="O1486" s="86"/>
      <c r="P1486" s="86"/>
      <c r="Q1486" s="86"/>
      <c r="R1486" s="87"/>
      <c r="S1486" s="86"/>
      <c r="T1486" s="86"/>
      <c r="U1486" s="86"/>
      <c r="V1486" s="86"/>
      <c r="W1486" s="87"/>
      <c r="X1486" s="86"/>
      <c r="Y1486" s="80"/>
      <c r="Z1486" s="80"/>
      <c r="AA1486" s="80"/>
      <c r="AB1486" s="81"/>
    </row>
    <row r="1487" spans="1:28" x14ac:dyDescent="0.25">
      <c r="A1487" s="69">
        <v>1485</v>
      </c>
      <c r="D1487"/>
    </row>
    <row r="1488" spans="1:28" x14ac:dyDescent="0.25">
      <c r="A1488" s="69">
        <v>1486</v>
      </c>
      <c r="D1488"/>
    </row>
    <row r="1489" spans="1:28" x14ac:dyDescent="0.25">
      <c r="A1489" s="69">
        <v>1487</v>
      </c>
      <c r="D1489"/>
    </row>
    <row r="1490" spans="1:28" x14ac:dyDescent="0.25">
      <c r="A1490" s="69">
        <v>1488</v>
      </c>
      <c r="D1490"/>
    </row>
    <row r="1491" spans="1:28" ht="13.8" thickBot="1" x14ac:dyDescent="0.3">
      <c r="A1491" s="79">
        <v>1489</v>
      </c>
      <c r="B1491" s="86"/>
      <c r="C1491" s="86"/>
      <c r="D1491" s="86"/>
      <c r="E1491" s="86"/>
      <c r="F1491" s="87"/>
      <c r="G1491" s="86"/>
      <c r="H1491" s="87"/>
      <c r="I1491" s="86"/>
      <c r="J1491" s="86"/>
      <c r="K1491" s="86"/>
      <c r="L1491" s="86"/>
      <c r="M1491" s="87"/>
      <c r="N1491" s="86"/>
      <c r="O1491" s="86"/>
      <c r="P1491" s="86"/>
      <c r="Q1491" s="86"/>
      <c r="R1491" s="87"/>
      <c r="S1491" s="86"/>
      <c r="T1491" s="86"/>
      <c r="U1491" s="86"/>
      <c r="V1491" s="86"/>
      <c r="W1491" s="87"/>
      <c r="X1491" s="86"/>
      <c r="Y1491" s="80"/>
      <c r="Z1491" s="80"/>
      <c r="AA1491" s="80"/>
      <c r="AB1491" s="81"/>
    </row>
    <row r="1492" spans="1:28" x14ac:dyDescent="0.25">
      <c r="A1492" s="69">
        <v>1490</v>
      </c>
      <c r="D1492"/>
    </row>
    <row r="1493" spans="1:28" x14ac:dyDescent="0.25">
      <c r="A1493" s="69">
        <v>1491</v>
      </c>
      <c r="D1493"/>
    </row>
    <row r="1494" spans="1:28" x14ac:dyDescent="0.25">
      <c r="A1494" s="69">
        <v>1492</v>
      </c>
      <c r="D1494"/>
    </row>
    <row r="1495" spans="1:28" x14ac:dyDescent="0.25">
      <c r="A1495" s="69">
        <v>1493</v>
      </c>
      <c r="D1495"/>
    </row>
    <row r="1496" spans="1:28" ht="13.8" thickBot="1" x14ac:dyDescent="0.3">
      <c r="A1496" s="79">
        <v>1494</v>
      </c>
      <c r="B1496" s="86"/>
      <c r="C1496" s="86"/>
      <c r="D1496" s="86"/>
      <c r="E1496" s="86"/>
      <c r="F1496" s="87"/>
      <c r="G1496" s="86"/>
      <c r="H1496" s="87"/>
      <c r="I1496" s="86"/>
      <c r="J1496" s="86"/>
      <c r="K1496" s="86"/>
      <c r="L1496" s="86"/>
      <c r="M1496" s="87"/>
      <c r="N1496" s="86"/>
      <c r="O1496" s="86"/>
      <c r="P1496" s="86"/>
      <c r="Q1496" s="86"/>
      <c r="R1496" s="87"/>
      <c r="S1496" s="86"/>
      <c r="T1496" s="86"/>
      <c r="U1496" s="86"/>
      <c r="V1496" s="86"/>
      <c r="W1496" s="87"/>
      <c r="X1496" s="86"/>
      <c r="Y1496" s="80"/>
      <c r="Z1496" s="80"/>
      <c r="AA1496" s="80"/>
      <c r="AB1496" s="81"/>
    </row>
    <row r="1497" spans="1:28" x14ac:dyDescent="0.25">
      <c r="A1497" s="69">
        <v>1495</v>
      </c>
      <c r="D1497"/>
    </row>
    <row r="1498" spans="1:28" x14ac:dyDescent="0.25">
      <c r="A1498" s="69">
        <v>1496</v>
      </c>
      <c r="D1498"/>
    </row>
    <row r="1499" spans="1:28" x14ac:dyDescent="0.25">
      <c r="A1499" s="69">
        <v>1497</v>
      </c>
      <c r="D1499"/>
    </row>
    <row r="1500" spans="1:28" x14ac:dyDescent="0.25">
      <c r="A1500" s="69">
        <v>1498</v>
      </c>
      <c r="D1500"/>
    </row>
    <row r="1501" spans="1:28" ht="13.8" thickBot="1" x14ac:dyDescent="0.3">
      <c r="A1501" s="79">
        <v>1499</v>
      </c>
      <c r="B1501" s="86"/>
      <c r="C1501" s="86"/>
      <c r="D1501" s="86"/>
      <c r="E1501" s="86"/>
      <c r="F1501" s="87"/>
      <c r="G1501" s="86"/>
      <c r="H1501" s="87"/>
      <c r="I1501" s="86"/>
      <c r="J1501" s="86"/>
      <c r="K1501" s="86"/>
      <c r="L1501" s="86"/>
      <c r="M1501" s="87"/>
      <c r="N1501" s="86"/>
      <c r="O1501" s="86"/>
      <c r="P1501" s="86"/>
      <c r="Q1501" s="86"/>
      <c r="R1501" s="87"/>
      <c r="S1501" s="86"/>
      <c r="T1501" s="86"/>
      <c r="U1501" s="86"/>
      <c r="V1501" s="86"/>
      <c r="W1501" s="87"/>
      <c r="X1501" s="86"/>
      <c r="Y1501" s="80"/>
      <c r="Z1501" s="80"/>
      <c r="AA1501" s="80"/>
      <c r="AB1501" s="81"/>
    </row>
    <row r="1502" spans="1:28" x14ac:dyDescent="0.25">
      <c r="A1502" s="69">
        <v>1500</v>
      </c>
      <c r="D1502"/>
    </row>
    <row r="1503" spans="1:28" x14ac:dyDescent="0.25">
      <c r="A1503" s="69">
        <v>1501</v>
      </c>
      <c r="D1503"/>
    </row>
    <row r="1504" spans="1:28" x14ac:dyDescent="0.25">
      <c r="A1504" s="69">
        <v>1502</v>
      </c>
      <c r="D1504"/>
    </row>
    <row r="1505" spans="1:28" x14ac:dyDescent="0.25">
      <c r="A1505" s="69">
        <v>1503</v>
      </c>
      <c r="D1505"/>
    </row>
    <row r="1506" spans="1:28" ht="13.8" thickBot="1" x14ac:dyDescent="0.3">
      <c r="A1506" s="79">
        <v>1504</v>
      </c>
      <c r="B1506" s="86"/>
      <c r="C1506" s="86"/>
      <c r="D1506" s="86"/>
      <c r="E1506" s="86"/>
      <c r="F1506" s="87"/>
      <c r="G1506" s="86"/>
      <c r="H1506" s="87"/>
      <c r="I1506" s="86"/>
      <c r="J1506" s="86"/>
      <c r="K1506" s="86"/>
      <c r="L1506" s="86"/>
      <c r="M1506" s="87"/>
      <c r="N1506" s="86"/>
      <c r="O1506" s="86"/>
      <c r="P1506" s="86"/>
      <c r="Q1506" s="86"/>
      <c r="R1506" s="87"/>
      <c r="S1506" s="86"/>
      <c r="T1506" s="86"/>
      <c r="U1506" s="86"/>
      <c r="V1506" s="86"/>
      <c r="W1506" s="87"/>
      <c r="X1506" s="86"/>
      <c r="Y1506" s="80"/>
      <c r="Z1506" s="80"/>
      <c r="AA1506" s="80"/>
      <c r="AB1506" s="81"/>
    </row>
    <row r="1507" spans="1:28" x14ac:dyDescent="0.25">
      <c r="A1507" s="69">
        <v>1505</v>
      </c>
      <c r="D1507"/>
    </row>
    <row r="1508" spans="1:28" x14ac:dyDescent="0.25">
      <c r="A1508" s="69">
        <v>1506</v>
      </c>
      <c r="D1508"/>
    </row>
    <row r="1509" spans="1:28" x14ac:dyDescent="0.25">
      <c r="A1509" s="69">
        <v>1507</v>
      </c>
      <c r="D1509"/>
    </row>
    <row r="1510" spans="1:28" x14ac:dyDescent="0.25">
      <c r="A1510" s="69">
        <v>1508</v>
      </c>
      <c r="D1510"/>
    </row>
    <row r="1511" spans="1:28" ht="13.8" thickBot="1" x14ac:dyDescent="0.3">
      <c r="A1511" s="79">
        <v>1509</v>
      </c>
      <c r="B1511" s="86"/>
      <c r="C1511" s="86"/>
      <c r="D1511" s="86"/>
      <c r="E1511" s="86"/>
      <c r="F1511" s="87"/>
      <c r="G1511" s="86"/>
      <c r="H1511" s="87"/>
      <c r="I1511" s="86"/>
      <c r="J1511" s="86"/>
      <c r="K1511" s="86"/>
      <c r="L1511" s="86"/>
      <c r="M1511" s="87"/>
      <c r="N1511" s="86"/>
      <c r="O1511" s="86"/>
      <c r="P1511" s="86"/>
      <c r="Q1511" s="86"/>
      <c r="R1511" s="87"/>
      <c r="S1511" s="86"/>
      <c r="T1511" s="86"/>
      <c r="U1511" s="86"/>
      <c r="V1511" s="86"/>
      <c r="W1511" s="87"/>
      <c r="X1511" s="86"/>
      <c r="Y1511" s="80"/>
      <c r="Z1511" s="80"/>
      <c r="AA1511" s="80"/>
      <c r="AB1511" s="81"/>
    </row>
    <row r="1512" spans="1:28" x14ac:dyDescent="0.25">
      <c r="A1512" s="69">
        <v>1510</v>
      </c>
      <c r="D1512"/>
    </row>
    <row r="1513" spans="1:28" x14ac:dyDescent="0.25">
      <c r="A1513" s="69">
        <v>1511</v>
      </c>
      <c r="D1513"/>
    </row>
    <row r="1514" spans="1:28" x14ac:dyDescent="0.25">
      <c r="A1514" s="69">
        <v>1512</v>
      </c>
      <c r="D1514"/>
    </row>
    <row r="1515" spans="1:28" x14ac:dyDescent="0.25">
      <c r="A1515" s="69">
        <v>1513</v>
      </c>
      <c r="D1515"/>
    </row>
    <row r="1516" spans="1:28" ht="13.8" thickBot="1" x14ac:dyDescent="0.3">
      <c r="A1516" s="79">
        <v>1514</v>
      </c>
      <c r="B1516" s="86"/>
      <c r="C1516" s="86"/>
      <c r="D1516" s="86"/>
      <c r="E1516" s="86"/>
      <c r="F1516" s="87"/>
      <c r="G1516" s="86"/>
      <c r="H1516" s="87"/>
      <c r="I1516" s="86"/>
      <c r="J1516" s="86"/>
      <c r="K1516" s="86"/>
      <c r="L1516" s="86"/>
      <c r="M1516" s="87"/>
      <c r="N1516" s="86"/>
      <c r="O1516" s="86"/>
      <c r="P1516" s="86"/>
      <c r="Q1516" s="86"/>
      <c r="R1516" s="87"/>
      <c r="S1516" s="86"/>
      <c r="T1516" s="86"/>
      <c r="U1516" s="86"/>
      <c r="V1516" s="86"/>
      <c r="W1516" s="87"/>
      <c r="X1516" s="86"/>
      <c r="Y1516" s="80"/>
      <c r="Z1516" s="80"/>
      <c r="AA1516" s="80"/>
      <c r="AB1516" s="81"/>
    </row>
    <row r="1517" spans="1:28" x14ac:dyDescent="0.25">
      <c r="A1517" s="69">
        <v>1515</v>
      </c>
      <c r="D1517"/>
    </row>
    <row r="1518" spans="1:28" x14ac:dyDescent="0.25">
      <c r="A1518" s="69">
        <v>1516</v>
      </c>
      <c r="D1518"/>
    </row>
    <row r="1519" spans="1:28" x14ac:dyDescent="0.25">
      <c r="A1519" s="69">
        <v>1517</v>
      </c>
      <c r="D1519"/>
    </row>
    <row r="1520" spans="1:28" x14ac:dyDescent="0.25">
      <c r="A1520" s="69">
        <v>1518</v>
      </c>
      <c r="D1520"/>
    </row>
    <row r="1521" spans="1:28" ht="13.8" thickBot="1" x14ac:dyDescent="0.3">
      <c r="A1521" s="79">
        <v>1519</v>
      </c>
      <c r="B1521" s="86"/>
      <c r="C1521" s="86"/>
      <c r="D1521" s="86"/>
      <c r="E1521" s="86"/>
      <c r="F1521" s="87"/>
      <c r="G1521" s="86"/>
      <c r="H1521" s="87"/>
      <c r="I1521" s="86"/>
      <c r="J1521" s="86"/>
      <c r="K1521" s="86"/>
      <c r="L1521" s="86"/>
      <c r="M1521" s="87"/>
      <c r="N1521" s="86"/>
      <c r="O1521" s="86"/>
      <c r="P1521" s="86"/>
      <c r="Q1521" s="86"/>
      <c r="R1521" s="87"/>
      <c r="S1521" s="86"/>
      <c r="T1521" s="86"/>
      <c r="U1521" s="86"/>
      <c r="V1521" s="86"/>
      <c r="W1521" s="87"/>
      <c r="X1521" s="86"/>
      <c r="Y1521" s="80"/>
      <c r="Z1521" s="80"/>
      <c r="AA1521" s="80"/>
      <c r="AB1521" s="81"/>
    </row>
    <row r="1522" spans="1:28" x14ac:dyDescent="0.25">
      <c r="A1522" s="69">
        <v>1520</v>
      </c>
      <c r="D1522"/>
    </row>
    <row r="1523" spans="1:28" x14ac:dyDescent="0.25">
      <c r="A1523" s="69">
        <v>1521</v>
      </c>
      <c r="D1523"/>
    </row>
    <row r="1524" spans="1:28" x14ac:dyDescent="0.25">
      <c r="A1524" s="69">
        <v>1522</v>
      </c>
      <c r="D1524"/>
    </row>
    <row r="1525" spans="1:28" x14ac:dyDescent="0.25">
      <c r="A1525" s="69">
        <v>1523</v>
      </c>
      <c r="D1525"/>
    </row>
    <row r="1526" spans="1:28" ht="13.8" thickBot="1" x14ac:dyDescent="0.3">
      <c r="A1526" s="79">
        <v>1524</v>
      </c>
      <c r="B1526" s="86"/>
      <c r="C1526" s="86"/>
      <c r="D1526" s="86"/>
      <c r="E1526" s="86"/>
      <c r="F1526" s="87"/>
      <c r="G1526" s="86"/>
      <c r="H1526" s="87"/>
      <c r="I1526" s="86"/>
      <c r="J1526" s="86"/>
      <c r="K1526" s="86"/>
      <c r="L1526" s="86"/>
      <c r="M1526" s="87"/>
      <c r="N1526" s="86"/>
      <c r="O1526" s="86"/>
      <c r="P1526" s="86"/>
      <c r="Q1526" s="86"/>
      <c r="R1526" s="87"/>
      <c r="S1526" s="86"/>
      <c r="T1526" s="86"/>
      <c r="U1526" s="86"/>
      <c r="V1526" s="86"/>
      <c r="W1526" s="87"/>
      <c r="X1526" s="86"/>
      <c r="Y1526" s="80"/>
      <c r="Z1526" s="80"/>
      <c r="AA1526" s="80"/>
      <c r="AB1526" s="81"/>
    </row>
    <row r="1527" spans="1:28" x14ac:dyDescent="0.25">
      <c r="A1527" s="69">
        <v>1525</v>
      </c>
      <c r="D1527"/>
    </row>
    <row r="1528" spans="1:28" x14ac:dyDescent="0.25">
      <c r="A1528" s="69">
        <v>1526</v>
      </c>
      <c r="D1528"/>
    </row>
    <row r="1529" spans="1:28" x14ac:dyDescent="0.25">
      <c r="A1529" s="69">
        <v>1527</v>
      </c>
      <c r="D1529"/>
    </row>
    <row r="1530" spans="1:28" x14ac:dyDescent="0.25">
      <c r="A1530" s="69">
        <v>1528</v>
      </c>
      <c r="D1530"/>
    </row>
    <row r="1531" spans="1:28" ht="13.8" thickBot="1" x14ac:dyDescent="0.3">
      <c r="A1531" s="79">
        <v>1529</v>
      </c>
      <c r="B1531" s="86"/>
      <c r="C1531" s="86"/>
      <c r="D1531" s="86"/>
      <c r="E1531" s="86"/>
      <c r="F1531" s="87"/>
      <c r="G1531" s="86"/>
      <c r="H1531" s="87"/>
      <c r="I1531" s="86"/>
      <c r="J1531" s="86"/>
      <c r="K1531" s="86"/>
      <c r="L1531" s="86"/>
      <c r="M1531" s="87"/>
      <c r="N1531" s="86"/>
      <c r="O1531" s="86"/>
      <c r="P1531" s="86"/>
      <c r="Q1531" s="86"/>
      <c r="R1531" s="87"/>
      <c r="S1531" s="86"/>
      <c r="T1531" s="86"/>
      <c r="U1531" s="86"/>
      <c r="V1531" s="86"/>
      <c r="W1531" s="87"/>
      <c r="X1531" s="86"/>
      <c r="Y1531" s="80"/>
      <c r="Z1531" s="80"/>
      <c r="AA1531" s="80"/>
      <c r="AB1531" s="81"/>
    </row>
    <row r="1532" spans="1:28" x14ac:dyDescent="0.25">
      <c r="A1532" s="69">
        <v>1530</v>
      </c>
      <c r="D1532"/>
    </row>
    <row r="1533" spans="1:28" x14ac:dyDescent="0.25">
      <c r="A1533" s="69">
        <v>1531</v>
      </c>
      <c r="D1533"/>
    </row>
    <row r="1534" spans="1:28" x14ac:dyDescent="0.25">
      <c r="A1534" s="69">
        <v>1532</v>
      </c>
      <c r="D1534"/>
    </row>
    <row r="1535" spans="1:28" x14ac:dyDescent="0.25">
      <c r="A1535" s="69">
        <v>1533</v>
      </c>
      <c r="D1535"/>
    </row>
    <row r="1536" spans="1:28" ht="13.8" thickBot="1" x14ac:dyDescent="0.3">
      <c r="A1536" s="79">
        <v>1534</v>
      </c>
      <c r="B1536" s="86"/>
      <c r="C1536" s="86"/>
      <c r="D1536" s="86"/>
      <c r="E1536" s="86"/>
      <c r="F1536" s="87"/>
      <c r="G1536" s="86"/>
      <c r="H1536" s="87"/>
      <c r="I1536" s="86"/>
      <c r="J1536" s="86"/>
      <c r="K1536" s="86"/>
      <c r="L1536" s="86"/>
      <c r="M1536" s="87"/>
      <c r="N1536" s="86"/>
      <c r="O1536" s="86"/>
      <c r="P1536" s="86"/>
      <c r="Q1536" s="86"/>
      <c r="R1536" s="87"/>
      <c r="S1536" s="86"/>
      <c r="T1536" s="86"/>
      <c r="U1536" s="86"/>
      <c r="V1536" s="86"/>
      <c r="W1536" s="87"/>
      <c r="X1536" s="86"/>
      <c r="Y1536" s="80"/>
      <c r="Z1536" s="80"/>
      <c r="AA1536" s="80"/>
      <c r="AB1536" s="81"/>
    </row>
    <row r="1537" spans="1:28" x14ac:dyDescent="0.25">
      <c r="A1537" s="69">
        <v>1535</v>
      </c>
      <c r="D1537"/>
    </row>
    <row r="1538" spans="1:28" x14ac:dyDescent="0.25">
      <c r="A1538" s="69">
        <v>1536</v>
      </c>
      <c r="D1538"/>
    </row>
    <row r="1539" spans="1:28" x14ac:dyDescent="0.25">
      <c r="A1539" s="69">
        <v>1537</v>
      </c>
      <c r="D1539"/>
    </row>
    <row r="1540" spans="1:28" x14ac:dyDescent="0.25">
      <c r="A1540" s="69">
        <v>1538</v>
      </c>
      <c r="D1540"/>
    </row>
    <row r="1541" spans="1:28" ht="13.8" thickBot="1" x14ac:dyDescent="0.3">
      <c r="A1541" s="79">
        <v>1539</v>
      </c>
      <c r="B1541" s="86"/>
      <c r="C1541" s="86"/>
      <c r="D1541" s="86"/>
      <c r="E1541" s="86"/>
      <c r="F1541" s="87"/>
      <c r="G1541" s="86"/>
      <c r="H1541" s="87"/>
      <c r="I1541" s="86"/>
      <c r="J1541" s="86"/>
      <c r="K1541" s="86"/>
      <c r="L1541" s="86"/>
      <c r="M1541" s="87"/>
      <c r="N1541" s="86"/>
      <c r="O1541" s="86"/>
      <c r="P1541" s="86"/>
      <c r="Q1541" s="86"/>
      <c r="R1541" s="87"/>
      <c r="S1541" s="86"/>
      <c r="T1541" s="86"/>
      <c r="U1541" s="86"/>
      <c r="V1541" s="86"/>
      <c r="W1541" s="87"/>
      <c r="X1541" s="86"/>
      <c r="Y1541" s="80"/>
      <c r="Z1541" s="80"/>
      <c r="AA1541" s="80"/>
      <c r="AB1541" s="81"/>
    </row>
    <row r="1542" spans="1:28" x14ac:dyDescent="0.25">
      <c r="A1542" s="69">
        <v>1540</v>
      </c>
      <c r="D1542"/>
    </row>
    <row r="1543" spans="1:28" x14ac:dyDescent="0.25">
      <c r="A1543" s="69">
        <v>1541</v>
      </c>
      <c r="D1543"/>
    </row>
    <row r="1544" spans="1:28" x14ac:dyDescent="0.25">
      <c r="A1544" s="69">
        <v>1542</v>
      </c>
      <c r="D1544"/>
    </row>
    <row r="1545" spans="1:28" x14ac:dyDescent="0.25">
      <c r="A1545" s="69">
        <v>1543</v>
      </c>
      <c r="D1545"/>
    </row>
    <row r="1546" spans="1:28" ht="13.8" thickBot="1" x14ac:dyDescent="0.3">
      <c r="A1546" s="79">
        <v>1544</v>
      </c>
      <c r="B1546" s="86"/>
      <c r="C1546" s="86"/>
      <c r="D1546" s="86"/>
      <c r="E1546" s="86"/>
      <c r="F1546" s="87"/>
      <c r="G1546" s="86"/>
      <c r="H1546" s="87"/>
      <c r="I1546" s="86"/>
      <c r="J1546" s="86"/>
      <c r="K1546" s="86"/>
      <c r="L1546" s="86"/>
      <c r="M1546" s="87"/>
      <c r="N1546" s="86"/>
      <c r="O1546" s="86"/>
      <c r="P1546" s="86"/>
      <c r="Q1546" s="86"/>
      <c r="R1546" s="87"/>
      <c r="S1546" s="86"/>
      <c r="T1546" s="86"/>
      <c r="U1546" s="86"/>
      <c r="V1546" s="86"/>
      <c r="W1546" s="87"/>
      <c r="X1546" s="86"/>
      <c r="Y1546" s="80"/>
      <c r="Z1546" s="80"/>
      <c r="AA1546" s="80"/>
      <c r="AB1546" s="81"/>
    </row>
    <row r="1547" spans="1:28" x14ac:dyDescent="0.25">
      <c r="A1547" s="69">
        <v>1545</v>
      </c>
      <c r="D1547"/>
    </row>
    <row r="1548" spans="1:28" x14ac:dyDescent="0.25">
      <c r="A1548" s="69">
        <v>1546</v>
      </c>
      <c r="D1548"/>
    </row>
    <row r="1549" spans="1:28" x14ac:dyDescent="0.25">
      <c r="A1549" s="69">
        <v>1547</v>
      </c>
      <c r="D1549"/>
    </row>
    <row r="1550" spans="1:28" x14ac:dyDescent="0.25">
      <c r="A1550" s="69">
        <v>1548</v>
      </c>
      <c r="D1550"/>
    </row>
    <row r="1551" spans="1:28" ht="13.8" thickBot="1" x14ac:dyDescent="0.3">
      <c r="A1551" s="79">
        <v>1549</v>
      </c>
      <c r="B1551" s="86"/>
      <c r="C1551" s="86"/>
      <c r="D1551" s="86"/>
      <c r="E1551" s="86"/>
      <c r="F1551" s="87"/>
      <c r="G1551" s="86"/>
      <c r="H1551" s="87"/>
      <c r="I1551" s="86"/>
      <c r="J1551" s="86"/>
      <c r="K1551" s="86"/>
      <c r="L1551" s="86"/>
      <c r="M1551" s="87"/>
      <c r="N1551" s="86"/>
      <c r="O1551" s="86"/>
      <c r="P1551" s="86"/>
      <c r="Q1551" s="86"/>
      <c r="R1551" s="87"/>
      <c r="S1551" s="86"/>
      <c r="T1551" s="86"/>
      <c r="U1551" s="86"/>
      <c r="V1551" s="86"/>
      <c r="W1551" s="87"/>
      <c r="X1551" s="86"/>
      <c r="Y1551" s="80"/>
      <c r="Z1551" s="80"/>
      <c r="AA1551" s="80"/>
      <c r="AB1551" s="81"/>
    </row>
    <row r="1552" spans="1:28" x14ac:dyDescent="0.25">
      <c r="A1552" s="69">
        <v>1550</v>
      </c>
      <c r="D1552"/>
    </row>
    <row r="1553" spans="1:28" x14ac:dyDescent="0.25">
      <c r="A1553" s="69">
        <v>1551</v>
      </c>
      <c r="D1553"/>
    </row>
    <row r="1554" spans="1:28" x14ac:dyDescent="0.25">
      <c r="A1554" s="69">
        <v>1552</v>
      </c>
      <c r="D1554"/>
    </row>
    <row r="1555" spans="1:28" x14ac:dyDescent="0.25">
      <c r="A1555" s="69">
        <v>1553</v>
      </c>
      <c r="D1555"/>
    </row>
    <row r="1556" spans="1:28" ht="13.8" thickBot="1" x14ac:dyDescent="0.3">
      <c r="A1556" s="79">
        <v>1554</v>
      </c>
      <c r="B1556" s="86"/>
      <c r="C1556" s="86"/>
      <c r="D1556" s="86"/>
      <c r="E1556" s="86"/>
      <c r="F1556" s="87"/>
      <c r="G1556" s="86"/>
      <c r="H1556" s="87"/>
      <c r="I1556" s="86"/>
      <c r="J1556" s="86"/>
      <c r="K1556" s="86"/>
      <c r="L1556" s="86"/>
      <c r="M1556" s="87"/>
      <c r="N1556" s="86"/>
      <c r="O1556" s="86"/>
      <c r="P1556" s="86"/>
      <c r="Q1556" s="86"/>
      <c r="R1556" s="87"/>
      <c r="S1556" s="86"/>
      <c r="T1556" s="86"/>
      <c r="U1556" s="86"/>
      <c r="V1556" s="86"/>
      <c r="W1556" s="87"/>
      <c r="X1556" s="86"/>
      <c r="Y1556" s="80"/>
      <c r="Z1556" s="80"/>
      <c r="AA1556" s="80"/>
      <c r="AB1556" s="81"/>
    </row>
    <row r="1557" spans="1:28" x14ac:dyDescent="0.25">
      <c r="A1557" s="69">
        <v>1555</v>
      </c>
      <c r="D1557"/>
    </row>
    <row r="1558" spans="1:28" x14ac:dyDescent="0.25">
      <c r="A1558" s="69">
        <v>1556</v>
      </c>
      <c r="D1558"/>
    </row>
    <row r="1559" spans="1:28" x14ac:dyDescent="0.25">
      <c r="A1559" s="69">
        <v>1557</v>
      </c>
      <c r="D1559"/>
    </row>
    <row r="1560" spans="1:28" x14ac:dyDescent="0.25">
      <c r="A1560" s="69">
        <v>1558</v>
      </c>
      <c r="D1560"/>
    </row>
    <row r="1561" spans="1:28" ht="13.8" thickBot="1" x14ac:dyDescent="0.3">
      <c r="A1561" s="79">
        <v>1559</v>
      </c>
      <c r="B1561" s="86"/>
      <c r="C1561" s="86"/>
      <c r="D1561" s="86"/>
      <c r="E1561" s="86"/>
      <c r="F1561" s="87"/>
      <c r="G1561" s="86"/>
      <c r="H1561" s="87"/>
      <c r="I1561" s="86"/>
      <c r="J1561" s="86"/>
      <c r="K1561" s="86"/>
      <c r="L1561" s="86"/>
      <c r="M1561" s="87"/>
      <c r="N1561" s="86"/>
      <c r="O1561" s="86"/>
      <c r="P1561" s="86"/>
      <c r="Q1561" s="86"/>
      <c r="R1561" s="87"/>
      <c r="S1561" s="86"/>
      <c r="T1561" s="86"/>
      <c r="U1561" s="86"/>
      <c r="V1561" s="86"/>
      <c r="W1561" s="87"/>
      <c r="X1561" s="86"/>
      <c r="Y1561" s="80"/>
      <c r="Z1561" s="80"/>
      <c r="AA1561" s="80"/>
      <c r="AB1561" s="81"/>
    </row>
    <row r="1562" spans="1:28" x14ac:dyDescent="0.25">
      <c r="A1562" s="69">
        <v>1560</v>
      </c>
      <c r="D1562"/>
    </row>
    <row r="1563" spans="1:28" x14ac:dyDescent="0.25">
      <c r="A1563" s="69">
        <v>1561</v>
      </c>
      <c r="D1563"/>
    </row>
    <row r="1564" spans="1:28" x14ac:dyDescent="0.25">
      <c r="A1564" s="69">
        <v>1562</v>
      </c>
      <c r="D1564"/>
    </row>
    <row r="1565" spans="1:28" x14ac:dyDescent="0.25">
      <c r="A1565" s="69">
        <v>1563</v>
      </c>
      <c r="D1565"/>
    </row>
    <row r="1566" spans="1:28" ht="13.8" thickBot="1" x14ac:dyDescent="0.3">
      <c r="A1566" s="79">
        <v>1564</v>
      </c>
      <c r="B1566" s="86"/>
      <c r="C1566" s="86"/>
      <c r="D1566" s="86"/>
      <c r="E1566" s="86"/>
      <c r="F1566" s="87"/>
      <c r="G1566" s="86"/>
      <c r="H1566" s="87"/>
      <c r="I1566" s="86"/>
      <c r="J1566" s="86"/>
      <c r="K1566" s="86"/>
      <c r="L1566" s="86"/>
      <c r="M1566" s="87"/>
      <c r="N1566" s="86"/>
      <c r="O1566" s="86"/>
      <c r="P1566" s="86"/>
      <c r="Q1566" s="86"/>
      <c r="R1566" s="87"/>
      <c r="S1566" s="86"/>
      <c r="T1566" s="86"/>
      <c r="U1566" s="86"/>
      <c r="V1566" s="86"/>
      <c r="W1566" s="87"/>
      <c r="X1566" s="86"/>
      <c r="Y1566" s="80"/>
      <c r="Z1566" s="80"/>
      <c r="AA1566" s="80"/>
      <c r="AB1566" s="81"/>
    </row>
    <row r="1567" spans="1:28" x14ac:dyDescent="0.25">
      <c r="A1567" s="69">
        <v>1565</v>
      </c>
      <c r="D1567"/>
    </row>
    <row r="1568" spans="1:28" x14ac:dyDescent="0.25">
      <c r="A1568" s="69">
        <v>1566</v>
      </c>
      <c r="D1568"/>
    </row>
    <row r="1569" spans="1:28" x14ac:dyDescent="0.25">
      <c r="A1569" s="69">
        <v>1567</v>
      </c>
      <c r="D1569"/>
    </row>
    <row r="1570" spans="1:28" x14ac:dyDescent="0.25">
      <c r="A1570" s="69">
        <v>1568</v>
      </c>
      <c r="D1570"/>
    </row>
    <row r="1571" spans="1:28" ht="13.8" thickBot="1" x14ac:dyDescent="0.3">
      <c r="A1571" s="79">
        <v>1569</v>
      </c>
      <c r="B1571" s="86"/>
      <c r="C1571" s="86"/>
      <c r="D1571" s="86"/>
      <c r="E1571" s="86"/>
      <c r="F1571" s="87"/>
      <c r="G1571" s="86"/>
      <c r="H1571" s="87"/>
      <c r="I1571" s="86"/>
      <c r="J1571" s="86"/>
      <c r="K1571" s="86"/>
      <c r="L1571" s="86"/>
      <c r="M1571" s="87"/>
      <c r="N1571" s="86"/>
      <c r="O1571" s="86"/>
      <c r="P1571" s="86"/>
      <c r="Q1571" s="86"/>
      <c r="R1571" s="87"/>
      <c r="S1571" s="86"/>
      <c r="T1571" s="86"/>
      <c r="U1571" s="86"/>
      <c r="V1571" s="86"/>
      <c r="W1571" s="87"/>
      <c r="X1571" s="86"/>
      <c r="Y1571" s="80"/>
      <c r="Z1571" s="80"/>
      <c r="AA1571" s="80"/>
      <c r="AB1571" s="81"/>
    </row>
    <row r="1572" spans="1:28" x14ac:dyDescent="0.25">
      <c r="A1572" s="69">
        <v>1570</v>
      </c>
      <c r="D1572"/>
    </row>
    <row r="1573" spans="1:28" x14ac:dyDescent="0.25">
      <c r="A1573" s="69">
        <v>1571</v>
      </c>
      <c r="D1573"/>
    </row>
    <row r="1574" spans="1:28" x14ac:dyDescent="0.25">
      <c r="A1574" s="69">
        <v>1572</v>
      </c>
      <c r="D1574"/>
    </row>
    <row r="1575" spans="1:28" x14ac:dyDescent="0.25">
      <c r="A1575" s="69">
        <v>1573</v>
      </c>
      <c r="D1575"/>
    </row>
    <row r="1576" spans="1:28" ht="13.8" thickBot="1" x14ac:dyDescent="0.3">
      <c r="A1576" s="79">
        <v>1574</v>
      </c>
      <c r="B1576" s="86"/>
      <c r="C1576" s="86"/>
      <c r="D1576" s="86"/>
      <c r="E1576" s="86"/>
      <c r="F1576" s="87"/>
      <c r="G1576" s="86"/>
      <c r="H1576" s="87"/>
      <c r="I1576" s="86"/>
      <c r="J1576" s="86"/>
      <c r="K1576" s="86"/>
      <c r="L1576" s="86"/>
      <c r="M1576" s="87"/>
      <c r="N1576" s="86"/>
      <c r="O1576" s="86"/>
      <c r="P1576" s="86"/>
      <c r="Q1576" s="86"/>
      <c r="R1576" s="87"/>
      <c r="S1576" s="86"/>
      <c r="T1576" s="86"/>
      <c r="U1576" s="86"/>
      <c r="V1576" s="86"/>
      <c r="W1576" s="87"/>
      <c r="X1576" s="86"/>
      <c r="Y1576" s="80"/>
      <c r="Z1576" s="80"/>
      <c r="AA1576" s="80"/>
      <c r="AB1576" s="81"/>
    </row>
    <row r="1577" spans="1:28" x14ac:dyDescent="0.25">
      <c r="A1577" s="69">
        <v>1575</v>
      </c>
      <c r="D1577"/>
    </row>
    <row r="1578" spans="1:28" x14ac:dyDescent="0.25">
      <c r="A1578" s="69">
        <v>1576</v>
      </c>
      <c r="D1578"/>
    </row>
    <row r="1579" spans="1:28" x14ac:dyDescent="0.25">
      <c r="A1579" s="69">
        <v>1577</v>
      </c>
      <c r="D1579"/>
    </row>
    <row r="1580" spans="1:28" x14ac:dyDescent="0.25">
      <c r="A1580" s="69">
        <v>1578</v>
      </c>
      <c r="D1580"/>
    </row>
    <row r="1581" spans="1:28" ht="13.8" thickBot="1" x14ac:dyDescent="0.3">
      <c r="A1581" s="79">
        <v>1579</v>
      </c>
      <c r="B1581" s="86"/>
      <c r="C1581" s="86"/>
      <c r="D1581" s="86"/>
      <c r="E1581" s="86"/>
      <c r="F1581" s="87"/>
      <c r="G1581" s="86"/>
      <c r="H1581" s="87"/>
      <c r="I1581" s="86"/>
      <c r="J1581" s="86"/>
      <c r="K1581" s="86"/>
      <c r="L1581" s="86"/>
      <c r="M1581" s="87"/>
      <c r="N1581" s="86"/>
      <c r="O1581" s="86"/>
      <c r="P1581" s="86"/>
      <c r="Q1581" s="86"/>
      <c r="R1581" s="87"/>
      <c r="S1581" s="86"/>
      <c r="T1581" s="86"/>
      <c r="U1581" s="86"/>
      <c r="V1581" s="86"/>
      <c r="W1581" s="87"/>
      <c r="X1581" s="86"/>
      <c r="Y1581" s="80"/>
      <c r="Z1581" s="80"/>
      <c r="AA1581" s="80"/>
      <c r="AB1581" s="81"/>
    </row>
    <row r="1582" spans="1:28" x14ac:dyDescent="0.25">
      <c r="A1582" s="69">
        <v>1580</v>
      </c>
      <c r="D1582"/>
    </row>
    <row r="1583" spans="1:28" x14ac:dyDescent="0.25">
      <c r="A1583" s="69">
        <v>1581</v>
      </c>
      <c r="D1583"/>
    </row>
    <row r="1584" spans="1:28" x14ac:dyDescent="0.25">
      <c r="A1584" s="69">
        <v>1582</v>
      </c>
      <c r="D1584"/>
    </row>
    <row r="1585" spans="1:28" x14ac:dyDescent="0.25">
      <c r="A1585" s="69">
        <v>1583</v>
      </c>
      <c r="D1585"/>
    </row>
    <row r="1586" spans="1:28" ht="13.8" thickBot="1" x14ac:dyDescent="0.3">
      <c r="A1586" s="79">
        <v>1584</v>
      </c>
      <c r="B1586" s="86"/>
      <c r="C1586" s="86"/>
      <c r="D1586" s="86"/>
      <c r="E1586" s="86"/>
      <c r="F1586" s="87"/>
      <c r="G1586" s="86"/>
      <c r="H1586" s="87"/>
      <c r="I1586" s="86"/>
      <c r="J1586" s="86"/>
      <c r="K1586" s="86"/>
      <c r="L1586" s="86"/>
      <c r="M1586" s="87"/>
      <c r="N1586" s="86"/>
      <c r="O1586" s="86"/>
      <c r="P1586" s="86"/>
      <c r="Q1586" s="86"/>
      <c r="R1586" s="87"/>
      <c r="S1586" s="86"/>
      <c r="T1586" s="86"/>
      <c r="U1586" s="86"/>
      <c r="V1586" s="86"/>
      <c r="W1586" s="87"/>
      <c r="X1586" s="86"/>
      <c r="Y1586" s="80"/>
      <c r="Z1586" s="80"/>
      <c r="AA1586" s="80"/>
      <c r="AB1586" s="81"/>
    </row>
    <row r="1587" spans="1:28" x14ac:dyDescent="0.25">
      <c r="A1587" s="69">
        <v>1585</v>
      </c>
      <c r="D1587"/>
    </row>
    <row r="1588" spans="1:28" x14ac:dyDescent="0.25">
      <c r="A1588" s="69">
        <v>1586</v>
      </c>
      <c r="D1588"/>
    </row>
    <row r="1589" spans="1:28" x14ac:dyDescent="0.25">
      <c r="A1589" s="69">
        <v>1587</v>
      </c>
      <c r="D1589"/>
    </row>
    <row r="1590" spans="1:28" x14ac:dyDescent="0.25">
      <c r="A1590" s="69">
        <v>1588</v>
      </c>
      <c r="D1590"/>
    </row>
    <row r="1591" spans="1:28" ht="13.8" thickBot="1" x14ac:dyDescent="0.3">
      <c r="A1591" s="79">
        <v>1589</v>
      </c>
      <c r="B1591" s="86"/>
      <c r="C1591" s="86"/>
      <c r="D1591" s="86"/>
      <c r="E1591" s="86"/>
      <c r="F1591" s="87"/>
      <c r="G1591" s="86"/>
      <c r="H1591" s="87"/>
      <c r="I1591" s="86"/>
      <c r="J1591" s="86"/>
      <c r="K1591" s="86"/>
      <c r="L1591" s="86"/>
      <c r="M1591" s="87"/>
      <c r="N1591" s="86"/>
      <c r="O1591" s="86"/>
      <c r="P1591" s="86"/>
      <c r="Q1591" s="86"/>
      <c r="R1591" s="87"/>
      <c r="S1591" s="86"/>
      <c r="T1591" s="86"/>
      <c r="U1591" s="86"/>
      <c r="V1591" s="86"/>
      <c r="W1591" s="87"/>
      <c r="X1591" s="86"/>
      <c r="Y1591" s="80"/>
      <c r="Z1591" s="80"/>
      <c r="AA1591" s="80"/>
      <c r="AB1591" s="81"/>
    </row>
    <row r="1592" spans="1:28" x14ac:dyDescent="0.25">
      <c r="A1592" s="69">
        <v>1590</v>
      </c>
      <c r="D1592"/>
    </row>
    <row r="1593" spans="1:28" x14ac:dyDescent="0.25">
      <c r="A1593" s="69">
        <v>1591</v>
      </c>
      <c r="D1593"/>
    </row>
    <row r="1594" spans="1:28" x14ac:dyDescent="0.25">
      <c r="A1594" s="69">
        <v>1592</v>
      </c>
      <c r="D1594"/>
    </row>
    <row r="1595" spans="1:28" x14ac:dyDescent="0.25">
      <c r="A1595" s="69">
        <v>1593</v>
      </c>
      <c r="D1595"/>
    </row>
    <row r="1596" spans="1:28" ht="13.8" thickBot="1" x14ac:dyDescent="0.3">
      <c r="A1596" s="79">
        <v>1594</v>
      </c>
      <c r="B1596" s="86"/>
      <c r="C1596" s="86"/>
      <c r="D1596" s="86"/>
      <c r="E1596" s="86"/>
      <c r="F1596" s="87"/>
      <c r="G1596" s="86"/>
      <c r="H1596" s="87"/>
      <c r="I1596" s="86"/>
      <c r="J1596" s="86"/>
      <c r="K1596" s="86"/>
      <c r="L1596" s="86"/>
      <c r="M1596" s="87"/>
      <c r="N1596" s="86"/>
      <c r="O1596" s="86"/>
      <c r="P1596" s="86"/>
      <c r="Q1596" s="86"/>
      <c r="R1596" s="87"/>
      <c r="S1596" s="86"/>
      <c r="T1596" s="86"/>
      <c r="U1596" s="86"/>
      <c r="V1596" s="86"/>
      <c r="W1596" s="87"/>
      <c r="X1596" s="86"/>
      <c r="Y1596" s="80"/>
      <c r="Z1596" s="80"/>
      <c r="AA1596" s="80"/>
      <c r="AB1596" s="81"/>
    </row>
    <row r="1597" spans="1:28" x14ac:dyDescent="0.25">
      <c r="A1597" s="69">
        <v>1595</v>
      </c>
      <c r="D1597"/>
    </row>
    <row r="1598" spans="1:28" x14ac:dyDescent="0.25">
      <c r="A1598" s="69">
        <v>1596</v>
      </c>
      <c r="D1598"/>
    </row>
    <row r="1599" spans="1:28" x14ac:dyDescent="0.25">
      <c r="A1599" s="69">
        <v>1597</v>
      </c>
      <c r="D1599"/>
    </row>
    <row r="1600" spans="1:28" x14ac:dyDescent="0.25">
      <c r="A1600" s="69">
        <v>1598</v>
      </c>
      <c r="D1600"/>
    </row>
    <row r="1601" spans="1:28" ht="13.8" thickBot="1" x14ac:dyDescent="0.3">
      <c r="A1601" s="79">
        <v>1599</v>
      </c>
      <c r="B1601" s="86"/>
      <c r="C1601" s="86"/>
      <c r="D1601" s="86"/>
      <c r="E1601" s="86"/>
      <c r="F1601" s="87"/>
      <c r="G1601" s="86"/>
      <c r="H1601" s="87"/>
      <c r="I1601" s="86"/>
      <c r="J1601" s="86"/>
      <c r="K1601" s="86"/>
      <c r="L1601" s="86"/>
      <c r="M1601" s="87"/>
      <c r="N1601" s="86"/>
      <c r="O1601" s="86"/>
      <c r="P1601" s="86"/>
      <c r="Q1601" s="86"/>
      <c r="R1601" s="87"/>
      <c r="S1601" s="86"/>
      <c r="T1601" s="86"/>
      <c r="U1601" s="86"/>
      <c r="V1601" s="86"/>
      <c r="W1601" s="87"/>
      <c r="X1601" s="86"/>
      <c r="Y1601" s="80"/>
      <c r="Z1601" s="80"/>
      <c r="AA1601" s="80"/>
      <c r="AB1601" s="81"/>
    </row>
    <row r="1602" spans="1:28" x14ac:dyDescent="0.25">
      <c r="A1602" s="69">
        <v>1600</v>
      </c>
      <c r="D1602"/>
    </row>
    <row r="1603" spans="1:28" x14ac:dyDescent="0.25">
      <c r="A1603" s="69">
        <v>1601</v>
      </c>
      <c r="D1603"/>
    </row>
    <row r="1604" spans="1:28" x14ac:dyDescent="0.25">
      <c r="A1604" s="69">
        <v>1602</v>
      </c>
      <c r="D1604"/>
    </row>
    <row r="1605" spans="1:28" x14ac:dyDescent="0.25">
      <c r="A1605" s="69">
        <v>1603</v>
      </c>
      <c r="D1605"/>
    </row>
    <row r="1606" spans="1:28" ht="13.8" thickBot="1" x14ac:dyDescent="0.3">
      <c r="A1606" s="79">
        <v>1604</v>
      </c>
      <c r="B1606" s="86"/>
      <c r="C1606" s="86"/>
      <c r="D1606" s="86"/>
      <c r="E1606" s="86"/>
      <c r="F1606" s="87"/>
      <c r="G1606" s="86"/>
      <c r="H1606" s="87"/>
      <c r="I1606" s="86"/>
      <c r="J1606" s="86"/>
      <c r="K1606" s="86"/>
      <c r="L1606" s="86"/>
      <c r="M1606" s="87"/>
      <c r="N1606" s="86"/>
      <c r="O1606" s="86"/>
      <c r="P1606" s="86"/>
      <c r="Q1606" s="86"/>
      <c r="R1606" s="87"/>
      <c r="S1606" s="86"/>
      <c r="T1606" s="86"/>
      <c r="U1606" s="86"/>
      <c r="V1606" s="86"/>
      <c r="W1606" s="87"/>
      <c r="X1606" s="86"/>
      <c r="Y1606" s="80"/>
      <c r="Z1606" s="80"/>
      <c r="AA1606" s="80"/>
      <c r="AB1606" s="81"/>
    </row>
    <row r="1607" spans="1:28" x14ac:dyDescent="0.25">
      <c r="A1607" s="69">
        <v>1605</v>
      </c>
      <c r="D1607"/>
    </row>
    <row r="1608" spans="1:28" x14ac:dyDescent="0.25">
      <c r="A1608" s="69">
        <v>1606</v>
      </c>
      <c r="D1608"/>
    </row>
    <row r="1609" spans="1:28" x14ac:dyDescent="0.25">
      <c r="A1609" s="69">
        <v>1607</v>
      </c>
      <c r="D1609"/>
    </row>
    <row r="1610" spans="1:28" x14ac:dyDescent="0.25">
      <c r="A1610" s="69">
        <v>1608</v>
      </c>
      <c r="D1610"/>
    </row>
    <row r="1611" spans="1:28" ht="13.8" thickBot="1" x14ac:dyDescent="0.3">
      <c r="A1611" s="79">
        <v>1609</v>
      </c>
      <c r="B1611" s="86"/>
      <c r="C1611" s="86"/>
      <c r="D1611" s="86"/>
      <c r="E1611" s="86"/>
      <c r="F1611" s="87"/>
      <c r="G1611" s="86"/>
      <c r="H1611" s="87"/>
      <c r="I1611" s="86"/>
      <c r="J1611" s="86"/>
      <c r="K1611" s="86"/>
      <c r="L1611" s="86"/>
      <c r="M1611" s="87"/>
      <c r="N1611" s="86"/>
      <c r="O1611" s="86"/>
      <c r="P1611" s="86"/>
      <c r="Q1611" s="86"/>
      <c r="R1611" s="87"/>
      <c r="S1611" s="86"/>
      <c r="T1611" s="86"/>
      <c r="U1611" s="86"/>
      <c r="V1611" s="86"/>
      <c r="W1611" s="87"/>
      <c r="X1611" s="86"/>
      <c r="Y1611" s="80"/>
      <c r="Z1611" s="80"/>
      <c r="AA1611" s="80"/>
      <c r="AB1611" s="81"/>
    </row>
    <row r="1612" spans="1:28" x14ac:dyDescent="0.25">
      <c r="A1612" s="69">
        <v>1610</v>
      </c>
      <c r="D1612"/>
    </row>
    <row r="1613" spans="1:28" x14ac:dyDescent="0.25">
      <c r="A1613" s="69">
        <v>1611</v>
      </c>
      <c r="D1613"/>
    </row>
    <row r="1614" spans="1:28" x14ac:dyDescent="0.25">
      <c r="A1614" s="69">
        <v>1612</v>
      </c>
      <c r="D1614"/>
    </row>
    <row r="1615" spans="1:28" x14ac:dyDescent="0.25">
      <c r="A1615" s="69">
        <v>1613</v>
      </c>
      <c r="D1615"/>
    </row>
    <row r="1616" spans="1:28" ht="13.8" thickBot="1" x14ac:dyDescent="0.3">
      <c r="A1616" s="79">
        <v>1614</v>
      </c>
      <c r="B1616" s="86"/>
      <c r="C1616" s="86"/>
      <c r="D1616" s="86"/>
      <c r="E1616" s="86"/>
      <c r="F1616" s="87"/>
      <c r="G1616" s="86"/>
      <c r="H1616" s="87"/>
      <c r="I1616" s="86"/>
      <c r="J1616" s="86"/>
      <c r="K1616" s="86"/>
      <c r="L1616" s="86"/>
      <c r="M1616" s="87"/>
      <c r="N1616" s="86"/>
      <c r="O1616" s="86"/>
      <c r="P1616" s="86"/>
      <c r="Q1616" s="86"/>
      <c r="R1616" s="87"/>
      <c r="S1616" s="86"/>
      <c r="T1616" s="86"/>
      <c r="U1616" s="86"/>
      <c r="V1616" s="86"/>
      <c r="W1616" s="87"/>
      <c r="X1616" s="86"/>
      <c r="Y1616" s="80"/>
      <c r="Z1616" s="80"/>
      <c r="AA1616" s="80"/>
      <c r="AB1616" s="81"/>
    </row>
    <row r="1617" spans="1:28" x14ac:dyDescent="0.25">
      <c r="A1617" s="69">
        <v>1615</v>
      </c>
      <c r="D1617"/>
    </row>
    <row r="1618" spans="1:28" x14ac:dyDescent="0.25">
      <c r="A1618" s="69">
        <v>1616</v>
      </c>
      <c r="D1618"/>
    </row>
    <row r="1619" spans="1:28" x14ac:dyDescent="0.25">
      <c r="A1619" s="69">
        <v>1617</v>
      </c>
      <c r="D1619"/>
    </row>
    <row r="1620" spans="1:28" x14ac:dyDescent="0.25">
      <c r="A1620" s="69">
        <v>1618</v>
      </c>
      <c r="D1620"/>
    </row>
    <row r="1621" spans="1:28" ht="13.8" thickBot="1" x14ac:dyDescent="0.3">
      <c r="A1621" s="79">
        <v>1619</v>
      </c>
      <c r="B1621" s="86"/>
      <c r="C1621" s="86"/>
      <c r="D1621" s="86"/>
      <c r="E1621" s="86"/>
      <c r="F1621" s="87"/>
      <c r="G1621" s="86"/>
      <c r="H1621" s="87"/>
      <c r="I1621" s="86"/>
      <c r="J1621" s="86"/>
      <c r="K1621" s="86"/>
      <c r="L1621" s="86"/>
      <c r="M1621" s="87"/>
      <c r="N1621" s="86"/>
      <c r="O1621" s="86"/>
      <c r="P1621" s="86"/>
      <c r="Q1621" s="86"/>
      <c r="R1621" s="87"/>
      <c r="S1621" s="86"/>
      <c r="T1621" s="86"/>
      <c r="U1621" s="86"/>
      <c r="V1621" s="86"/>
      <c r="W1621" s="87"/>
      <c r="X1621" s="86"/>
      <c r="Y1621" s="80"/>
      <c r="Z1621" s="80"/>
      <c r="AA1621" s="80"/>
      <c r="AB1621" s="81"/>
    </row>
    <row r="1622" spans="1:28" x14ac:dyDescent="0.25">
      <c r="A1622" s="69">
        <v>1620</v>
      </c>
      <c r="D1622"/>
    </row>
    <row r="1623" spans="1:28" x14ac:dyDescent="0.25">
      <c r="A1623" s="69">
        <v>1621</v>
      </c>
      <c r="D1623"/>
    </row>
    <row r="1624" spans="1:28" x14ac:dyDescent="0.25">
      <c r="A1624" s="69">
        <v>1622</v>
      </c>
      <c r="D1624"/>
    </row>
    <row r="1625" spans="1:28" x14ac:dyDescent="0.25">
      <c r="A1625" s="69">
        <v>1623</v>
      </c>
      <c r="D1625"/>
    </row>
    <row r="1626" spans="1:28" ht="13.8" thickBot="1" x14ac:dyDescent="0.3">
      <c r="A1626" s="79">
        <v>1624</v>
      </c>
      <c r="B1626" s="86"/>
      <c r="C1626" s="86"/>
      <c r="D1626" s="86"/>
      <c r="E1626" s="86"/>
      <c r="F1626" s="87"/>
      <c r="G1626" s="86"/>
      <c r="H1626" s="87"/>
      <c r="I1626" s="86"/>
      <c r="J1626" s="86"/>
      <c r="K1626" s="86"/>
      <c r="L1626" s="86"/>
      <c r="M1626" s="87"/>
      <c r="N1626" s="86"/>
      <c r="O1626" s="86"/>
      <c r="P1626" s="86"/>
      <c r="Q1626" s="86"/>
      <c r="R1626" s="87"/>
      <c r="S1626" s="86"/>
      <c r="T1626" s="86"/>
      <c r="U1626" s="86"/>
      <c r="V1626" s="86"/>
      <c r="W1626" s="87"/>
      <c r="X1626" s="86"/>
      <c r="Y1626" s="80"/>
      <c r="Z1626" s="80"/>
      <c r="AA1626" s="80"/>
      <c r="AB1626" s="81"/>
    </row>
    <row r="1627" spans="1:28" x14ac:dyDescent="0.25">
      <c r="A1627" s="69">
        <v>1625</v>
      </c>
      <c r="D1627"/>
    </row>
    <row r="1628" spans="1:28" x14ac:dyDescent="0.25">
      <c r="A1628" s="69">
        <v>1626</v>
      </c>
      <c r="D1628"/>
    </row>
    <row r="1629" spans="1:28" x14ac:dyDescent="0.25">
      <c r="A1629" s="69">
        <v>1627</v>
      </c>
      <c r="D1629"/>
    </row>
    <row r="1630" spans="1:28" x14ac:dyDescent="0.25">
      <c r="A1630" s="69">
        <v>1628</v>
      </c>
      <c r="D1630"/>
    </row>
    <row r="1631" spans="1:28" ht="13.8" thickBot="1" x14ac:dyDescent="0.3">
      <c r="A1631" s="79">
        <v>1629</v>
      </c>
      <c r="B1631" s="86"/>
      <c r="C1631" s="86"/>
      <c r="D1631" s="86"/>
      <c r="E1631" s="86"/>
      <c r="F1631" s="87"/>
      <c r="G1631" s="86"/>
      <c r="H1631" s="87"/>
      <c r="I1631" s="86"/>
      <c r="J1631" s="86"/>
      <c r="K1631" s="86"/>
      <c r="L1631" s="86"/>
      <c r="M1631" s="87"/>
      <c r="N1631" s="86"/>
      <c r="O1631" s="86"/>
      <c r="P1631" s="86"/>
      <c r="Q1631" s="86"/>
      <c r="R1631" s="87"/>
      <c r="S1631" s="86"/>
      <c r="T1631" s="86"/>
      <c r="U1631" s="86"/>
      <c r="V1631" s="86"/>
      <c r="W1631" s="87"/>
      <c r="X1631" s="86"/>
      <c r="Y1631" s="80"/>
      <c r="Z1631" s="80"/>
      <c r="AA1631" s="80"/>
      <c r="AB1631" s="81"/>
    </row>
    <row r="1632" spans="1:28" x14ac:dyDescent="0.25">
      <c r="A1632" s="69">
        <v>1630</v>
      </c>
      <c r="D1632"/>
    </row>
    <row r="1633" spans="1:28" x14ac:dyDescent="0.25">
      <c r="A1633" s="69">
        <v>1631</v>
      </c>
      <c r="D1633"/>
    </row>
    <row r="1634" spans="1:28" x14ac:dyDescent="0.25">
      <c r="A1634" s="69">
        <v>1632</v>
      </c>
      <c r="D1634"/>
    </row>
    <row r="1635" spans="1:28" x14ac:dyDescent="0.25">
      <c r="A1635" s="69">
        <v>1633</v>
      </c>
      <c r="D1635"/>
    </row>
    <row r="1636" spans="1:28" ht="13.8" thickBot="1" x14ac:dyDescent="0.3">
      <c r="A1636" s="79">
        <v>1634</v>
      </c>
      <c r="B1636" s="86"/>
      <c r="C1636" s="86"/>
      <c r="D1636" s="86"/>
      <c r="E1636" s="86"/>
      <c r="F1636" s="87"/>
      <c r="G1636" s="86"/>
      <c r="H1636" s="87"/>
      <c r="I1636" s="86"/>
      <c r="J1636" s="86"/>
      <c r="K1636" s="86"/>
      <c r="L1636" s="86"/>
      <c r="M1636" s="87"/>
      <c r="N1636" s="86"/>
      <c r="O1636" s="86"/>
      <c r="P1636" s="86"/>
      <c r="Q1636" s="86"/>
      <c r="R1636" s="87"/>
      <c r="S1636" s="86"/>
      <c r="T1636" s="86"/>
      <c r="U1636" s="86"/>
      <c r="V1636" s="86"/>
      <c r="W1636" s="87"/>
      <c r="X1636" s="86"/>
      <c r="Y1636" s="80"/>
      <c r="Z1636" s="80"/>
      <c r="AA1636" s="80"/>
      <c r="AB1636" s="81"/>
    </row>
    <row r="1637" spans="1:28" x14ac:dyDescent="0.25">
      <c r="A1637" s="69">
        <v>1635</v>
      </c>
      <c r="D1637"/>
    </row>
    <row r="1638" spans="1:28" x14ac:dyDescent="0.25">
      <c r="A1638" s="69">
        <v>1636</v>
      </c>
      <c r="D1638"/>
    </row>
    <row r="1639" spans="1:28" x14ac:dyDescent="0.25">
      <c r="A1639" s="69">
        <v>1637</v>
      </c>
      <c r="D1639"/>
    </row>
    <row r="1640" spans="1:28" x14ac:dyDescent="0.25">
      <c r="A1640" s="69">
        <v>1638</v>
      </c>
      <c r="D1640"/>
    </row>
    <row r="1641" spans="1:28" ht="13.8" thickBot="1" x14ac:dyDescent="0.3">
      <c r="A1641" s="79">
        <v>1639</v>
      </c>
      <c r="B1641" s="86"/>
      <c r="C1641" s="86"/>
      <c r="D1641" s="86"/>
      <c r="E1641" s="86"/>
      <c r="F1641" s="87"/>
      <c r="G1641" s="86"/>
      <c r="H1641" s="87"/>
      <c r="I1641" s="86"/>
      <c r="J1641" s="86"/>
      <c r="K1641" s="86"/>
      <c r="L1641" s="86"/>
      <c r="M1641" s="87"/>
      <c r="N1641" s="86"/>
      <c r="O1641" s="86"/>
      <c r="P1641" s="86"/>
      <c r="Q1641" s="86"/>
      <c r="R1641" s="87"/>
      <c r="S1641" s="86"/>
      <c r="T1641" s="86"/>
      <c r="U1641" s="86"/>
      <c r="V1641" s="86"/>
      <c r="W1641" s="87"/>
      <c r="X1641" s="86"/>
      <c r="Y1641" s="80"/>
      <c r="Z1641" s="80"/>
      <c r="AA1641" s="80"/>
      <c r="AB1641" s="81"/>
    </row>
    <row r="1642" spans="1:28" x14ac:dyDescent="0.25">
      <c r="A1642" s="69">
        <v>1640</v>
      </c>
      <c r="D1642"/>
    </row>
    <row r="1643" spans="1:28" x14ac:dyDescent="0.25">
      <c r="A1643" s="69">
        <v>1641</v>
      </c>
      <c r="D1643"/>
    </row>
    <row r="1644" spans="1:28" x14ac:dyDescent="0.25">
      <c r="A1644" s="69">
        <v>1642</v>
      </c>
      <c r="D1644"/>
    </row>
    <row r="1645" spans="1:28" x14ac:dyDescent="0.25">
      <c r="A1645" s="69">
        <v>1643</v>
      </c>
      <c r="D1645"/>
    </row>
    <row r="1646" spans="1:28" ht="13.8" thickBot="1" x14ac:dyDescent="0.3">
      <c r="A1646" s="79">
        <v>1644</v>
      </c>
      <c r="B1646" s="86"/>
      <c r="C1646" s="86"/>
      <c r="D1646" s="86"/>
      <c r="E1646" s="86"/>
      <c r="F1646" s="87"/>
      <c r="G1646" s="86"/>
      <c r="H1646" s="87"/>
      <c r="I1646" s="86"/>
      <c r="J1646" s="86"/>
      <c r="K1646" s="86"/>
      <c r="L1646" s="86"/>
      <c r="M1646" s="87"/>
      <c r="N1646" s="86"/>
      <c r="O1646" s="86"/>
      <c r="P1646" s="86"/>
      <c r="Q1646" s="86"/>
      <c r="R1646" s="87"/>
      <c r="S1646" s="86"/>
      <c r="T1646" s="86"/>
      <c r="U1646" s="86"/>
      <c r="V1646" s="86"/>
      <c r="W1646" s="87"/>
      <c r="X1646" s="86"/>
      <c r="Y1646" s="80"/>
      <c r="Z1646" s="80"/>
      <c r="AA1646" s="80"/>
      <c r="AB1646" s="81"/>
    </row>
    <row r="1647" spans="1:28" x14ac:dyDescent="0.25">
      <c r="A1647" s="69">
        <v>1645</v>
      </c>
      <c r="D1647"/>
    </row>
    <row r="1648" spans="1:28" x14ac:dyDescent="0.25">
      <c r="A1648" s="69">
        <v>1646</v>
      </c>
      <c r="D1648"/>
    </row>
    <row r="1649" spans="1:28" x14ac:dyDescent="0.25">
      <c r="A1649" s="69">
        <v>1647</v>
      </c>
      <c r="D1649"/>
    </row>
    <row r="1650" spans="1:28" x14ac:dyDescent="0.25">
      <c r="A1650" s="69">
        <v>1648</v>
      </c>
      <c r="D1650"/>
    </row>
    <row r="1651" spans="1:28" ht="13.8" thickBot="1" x14ac:dyDescent="0.3">
      <c r="A1651" s="79">
        <v>1649</v>
      </c>
      <c r="B1651" s="86"/>
      <c r="C1651" s="86"/>
      <c r="D1651" s="86"/>
      <c r="E1651" s="86"/>
      <c r="F1651" s="87"/>
      <c r="G1651" s="86"/>
      <c r="H1651" s="87"/>
      <c r="I1651" s="86"/>
      <c r="J1651" s="86"/>
      <c r="K1651" s="86"/>
      <c r="L1651" s="86"/>
      <c r="M1651" s="87"/>
      <c r="N1651" s="86"/>
      <c r="O1651" s="86"/>
      <c r="P1651" s="86"/>
      <c r="Q1651" s="86"/>
      <c r="R1651" s="87"/>
      <c r="S1651" s="86"/>
      <c r="T1651" s="86"/>
      <c r="U1651" s="86"/>
      <c r="V1651" s="86"/>
      <c r="W1651" s="87"/>
      <c r="X1651" s="86"/>
      <c r="Y1651" s="80"/>
      <c r="Z1651" s="80"/>
      <c r="AA1651" s="80"/>
      <c r="AB1651" s="81"/>
    </row>
    <row r="1652" spans="1:28" x14ac:dyDescent="0.25">
      <c r="A1652" s="69">
        <v>1650</v>
      </c>
      <c r="D1652"/>
    </row>
    <row r="1653" spans="1:28" x14ac:dyDescent="0.25">
      <c r="A1653" s="69">
        <v>1651</v>
      </c>
      <c r="D1653"/>
    </row>
    <row r="1654" spans="1:28" x14ac:dyDescent="0.25">
      <c r="A1654" s="69">
        <v>1652</v>
      </c>
      <c r="D1654"/>
    </row>
    <row r="1655" spans="1:28" x14ac:dyDescent="0.25">
      <c r="A1655" s="69">
        <v>1653</v>
      </c>
      <c r="D1655"/>
    </row>
    <row r="1656" spans="1:28" ht="13.8" thickBot="1" x14ac:dyDescent="0.3">
      <c r="A1656" s="79">
        <v>1654</v>
      </c>
      <c r="B1656" s="86"/>
      <c r="C1656" s="86"/>
      <c r="D1656" s="86"/>
      <c r="E1656" s="86"/>
      <c r="F1656" s="87"/>
      <c r="G1656" s="86"/>
      <c r="H1656" s="87"/>
      <c r="I1656" s="86"/>
      <c r="J1656" s="86"/>
      <c r="K1656" s="86"/>
      <c r="L1656" s="86"/>
      <c r="M1656" s="87"/>
      <c r="N1656" s="86"/>
      <c r="O1656" s="86"/>
      <c r="P1656" s="86"/>
      <c r="Q1656" s="86"/>
      <c r="R1656" s="87"/>
      <c r="S1656" s="86"/>
      <c r="T1656" s="86"/>
      <c r="U1656" s="86"/>
      <c r="V1656" s="86"/>
      <c r="W1656" s="87"/>
      <c r="X1656" s="86"/>
      <c r="Y1656" s="80"/>
      <c r="Z1656" s="80"/>
      <c r="AA1656" s="80"/>
      <c r="AB1656" s="81"/>
    </row>
    <row r="1657" spans="1:28" x14ac:dyDescent="0.25">
      <c r="A1657" s="69">
        <v>1655</v>
      </c>
      <c r="D1657"/>
    </row>
    <row r="1658" spans="1:28" x14ac:dyDescent="0.25">
      <c r="A1658" s="69">
        <v>1656</v>
      </c>
      <c r="D1658"/>
    </row>
    <row r="1659" spans="1:28" x14ac:dyDescent="0.25">
      <c r="A1659" s="69">
        <v>1657</v>
      </c>
      <c r="D1659"/>
    </row>
    <row r="1660" spans="1:28" x14ac:dyDescent="0.25">
      <c r="A1660" s="69">
        <v>1658</v>
      </c>
      <c r="D1660"/>
    </row>
    <row r="1661" spans="1:28" ht="13.8" thickBot="1" x14ac:dyDescent="0.3">
      <c r="A1661" s="79">
        <v>1659</v>
      </c>
      <c r="B1661" s="86"/>
      <c r="C1661" s="86"/>
      <c r="D1661" s="86"/>
      <c r="E1661" s="86"/>
      <c r="F1661" s="87"/>
      <c r="G1661" s="86"/>
      <c r="H1661" s="87"/>
      <c r="I1661" s="86"/>
      <c r="J1661" s="86"/>
      <c r="K1661" s="86"/>
      <c r="L1661" s="86"/>
      <c r="M1661" s="87"/>
      <c r="N1661" s="86"/>
      <c r="O1661" s="86"/>
      <c r="P1661" s="86"/>
      <c r="Q1661" s="86"/>
      <c r="R1661" s="87"/>
      <c r="S1661" s="86"/>
      <c r="T1661" s="86"/>
      <c r="U1661" s="86"/>
      <c r="V1661" s="86"/>
      <c r="W1661" s="87"/>
      <c r="X1661" s="86"/>
      <c r="Y1661" s="80"/>
      <c r="Z1661" s="80"/>
      <c r="AA1661" s="80"/>
      <c r="AB1661" s="81"/>
    </row>
    <row r="1662" spans="1:28" x14ac:dyDescent="0.25">
      <c r="A1662" s="69">
        <v>1660</v>
      </c>
      <c r="D1662"/>
    </row>
    <row r="1663" spans="1:28" x14ac:dyDescent="0.25">
      <c r="A1663" s="69">
        <v>1661</v>
      </c>
      <c r="D1663"/>
    </row>
    <row r="1664" spans="1:28" x14ac:dyDescent="0.25">
      <c r="A1664" s="69">
        <v>1662</v>
      </c>
      <c r="D1664"/>
    </row>
    <row r="1665" spans="1:28" x14ac:dyDescent="0.25">
      <c r="A1665" s="69">
        <v>1663</v>
      </c>
      <c r="D1665"/>
    </row>
    <row r="1666" spans="1:28" ht="13.8" thickBot="1" x14ac:dyDescent="0.3">
      <c r="A1666" s="79">
        <v>1664</v>
      </c>
      <c r="B1666" s="86"/>
      <c r="C1666" s="86"/>
      <c r="D1666" s="86"/>
      <c r="E1666" s="86"/>
      <c r="F1666" s="87"/>
      <c r="G1666" s="86"/>
      <c r="H1666" s="87"/>
      <c r="I1666" s="86"/>
      <c r="J1666" s="86"/>
      <c r="K1666" s="86"/>
      <c r="L1666" s="86"/>
      <c r="M1666" s="87"/>
      <c r="N1666" s="86"/>
      <c r="O1666" s="86"/>
      <c r="P1666" s="86"/>
      <c r="Q1666" s="86"/>
      <c r="R1666" s="87"/>
      <c r="S1666" s="86"/>
      <c r="T1666" s="86"/>
      <c r="U1666" s="86"/>
      <c r="V1666" s="86"/>
      <c r="W1666" s="87"/>
      <c r="X1666" s="86"/>
      <c r="Y1666" s="80"/>
      <c r="Z1666" s="80"/>
      <c r="AA1666" s="80"/>
      <c r="AB1666" s="81"/>
    </row>
    <row r="1667" spans="1:28" x14ac:dyDescent="0.25">
      <c r="A1667" s="69">
        <v>1665</v>
      </c>
      <c r="D1667"/>
    </row>
    <row r="1668" spans="1:28" x14ac:dyDescent="0.25">
      <c r="A1668" s="69">
        <v>1666</v>
      </c>
      <c r="D1668"/>
    </row>
    <row r="1669" spans="1:28" x14ac:dyDescent="0.25">
      <c r="A1669" s="69">
        <v>1667</v>
      </c>
      <c r="D1669"/>
    </row>
    <row r="1670" spans="1:28" x14ac:dyDescent="0.25">
      <c r="A1670" s="69">
        <v>1668</v>
      </c>
      <c r="D1670"/>
    </row>
    <row r="1671" spans="1:28" ht="13.8" thickBot="1" x14ac:dyDescent="0.3">
      <c r="A1671" s="79">
        <v>1669</v>
      </c>
      <c r="B1671" s="86"/>
      <c r="C1671" s="86"/>
      <c r="D1671" s="86"/>
      <c r="E1671" s="86"/>
      <c r="F1671" s="87"/>
      <c r="G1671" s="86"/>
      <c r="H1671" s="87"/>
      <c r="I1671" s="86"/>
      <c r="J1671" s="86"/>
      <c r="K1671" s="86"/>
      <c r="L1671" s="86"/>
      <c r="M1671" s="87"/>
      <c r="N1671" s="86"/>
      <c r="O1671" s="86"/>
      <c r="P1671" s="86"/>
      <c r="Q1671" s="86"/>
      <c r="R1671" s="87"/>
      <c r="S1671" s="86"/>
      <c r="T1671" s="86"/>
      <c r="U1671" s="86"/>
      <c r="V1671" s="86"/>
      <c r="W1671" s="87"/>
      <c r="X1671" s="86"/>
      <c r="Y1671" s="80"/>
      <c r="Z1671" s="80"/>
      <c r="AA1671" s="80"/>
      <c r="AB1671" s="81"/>
    </row>
    <row r="1672" spans="1:28" x14ac:dyDescent="0.25">
      <c r="A1672" s="69">
        <v>1670</v>
      </c>
      <c r="D1672"/>
    </row>
    <row r="1673" spans="1:28" x14ac:dyDescent="0.25">
      <c r="A1673" s="69">
        <v>1671</v>
      </c>
      <c r="D1673"/>
    </row>
    <row r="1674" spans="1:28" x14ac:dyDescent="0.25">
      <c r="A1674" s="69">
        <v>1672</v>
      </c>
      <c r="D1674"/>
    </row>
    <row r="1675" spans="1:28" x14ac:dyDescent="0.25">
      <c r="A1675" s="69">
        <v>1673</v>
      </c>
      <c r="D1675"/>
    </row>
    <row r="1676" spans="1:28" ht="13.8" thickBot="1" x14ac:dyDescent="0.3">
      <c r="A1676" s="79">
        <v>1674</v>
      </c>
      <c r="B1676" s="86"/>
      <c r="C1676" s="86"/>
      <c r="D1676" s="86"/>
      <c r="E1676" s="86"/>
      <c r="F1676" s="87"/>
      <c r="G1676" s="86"/>
      <c r="H1676" s="87"/>
      <c r="I1676" s="86"/>
      <c r="J1676" s="86"/>
      <c r="K1676" s="86"/>
      <c r="L1676" s="86"/>
      <c r="M1676" s="87"/>
      <c r="N1676" s="86"/>
      <c r="O1676" s="86"/>
      <c r="P1676" s="86"/>
      <c r="Q1676" s="86"/>
      <c r="R1676" s="87"/>
      <c r="S1676" s="86"/>
      <c r="T1676" s="86"/>
      <c r="U1676" s="86"/>
      <c r="V1676" s="86"/>
      <c r="W1676" s="87"/>
      <c r="X1676" s="86"/>
      <c r="Y1676" s="80"/>
      <c r="Z1676" s="80"/>
      <c r="AA1676" s="80"/>
      <c r="AB1676" s="81"/>
    </row>
    <row r="1677" spans="1:28" x14ac:dyDescent="0.25">
      <c r="A1677" s="69">
        <v>1675</v>
      </c>
      <c r="D1677"/>
    </row>
    <row r="1678" spans="1:28" x14ac:dyDescent="0.25">
      <c r="A1678" s="69">
        <v>1676</v>
      </c>
      <c r="D1678"/>
    </row>
    <row r="1679" spans="1:28" x14ac:dyDescent="0.25">
      <c r="A1679" s="69">
        <v>1677</v>
      </c>
      <c r="D1679"/>
    </row>
    <row r="1680" spans="1:28" x14ac:dyDescent="0.25">
      <c r="A1680" s="69">
        <v>1678</v>
      </c>
      <c r="D1680"/>
    </row>
    <row r="1681" spans="1:28" ht="13.8" thickBot="1" x14ac:dyDescent="0.3">
      <c r="A1681" s="79">
        <v>1679</v>
      </c>
      <c r="B1681" s="86"/>
      <c r="C1681" s="86"/>
      <c r="D1681" s="86"/>
      <c r="E1681" s="86"/>
      <c r="F1681" s="87"/>
      <c r="G1681" s="86"/>
      <c r="H1681" s="87"/>
      <c r="I1681" s="86"/>
      <c r="J1681" s="86"/>
      <c r="K1681" s="86"/>
      <c r="L1681" s="86"/>
      <c r="M1681" s="87"/>
      <c r="N1681" s="86"/>
      <c r="O1681" s="86"/>
      <c r="P1681" s="86"/>
      <c r="Q1681" s="86"/>
      <c r="R1681" s="87"/>
      <c r="S1681" s="86"/>
      <c r="T1681" s="86"/>
      <c r="U1681" s="86"/>
      <c r="V1681" s="86"/>
      <c r="W1681" s="87"/>
      <c r="X1681" s="86"/>
      <c r="Y1681" s="80"/>
      <c r="Z1681" s="80"/>
      <c r="AA1681" s="80"/>
      <c r="AB1681" s="81"/>
    </row>
    <row r="1682" spans="1:28" x14ac:dyDescent="0.25">
      <c r="A1682" s="69">
        <v>1680</v>
      </c>
      <c r="D1682"/>
    </row>
    <row r="1683" spans="1:28" x14ac:dyDescent="0.25">
      <c r="A1683" s="69">
        <v>1681</v>
      </c>
      <c r="D1683"/>
    </row>
    <row r="1684" spans="1:28" x14ac:dyDescent="0.25">
      <c r="A1684" s="69">
        <v>1682</v>
      </c>
      <c r="D1684"/>
    </row>
    <row r="1685" spans="1:28" x14ac:dyDescent="0.25">
      <c r="A1685" s="69">
        <v>1683</v>
      </c>
      <c r="D1685"/>
    </row>
    <row r="1686" spans="1:28" ht="13.8" thickBot="1" x14ac:dyDescent="0.3">
      <c r="A1686" s="79">
        <v>1684</v>
      </c>
      <c r="B1686" s="86"/>
      <c r="C1686" s="86"/>
      <c r="D1686" s="86"/>
      <c r="E1686" s="86"/>
      <c r="F1686" s="87"/>
      <c r="G1686" s="86"/>
      <c r="H1686" s="87"/>
      <c r="I1686" s="86"/>
      <c r="J1686" s="86"/>
      <c r="K1686" s="86"/>
      <c r="L1686" s="86"/>
      <c r="M1686" s="87"/>
      <c r="N1686" s="86"/>
      <c r="O1686" s="86"/>
      <c r="P1686" s="86"/>
      <c r="Q1686" s="86"/>
      <c r="R1686" s="87"/>
      <c r="S1686" s="86"/>
      <c r="T1686" s="86"/>
      <c r="U1686" s="86"/>
      <c r="V1686" s="86"/>
      <c r="W1686" s="87"/>
      <c r="X1686" s="86"/>
      <c r="Y1686" s="80"/>
      <c r="Z1686" s="80"/>
      <c r="AA1686" s="80"/>
      <c r="AB1686" s="81"/>
    </row>
    <row r="1687" spans="1:28" x14ac:dyDescent="0.25">
      <c r="A1687" s="69">
        <v>1685</v>
      </c>
      <c r="D1687"/>
    </row>
    <row r="1688" spans="1:28" x14ac:dyDescent="0.25">
      <c r="A1688" s="69">
        <v>1686</v>
      </c>
      <c r="D1688"/>
    </row>
    <row r="1689" spans="1:28" x14ac:dyDescent="0.25">
      <c r="A1689" s="69">
        <v>1687</v>
      </c>
      <c r="D1689"/>
    </row>
    <row r="1690" spans="1:28" x14ac:dyDescent="0.25">
      <c r="A1690" s="69">
        <v>1688</v>
      </c>
      <c r="D1690"/>
    </row>
    <row r="1691" spans="1:28" ht="13.8" thickBot="1" x14ac:dyDescent="0.3">
      <c r="A1691" s="79">
        <v>1689</v>
      </c>
      <c r="B1691" s="86"/>
      <c r="C1691" s="86"/>
      <c r="D1691" s="86"/>
      <c r="E1691" s="86"/>
      <c r="F1691" s="87"/>
      <c r="G1691" s="86"/>
      <c r="H1691" s="87"/>
      <c r="I1691" s="86"/>
      <c r="J1691" s="86"/>
      <c r="K1691" s="86"/>
      <c r="L1691" s="86"/>
      <c r="M1691" s="87"/>
      <c r="N1691" s="86"/>
      <c r="O1691" s="86"/>
      <c r="P1691" s="86"/>
      <c r="Q1691" s="86"/>
      <c r="R1691" s="87"/>
      <c r="S1691" s="86"/>
      <c r="T1691" s="86"/>
      <c r="U1691" s="86"/>
      <c r="V1691" s="86"/>
      <c r="W1691" s="87"/>
      <c r="X1691" s="86"/>
      <c r="Y1691" s="80"/>
      <c r="Z1691" s="80"/>
      <c r="AA1691" s="80"/>
      <c r="AB1691" s="81"/>
    </row>
    <row r="1692" spans="1:28" x14ac:dyDescent="0.25">
      <c r="A1692" s="69">
        <v>1690</v>
      </c>
      <c r="D1692"/>
    </row>
    <row r="1693" spans="1:28" x14ac:dyDescent="0.25">
      <c r="A1693" s="69">
        <v>1691</v>
      </c>
      <c r="D1693"/>
    </row>
    <row r="1694" spans="1:28" x14ac:dyDescent="0.25">
      <c r="A1694" s="69">
        <v>1692</v>
      </c>
      <c r="D1694"/>
    </row>
    <row r="1695" spans="1:28" x14ac:dyDescent="0.25">
      <c r="A1695" s="69">
        <v>1693</v>
      </c>
      <c r="D1695"/>
    </row>
    <row r="1696" spans="1:28" ht="13.8" thickBot="1" x14ac:dyDescent="0.3">
      <c r="A1696" s="79">
        <v>1694</v>
      </c>
      <c r="B1696" s="86"/>
      <c r="C1696" s="86"/>
      <c r="D1696" s="86"/>
      <c r="E1696" s="86"/>
      <c r="F1696" s="87"/>
      <c r="G1696" s="86"/>
      <c r="H1696" s="87"/>
      <c r="I1696" s="86"/>
      <c r="J1696" s="86"/>
      <c r="K1696" s="86"/>
      <c r="L1696" s="86"/>
      <c r="M1696" s="87"/>
      <c r="N1696" s="86"/>
      <c r="O1696" s="86"/>
      <c r="P1696" s="86"/>
      <c r="Q1696" s="86"/>
      <c r="R1696" s="87"/>
      <c r="S1696" s="86"/>
      <c r="T1696" s="86"/>
      <c r="U1696" s="86"/>
      <c r="V1696" s="86"/>
      <c r="W1696" s="87"/>
      <c r="X1696" s="86"/>
      <c r="Y1696" s="80"/>
      <c r="Z1696" s="80"/>
      <c r="AA1696" s="80"/>
      <c r="AB1696" s="81"/>
    </row>
    <row r="1697" spans="1:28" x14ac:dyDescent="0.25">
      <c r="A1697" s="69">
        <v>1695</v>
      </c>
      <c r="D1697"/>
    </row>
    <row r="1698" spans="1:28" x14ac:dyDescent="0.25">
      <c r="A1698" s="69">
        <v>1696</v>
      </c>
      <c r="D1698"/>
    </row>
    <row r="1699" spans="1:28" x14ac:dyDescent="0.25">
      <c r="A1699" s="69">
        <v>1697</v>
      </c>
      <c r="D1699"/>
    </row>
    <row r="1700" spans="1:28" x14ac:dyDescent="0.25">
      <c r="A1700" s="69">
        <v>1698</v>
      </c>
      <c r="D1700"/>
    </row>
    <row r="1701" spans="1:28" ht="13.8" thickBot="1" x14ac:dyDescent="0.3">
      <c r="A1701" s="79">
        <v>1699</v>
      </c>
      <c r="B1701" s="86"/>
      <c r="C1701" s="86"/>
      <c r="D1701" s="86"/>
      <c r="E1701" s="86"/>
      <c r="F1701" s="87"/>
      <c r="G1701" s="86"/>
      <c r="H1701" s="87"/>
      <c r="I1701" s="86"/>
      <c r="J1701" s="86"/>
      <c r="K1701" s="86"/>
      <c r="L1701" s="86"/>
      <c r="M1701" s="87"/>
      <c r="N1701" s="86"/>
      <c r="O1701" s="86"/>
      <c r="P1701" s="86"/>
      <c r="Q1701" s="86"/>
      <c r="R1701" s="87"/>
      <c r="S1701" s="86"/>
      <c r="T1701" s="86"/>
      <c r="U1701" s="86"/>
      <c r="V1701" s="86"/>
      <c r="W1701" s="87"/>
      <c r="X1701" s="86"/>
      <c r="Y1701" s="80"/>
      <c r="Z1701" s="80"/>
      <c r="AA1701" s="80"/>
      <c r="AB1701" s="81"/>
    </row>
    <row r="1702" spans="1:28" x14ac:dyDescent="0.25">
      <c r="A1702" s="69">
        <v>1700</v>
      </c>
      <c r="D1702"/>
    </row>
    <row r="1703" spans="1:28" x14ac:dyDescent="0.25">
      <c r="A1703" s="69">
        <v>1701</v>
      </c>
      <c r="D1703"/>
    </row>
    <row r="1704" spans="1:28" x14ac:dyDescent="0.25">
      <c r="A1704" s="69">
        <v>1702</v>
      </c>
      <c r="D1704"/>
    </row>
    <row r="1705" spans="1:28" x14ac:dyDescent="0.25">
      <c r="A1705" s="69">
        <v>1703</v>
      </c>
      <c r="D1705"/>
    </row>
    <row r="1706" spans="1:28" ht="13.8" thickBot="1" x14ac:dyDescent="0.3">
      <c r="A1706" s="79">
        <v>1704</v>
      </c>
      <c r="B1706" s="86"/>
      <c r="C1706" s="86"/>
      <c r="D1706" s="86"/>
      <c r="E1706" s="86"/>
      <c r="F1706" s="87"/>
      <c r="G1706" s="86"/>
      <c r="H1706" s="87"/>
      <c r="I1706" s="86"/>
      <c r="J1706" s="86"/>
      <c r="K1706" s="86"/>
      <c r="L1706" s="86"/>
      <c r="M1706" s="87"/>
      <c r="N1706" s="86"/>
      <c r="O1706" s="86"/>
      <c r="P1706" s="86"/>
      <c r="Q1706" s="86"/>
      <c r="R1706" s="87"/>
      <c r="S1706" s="86"/>
      <c r="T1706" s="86"/>
      <c r="U1706" s="86"/>
      <c r="V1706" s="86"/>
      <c r="W1706" s="87"/>
      <c r="X1706" s="86"/>
      <c r="Y1706" s="80"/>
      <c r="Z1706" s="80"/>
      <c r="AA1706" s="80"/>
      <c r="AB1706" s="81"/>
    </row>
    <row r="1707" spans="1:28" x14ac:dyDescent="0.25">
      <c r="A1707" s="69">
        <v>1705</v>
      </c>
      <c r="D1707"/>
    </row>
    <row r="1708" spans="1:28" x14ac:dyDescent="0.25">
      <c r="A1708" s="69">
        <v>1706</v>
      </c>
      <c r="D1708"/>
    </row>
    <row r="1709" spans="1:28" x14ac:dyDescent="0.25">
      <c r="A1709" s="69">
        <v>1707</v>
      </c>
      <c r="D1709"/>
    </row>
    <row r="1710" spans="1:28" x14ac:dyDescent="0.25">
      <c r="A1710" s="69">
        <v>1708</v>
      </c>
      <c r="D1710"/>
    </row>
    <row r="1711" spans="1:28" ht="13.8" thickBot="1" x14ac:dyDescent="0.3">
      <c r="A1711" s="79">
        <v>1709</v>
      </c>
      <c r="B1711" s="86"/>
      <c r="C1711" s="86"/>
      <c r="D1711" s="86"/>
      <c r="E1711" s="86"/>
      <c r="F1711" s="87"/>
      <c r="G1711" s="86"/>
      <c r="H1711" s="87"/>
      <c r="I1711" s="86"/>
      <c r="J1711" s="86"/>
      <c r="K1711" s="86"/>
      <c r="L1711" s="86"/>
      <c r="M1711" s="87"/>
      <c r="N1711" s="86"/>
      <c r="O1711" s="86"/>
      <c r="P1711" s="86"/>
      <c r="Q1711" s="86"/>
      <c r="R1711" s="87"/>
      <c r="S1711" s="86"/>
      <c r="T1711" s="86"/>
      <c r="U1711" s="86"/>
      <c r="V1711" s="86"/>
      <c r="W1711" s="87"/>
      <c r="X1711" s="86"/>
      <c r="Y1711" s="80"/>
      <c r="Z1711" s="80"/>
      <c r="AA1711" s="80"/>
      <c r="AB1711" s="81"/>
    </row>
    <row r="1712" spans="1:28" x14ac:dyDescent="0.25">
      <c r="A1712" s="69">
        <v>1710</v>
      </c>
      <c r="D1712"/>
    </row>
    <row r="1713" spans="1:28" x14ac:dyDescent="0.25">
      <c r="A1713" s="69">
        <v>1711</v>
      </c>
      <c r="D1713"/>
    </row>
    <row r="1714" spans="1:28" x14ac:dyDescent="0.25">
      <c r="A1714" s="69">
        <v>1712</v>
      </c>
      <c r="D1714"/>
    </row>
    <row r="1715" spans="1:28" x14ac:dyDescent="0.25">
      <c r="A1715" s="69">
        <v>1713</v>
      </c>
      <c r="D1715"/>
    </row>
    <row r="1716" spans="1:28" ht="13.8" thickBot="1" x14ac:dyDescent="0.3">
      <c r="A1716" s="79">
        <v>1714</v>
      </c>
      <c r="B1716" s="86"/>
      <c r="C1716" s="86"/>
      <c r="D1716" s="86"/>
      <c r="E1716" s="86"/>
      <c r="F1716" s="87"/>
      <c r="G1716" s="86"/>
      <c r="H1716" s="87"/>
      <c r="I1716" s="86"/>
      <c r="J1716" s="86"/>
      <c r="K1716" s="86"/>
      <c r="L1716" s="86"/>
      <c r="M1716" s="87"/>
      <c r="N1716" s="86"/>
      <c r="O1716" s="86"/>
      <c r="P1716" s="86"/>
      <c r="Q1716" s="86"/>
      <c r="R1716" s="87"/>
      <c r="S1716" s="86"/>
      <c r="T1716" s="86"/>
      <c r="U1716" s="86"/>
      <c r="V1716" s="86"/>
      <c r="W1716" s="87"/>
      <c r="X1716" s="86"/>
      <c r="Y1716" s="80"/>
      <c r="Z1716" s="80"/>
      <c r="AA1716" s="80"/>
      <c r="AB1716" s="81"/>
    </row>
    <row r="1717" spans="1:28" x14ac:dyDescent="0.25">
      <c r="A1717" s="69">
        <v>1715</v>
      </c>
      <c r="D1717"/>
    </row>
    <row r="1718" spans="1:28" x14ac:dyDescent="0.25">
      <c r="A1718" s="69">
        <v>1716</v>
      </c>
      <c r="D1718"/>
    </row>
    <row r="1719" spans="1:28" x14ac:dyDescent="0.25">
      <c r="A1719" s="69">
        <v>1717</v>
      </c>
      <c r="D1719"/>
    </row>
    <row r="1720" spans="1:28" x14ac:dyDescent="0.25">
      <c r="A1720" s="69">
        <v>1718</v>
      </c>
      <c r="D1720"/>
    </row>
    <row r="1721" spans="1:28" ht="13.8" thickBot="1" x14ac:dyDescent="0.3">
      <c r="A1721" s="79">
        <v>1719</v>
      </c>
      <c r="B1721" s="86"/>
      <c r="C1721" s="86"/>
      <c r="D1721" s="86"/>
      <c r="E1721" s="86"/>
      <c r="F1721" s="87"/>
      <c r="G1721" s="86"/>
      <c r="H1721" s="87"/>
      <c r="I1721" s="86"/>
      <c r="J1721" s="86"/>
      <c r="K1721" s="86"/>
      <c r="L1721" s="86"/>
      <c r="M1721" s="87"/>
      <c r="N1721" s="86"/>
      <c r="O1721" s="86"/>
      <c r="P1721" s="86"/>
      <c r="Q1721" s="86"/>
      <c r="R1721" s="87"/>
      <c r="S1721" s="86"/>
      <c r="T1721" s="86"/>
      <c r="U1721" s="86"/>
      <c r="V1721" s="86"/>
      <c r="W1721" s="87"/>
      <c r="X1721" s="86"/>
      <c r="Y1721" s="80"/>
      <c r="Z1721" s="80"/>
      <c r="AA1721" s="80"/>
      <c r="AB1721" s="81"/>
    </row>
    <row r="1722" spans="1:28" x14ac:dyDescent="0.25">
      <c r="A1722" s="69">
        <v>1720</v>
      </c>
      <c r="D1722"/>
    </row>
    <row r="1723" spans="1:28" x14ac:dyDescent="0.25">
      <c r="A1723" s="69">
        <v>1721</v>
      </c>
      <c r="D1723"/>
    </row>
    <row r="1724" spans="1:28" x14ac:dyDescent="0.25">
      <c r="A1724" s="69">
        <v>1722</v>
      </c>
      <c r="D1724"/>
    </row>
    <row r="1725" spans="1:28" x14ac:dyDescent="0.25">
      <c r="A1725" s="69">
        <v>1723</v>
      </c>
      <c r="D1725"/>
    </row>
    <row r="1726" spans="1:28" ht="13.8" thickBot="1" x14ac:dyDescent="0.3">
      <c r="A1726" s="79">
        <v>1724</v>
      </c>
      <c r="B1726" s="86"/>
      <c r="C1726" s="86"/>
      <c r="D1726" s="86"/>
      <c r="E1726" s="86"/>
      <c r="F1726" s="87"/>
      <c r="G1726" s="86"/>
      <c r="H1726" s="87"/>
      <c r="I1726" s="86"/>
      <c r="J1726" s="86"/>
      <c r="K1726" s="86"/>
      <c r="L1726" s="86"/>
      <c r="M1726" s="87"/>
      <c r="N1726" s="86"/>
      <c r="O1726" s="86"/>
      <c r="P1726" s="86"/>
      <c r="Q1726" s="86"/>
      <c r="R1726" s="87"/>
      <c r="S1726" s="86"/>
      <c r="T1726" s="86"/>
      <c r="U1726" s="86"/>
      <c r="V1726" s="86"/>
      <c r="W1726" s="87"/>
      <c r="X1726" s="86"/>
      <c r="Y1726" s="80"/>
      <c r="Z1726" s="80"/>
      <c r="AA1726" s="80"/>
      <c r="AB1726" s="81"/>
    </row>
    <row r="1727" spans="1:28" x14ac:dyDescent="0.25">
      <c r="A1727" s="69">
        <v>1725</v>
      </c>
      <c r="D1727"/>
    </row>
    <row r="1728" spans="1:28" x14ac:dyDescent="0.25">
      <c r="A1728" s="69">
        <v>1726</v>
      </c>
      <c r="D1728"/>
    </row>
    <row r="1729" spans="1:28" x14ac:dyDescent="0.25">
      <c r="A1729" s="69">
        <v>1727</v>
      </c>
      <c r="D1729"/>
    </row>
    <row r="1730" spans="1:28" x14ac:dyDescent="0.25">
      <c r="A1730" s="69">
        <v>1728</v>
      </c>
      <c r="D1730"/>
    </row>
    <row r="1731" spans="1:28" ht="13.8" thickBot="1" x14ac:dyDescent="0.3">
      <c r="A1731" s="79">
        <v>1729</v>
      </c>
      <c r="B1731" s="86"/>
      <c r="C1731" s="86"/>
      <c r="D1731" s="86"/>
      <c r="E1731" s="86"/>
      <c r="F1731" s="87"/>
      <c r="G1731" s="86"/>
      <c r="H1731" s="87"/>
      <c r="I1731" s="86"/>
      <c r="J1731" s="86"/>
      <c r="K1731" s="86"/>
      <c r="L1731" s="86"/>
      <c r="M1731" s="87"/>
      <c r="N1731" s="86"/>
      <c r="O1731" s="86"/>
      <c r="P1731" s="86"/>
      <c r="Q1731" s="86"/>
      <c r="R1731" s="87"/>
      <c r="S1731" s="86"/>
      <c r="T1731" s="86"/>
      <c r="U1731" s="86"/>
      <c r="V1731" s="86"/>
      <c r="W1731" s="87"/>
      <c r="X1731" s="86"/>
      <c r="Y1731" s="80"/>
      <c r="Z1731" s="80"/>
      <c r="AA1731" s="80"/>
      <c r="AB1731" s="81"/>
    </row>
    <row r="1732" spans="1:28" x14ac:dyDescent="0.25">
      <c r="A1732" s="69">
        <v>1730</v>
      </c>
      <c r="D1732"/>
    </row>
    <row r="1733" spans="1:28" x14ac:dyDescent="0.25">
      <c r="A1733" s="69">
        <v>1731</v>
      </c>
      <c r="D1733"/>
    </row>
    <row r="1734" spans="1:28" x14ac:dyDescent="0.25">
      <c r="A1734" s="69">
        <v>1732</v>
      </c>
      <c r="D1734"/>
    </row>
    <row r="1735" spans="1:28" x14ac:dyDescent="0.25">
      <c r="A1735" s="69">
        <v>1733</v>
      </c>
      <c r="D1735"/>
    </row>
    <row r="1736" spans="1:28" ht="13.8" thickBot="1" x14ac:dyDescent="0.3">
      <c r="A1736" s="79">
        <v>1734</v>
      </c>
      <c r="B1736" s="86"/>
      <c r="C1736" s="86"/>
      <c r="D1736" s="86"/>
      <c r="E1736" s="86"/>
      <c r="F1736" s="87"/>
      <c r="G1736" s="86"/>
      <c r="H1736" s="87"/>
      <c r="I1736" s="86"/>
      <c r="J1736" s="86"/>
      <c r="K1736" s="86"/>
      <c r="L1736" s="86"/>
      <c r="M1736" s="87"/>
      <c r="N1736" s="86"/>
      <c r="O1736" s="86"/>
      <c r="P1736" s="86"/>
      <c r="Q1736" s="86"/>
      <c r="R1736" s="87"/>
      <c r="S1736" s="86"/>
      <c r="T1736" s="86"/>
      <c r="U1736" s="86"/>
      <c r="V1736" s="86"/>
      <c r="W1736" s="87"/>
      <c r="X1736" s="86"/>
      <c r="Y1736" s="80"/>
      <c r="Z1736" s="80"/>
      <c r="AA1736" s="80"/>
      <c r="AB1736" s="81"/>
    </row>
    <row r="1737" spans="1:28" x14ac:dyDescent="0.25">
      <c r="A1737" s="69">
        <v>1735</v>
      </c>
      <c r="D1737"/>
    </row>
    <row r="1738" spans="1:28" x14ac:dyDescent="0.25">
      <c r="A1738" s="69">
        <v>1736</v>
      </c>
      <c r="D1738"/>
    </row>
    <row r="1739" spans="1:28" x14ac:dyDescent="0.25">
      <c r="A1739" s="69">
        <v>1737</v>
      </c>
      <c r="D1739"/>
    </row>
    <row r="1740" spans="1:28" x14ac:dyDescent="0.25">
      <c r="A1740" s="69">
        <v>1738</v>
      </c>
      <c r="D1740"/>
    </row>
    <row r="1741" spans="1:28" ht="13.8" thickBot="1" x14ac:dyDescent="0.3">
      <c r="A1741" s="79">
        <v>1739</v>
      </c>
      <c r="B1741" s="86"/>
      <c r="C1741" s="86"/>
      <c r="D1741" s="86"/>
      <c r="E1741" s="86"/>
      <c r="F1741" s="87"/>
      <c r="G1741" s="86"/>
      <c r="H1741" s="87"/>
      <c r="I1741" s="86"/>
      <c r="J1741" s="86"/>
      <c r="K1741" s="86"/>
      <c r="L1741" s="86"/>
      <c r="M1741" s="87"/>
      <c r="N1741" s="86"/>
      <c r="O1741" s="86"/>
      <c r="P1741" s="86"/>
      <c r="Q1741" s="86"/>
      <c r="R1741" s="87"/>
      <c r="S1741" s="86"/>
      <c r="T1741" s="86"/>
      <c r="U1741" s="86"/>
      <c r="V1741" s="86"/>
      <c r="W1741" s="87"/>
      <c r="X1741" s="86"/>
      <c r="Y1741" s="80"/>
      <c r="Z1741" s="80"/>
      <c r="AA1741" s="80"/>
      <c r="AB1741" s="81"/>
    </row>
    <row r="1742" spans="1:28" x14ac:dyDescent="0.25">
      <c r="A1742" s="69">
        <v>1740</v>
      </c>
      <c r="D1742"/>
    </row>
    <row r="1743" spans="1:28" x14ac:dyDescent="0.25">
      <c r="A1743" s="69">
        <v>1741</v>
      </c>
      <c r="D1743"/>
    </row>
    <row r="1744" spans="1:28" x14ac:dyDescent="0.25">
      <c r="A1744" s="69">
        <v>1742</v>
      </c>
      <c r="D1744"/>
    </row>
    <row r="1745" spans="1:28" x14ac:dyDescent="0.25">
      <c r="A1745" s="69">
        <v>1743</v>
      </c>
      <c r="D1745"/>
    </row>
    <row r="1746" spans="1:28" ht="13.8" thickBot="1" x14ac:dyDescent="0.3">
      <c r="A1746" s="79">
        <v>1744</v>
      </c>
      <c r="B1746" s="86"/>
      <c r="C1746" s="86"/>
      <c r="D1746" s="86"/>
      <c r="E1746" s="86"/>
      <c r="F1746" s="87"/>
      <c r="G1746" s="86"/>
      <c r="H1746" s="87"/>
      <c r="I1746" s="86"/>
      <c r="J1746" s="86"/>
      <c r="K1746" s="86"/>
      <c r="L1746" s="86"/>
      <c r="M1746" s="87"/>
      <c r="N1746" s="86"/>
      <c r="O1746" s="86"/>
      <c r="P1746" s="86"/>
      <c r="Q1746" s="86"/>
      <c r="R1746" s="87"/>
      <c r="S1746" s="86"/>
      <c r="T1746" s="86"/>
      <c r="U1746" s="86"/>
      <c r="V1746" s="86"/>
      <c r="W1746" s="87"/>
      <c r="X1746" s="86"/>
      <c r="Y1746" s="80"/>
      <c r="Z1746" s="80"/>
      <c r="AA1746" s="80"/>
      <c r="AB1746" s="81"/>
    </row>
    <row r="1747" spans="1:28" x14ac:dyDescent="0.25">
      <c r="A1747" s="69">
        <v>1745</v>
      </c>
      <c r="D1747"/>
    </row>
    <row r="1748" spans="1:28" x14ac:dyDescent="0.25">
      <c r="A1748" s="69">
        <v>1746</v>
      </c>
      <c r="D1748"/>
    </row>
    <row r="1749" spans="1:28" x14ac:dyDescent="0.25">
      <c r="A1749" s="69">
        <v>1747</v>
      </c>
      <c r="D1749"/>
    </row>
    <row r="1750" spans="1:28" x14ac:dyDescent="0.25">
      <c r="A1750" s="69">
        <v>1748</v>
      </c>
      <c r="D1750"/>
    </row>
    <row r="1751" spans="1:28" ht="13.8" thickBot="1" x14ac:dyDescent="0.3">
      <c r="A1751" s="79">
        <v>1749</v>
      </c>
      <c r="B1751" s="86"/>
      <c r="C1751" s="86"/>
      <c r="D1751" s="86"/>
      <c r="E1751" s="86"/>
      <c r="F1751" s="87"/>
      <c r="G1751" s="86"/>
      <c r="H1751" s="87"/>
      <c r="I1751" s="86"/>
      <c r="J1751" s="86"/>
      <c r="K1751" s="86"/>
      <c r="L1751" s="86"/>
      <c r="M1751" s="87"/>
      <c r="N1751" s="86"/>
      <c r="O1751" s="86"/>
      <c r="P1751" s="86"/>
      <c r="Q1751" s="86"/>
      <c r="R1751" s="87"/>
      <c r="S1751" s="86"/>
      <c r="T1751" s="86"/>
      <c r="U1751" s="86"/>
      <c r="V1751" s="86"/>
      <c r="W1751" s="87"/>
      <c r="X1751" s="86"/>
      <c r="Y1751" s="80"/>
      <c r="Z1751" s="80"/>
      <c r="AA1751" s="80"/>
      <c r="AB1751" s="81"/>
    </row>
    <row r="1752" spans="1:28" x14ac:dyDescent="0.25">
      <c r="A1752" s="69">
        <v>1750</v>
      </c>
      <c r="D1752"/>
    </row>
    <row r="1753" spans="1:28" x14ac:dyDescent="0.25">
      <c r="A1753" s="69">
        <v>1751</v>
      </c>
      <c r="D1753"/>
    </row>
    <row r="1754" spans="1:28" x14ac:dyDescent="0.25">
      <c r="A1754" s="69">
        <v>1752</v>
      </c>
      <c r="D1754"/>
    </row>
    <row r="1755" spans="1:28" x14ac:dyDescent="0.25">
      <c r="A1755" s="69">
        <v>1753</v>
      </c>
      <c r="D1755"/>
    </row>
    <row r="1756" spans="1:28" ht="13.8" thickBot="1" x14ac:dyDescent="0.3">
      <c r="A1756" s="79">
        <v>1754</v>
      </c>
      <c r="B1756" s="86"/>
      <c r="C1756" s="86"/>
      <c r="D1756" s="86"/>
      <c r="E1756" s="86"/>
      <c r="F1756" s="87"/>
      <c r="G1756" s="86"/>
      <c r="H1756" s="87"/>
      <c r="I1756" s="86"/>
      <c r="J1756" s="86"/>
      <c r="K1756" s="86"/>
      <c r="L1756" s="86"/>
      <c r="M1756" s="87"/>
      <c r="N1756" s="86"/>
      <c r="O1756" s="86"/>
      <c r="P1756" s="86"/>
      <c r="Q1756" s="86"/>
      <c r="R1756" s="87"/>
      <c r="S1756" s="86"/>
      <c r="T1756" s="86"/>
      <c r="U1756" s="86"/>
      <c r="V1756" s="86"/>
      <c r="W1756" s="87"/>
      <c r="X1756" s="86"/>
      <c r="Y1756" s="80"/>
      <c r="Z1756" s="80"/>
      <c r="AA1756" s="80"/>
      <c r="AB1756" s="81"/>
    </row>
    <row r="1757" spans="1:28" x14ac:dyDescent="0.25">
      <c r="A1757" s="69">
        <v>1755</v>
      </c>
      <c r="D1757"/>
    </row>
    <row r="1758" spans="1:28" x14ac:dyDescent="0.25">
      <c r="A1758" s="69">
        <v>1756</v>
      </c>
      <c r="D1758"/>
    </row>
    <row r="1759" spans="1:28" x14ac:dyDescent="0.25">
      <c r="A1759" s="69">
        <v>1757</v>
      </c>
      <c r="D1759"/>
    </row>
    <row r="1760" spans="1:28" x14ac:dyDescent="0.25">
      <c r="A1760" s="69">
        <v>1758</v>
      </c>
      <c r="D1760"/>
    </row>
    <row r="1761" spans="1:28" ht="13.8" thickBot="1" x14ac:dyDescent="0.3">
      <c r="A1761" s="79">
        <v>1759</v>
      </c>
      <c r="B1761" s="86"/>
      <c r="C1761" s="86"/>
      <c r="D1761" s="86"/>
      <c r="E1761" s="86"/>
      <c r="F1761" s="87"/>
      <c r="G1761" s="86"/>
      <c r="H1761" s="87"/>
      <c r="I1761" s="86"/>
      <c r="J1761" s="86"/>
      <c r="K1761" s="86"/>
      <c r="L1761" s="86"/>
      <c r="M1761" s="87"/>
      <c r="N1761" s="86"/>
      <c r="O1761" s="86"/>
      <c r="P1761" s="86"/>
      <c r="Q1761" s="86"/>
      <c r="R1761" s="87"/>
      <c r="S1761" s="86"/>
      <c r="T1761" s="86"/>
      <c r="U1761" s="86"/>
      <c r="V1761" s="86"/>
      <c r="W1761" s="87"/>
      <c r="X1761" s="86"/>
      <c r="Y1761" s="80"/>
      <c r="Z1761" s="80"/>
      <c r="AA1761" s="80"/>
      <c r="AB1761" s="81"/>
    </row>
    <row r="1762" spans="1:28" x14ac:dyDescent="0.25">
      <c r="A1762" s="69">
        <v>1760</v>
      </c>
      <c r="D1762"/>
    </row>
    <row r="1763" spans="1:28" x14ac:dyDescent="0.25">
      <c r="A1763" s="69">
        <v>1761</v>
      </c>
      <c r="D1763"/>
    </row>
    <row r="1764" spans="1:28" x14ac:dyDescent="0.25">
      <c r="A1764" s="69">
        <v>1762</v>
      </c>
      <c r="D1764"/>
    </row>
    <row r="1765" spans="1:28" x14ac:dyDescent="0.25">
      <c r="A1765" s="69">
        <v>1763</v>
      </c>
      <c r="D1765"/>
    </row>
    <row r="1766" spans="1:28" ht="13.8" thickBot="1" x14ac:dyDescent="0.3">
      <c r="A1766" s="79">
        <v>1764</v>
      </c>
      <c r="B1766" s="86"/>
      <c r="C1766" s="86"/>
      <c r="D1766" s="86"/>
      <c r="E1766" s="86"/>
      <c r="F1766" s="87"/>
      <c r="G1766" s="86"/>
      <c r="H1766" s="87"/>
      <c r="I1766" s="86"/>
      <c r="J1766" s="86"/>
      <c r="K1766" s="86"/>
      <c r="L1766" s="86"/>
      <c r="M1766" s="87"/>
      <c r="N1766" s="86"/>
      <c r="O1766" s="86"/>
      <c r="P1766" s="86"/>
      <c r="Q1766" s="86"/>
      <c r="R1766" s="87"/>
      <c r="S1766" s="86"/>
      <c r="T1766" s="86"/>
      <c r="U1766" s="86"/>
      <c r="V1766" s="86"/>
      <c r="W1766" s="87"/>
      <c r="X1766" s="86"/>
      <c r="Y1766" s="80"/>
      <c r="Z1766" s="80"/>
      <c r="AA1766" s="80"/>
      <c r="AB1766" s="81"/>
    </row>
    <row r="1767" spans="1:28" x14ac:dyDescent="0.25">
      <c r="A1767" s="69">
        <v>1765</v>
      </c>
      <c r="D1767"/>
    </row>
    <row r="1768" spans="1:28" x14ac:dyDescent="0.25">
      <c r="A1768" s="69">
        <v>1766</v>
      </c>
      <c r="D1768"/>
    </row>
    <row r="1769" spans="1:28" x14ac:dyDescent="0.25">
      <c r="A1769" s="69">
        <v>1767</v>
      </c>
      <c r="D1769"/>
    </row>
    <row r="1770" spans="1:28" x14ac:dyDescent="0.25">
      <c r="A1770" s="69">
        <v>1768</v>
      </c>
      <c r="D1770"/>
    </row>
    <row r="1771" spans="1:28" ht="13.8" thickBot="1" x14ac:dyDescent="0.3">
      <c r="A1771" s="79">
        <v>1769</v>
      </c>
      <c r="B1771" s="86"/>
      <c r="C1771" s="86"/>
      <c r="D1771" s="86"/>
      <c r="E1771" s="86"/>
      <c r="F1771" s="87"/>
      <c r="G1771" s="86"/>
      <c r="H1771" s="87"/>
      <c r="I1771" s="86"/>
      <c r="J1771" s="86"/>
      <c r="K1771" s="86"/>
      <c r="L1771" s="86"/>
      <c r="M1771" s="87"/>
      <c r="N1771" s="86"/>
      <c r="O1771" s="86"/>
      <c r="P1771" s="86"/>
      <c r="Q1771" s="86"/>
      <c r="R1771" s="87"/>
      <c r="S1771" s="86"/>
      <c r="T1771" s="86"/>
      <c r="U1771" s="86"/>
      <c r="V1771" s="86"/>
      <c r="W1771" s="87"/>
      <c r="X1771" s="86"/>
      <c r="Y1771" s="80"/>
      <c r="Z1771" s="80"/>
      <c r="AA1771" s="80"/>
      <c r="AB1771" s="81"/>
    </row>
    <row r="1772" spans="1:28" x14ac:dyDescent="0.25">
      <c r="A1772" s="69">
        <v>1770</v>
      </c>
      <c r="D1772"/>
    </row>
    <row r="1773" spans="1:28" x14ac:dyDescent="0.25">
      <c r="A1773" s="69">
        <v>1771</v>
      </c>
      <c r="D1773"/>
    </row>
    <row r="1774" spans="1:28" x14ac:dyDescent="0.25">
      <c r="A1774" s="69">
        <v>1772</v>
      </c>
      <c r="D1774"/>
    </row>
    <row r="1775" spans="1:28" x14ac:dyDescent="0.25">
      <c r="A1775" s="69">
        <v>1773</v>
      </c>
      <c r="D1775"/>
    </row>
    <row r="1776" spans="1:28" ht="13.8" thickBot="1" x14ac:dyDescent="0.3">
      <c r="A1776" s="79">
        <v>1774</v>
      </c>
      <c r="B1776" s="86"/>
      <c r="C1776" s="86"/>
      <c r="D1776" s="86"/>
      <c r="E1776" s="86"/>
      <c r="F1776" s="87"/>
      <c r="G1776" s="86"/>
      <c r="H1776" s="87"/>
      <c r="I1776" s="86"/>
      <c r="J1776" s="86"/>
      <c r="K1776" s="86"/>
      <c r="L1776" s="86"/>
      <c r="M1776" s="87"/>
      <c r="N1776" s="86"/>
      <c r="O1776" s="86"/>
      <c r="P1776" s="86"/>
      <c r="Q1776" s="86"/>
      <c r="R1776" s="87"/>
      <c r="S1776" s="86"/>
      <c r="T1776" s="86"/>
      <c r="U1776" s="86"/>
      <c r="V1776" s="86"/>
      <c r="W1776" s="87"/>
      <c r="X1776" s="86"/>
      <c r="Y1776" s="80"/>
      <c r="Z1776" s="80"/>
      <c r="AA1776" s="80"/>
      <c r="AB1776" s="81"/>
    </row>
    <row r="1777" spans="1:28" x14ac:dyDescent="0.25">
      <c r="A1777" s="69">
        <v>1775</v>
      </c>
      <c r="D1777"/>
    </row>
    <row r="1778" spans="1:28" x14ac:dyDescent="0.25">
      <c r="A1778" s="69">
        <v>1776</v>
      </c>
      <c r="D1778"/>
    </row>
    <row r="1779" spans="1:28" x14ac:dyDescent="0.25">
      <c r="A1779" s="69">
        <v>1777</v>
      </c>
      <c r="D1779"/>
    </row>
    <row r="1780" spans="1:28" x14ac:dyDescent="0.25">
      <c r="A1780" s="69">
        <v>1778</v>
      </c>
      <c r="D1780"/>
    </row>
    <row r="1781" spans="1:28" ht="13.8" thickBot="1" x14ac:dyDescent="0.3">
      <c r="A1781" s="79">
        <v>1779</v>
      </c>
      <c r="B1781" s="86"/>
      <c r="C1781" s="86"/>
      <c r="D1781" s="86"/>
      <c r="E1781" s="86"/>
      <c r="F1781" s="87"/>
      <c r="G1781" s="86"/>
      <c r="H1781" s="87"/>
      <c r="I1781" s="86"/>
      <c r="J1781" s="86"/>
      <c r="K1781" s="86"/>
      <c r="L1781" s="86"/>
      <c r="M1781" s="87"/>
      <c r="N1781" s="86"/>
      <c r="O1781" s="86"/>
      <c r="P1781" s="86"/>
      <c r="Q1781" s="86"/>
      <c r="R1781" s="87"/>
      <c r="S1781" s="86"/>
      <c r="T1781" s="86"/>
      <c r="U1781" s="86"/>
      <c r="V1781" s="86"/>
      <c r="W1781" s="87"/>
      <c r="X1781" s="86"/>
      <c r="Y1781" s="80"/>
      <c r="Z1781" s="80"/>
      <c r="AA1781" s="80"/>
      <c r="AB1781" s="81"/>
    </row>
    <row r="1782" spans="1:28" x14ac:dyDescent="0.25">
      <c r="A1782" s="69">
        <v>1780</v>
      </c>
      <c r="D1782"/>
    </row>
    <row r="1783" spans="1:28" x14ac:dyDescent="0.25">
      <c r="A1783" s="69">
        <v>1781</v>
      </c>
      <c r="D1783"/>
    </row>
    <row r="1784" spans="1:28" x14ac:dyDescent="0.25">
      <c r="A1784" s="69">
        <v>1782</v>
      </c>
      <c r="D1784"/>
    </row>
    <row r="1785" spans="1:28" x14ac:dyDescent="0.25">
      <c r="A1785" s="69">
        <v>1783</v>
      </c>
      <c r="D1785"/>
    </row>
    <row r="1786" spans="1:28" ht="13.8" thickBot="1" x14ac:dyDescent="0.3">
      <c r="A1786" s="79">
        <v>1784</v>
      </c>
      <c r="B1786" s="86"/>
      <c r="C1786" s="86"/>
      <c r="D1786" s="86"/>
      <c r="E1786" s="86"/>
      <c r="F1786" s="87"/>
      <c r="G1786" s="86"/>
      <c r="H1786" s="87"/>
      <c r="I1786" s="86"/>
      <c r="J1786" s="86"/>
      <c r="K1786" s="86"/>
      <c r="L1786" s="86"/>
      <c r="M1786" s="87"/>
      <c r="N1786" s="86"/>
      <c r="O1786" s="86"/>
      <c r="P1786" s="86"/>
      <c r="Q1786" s="86"/>
      <c r="R1786" s="87"/>
      <c r="S1786" s="86"/>
      <c r="T1786" s="86"/>
      <c r="U1786" s="86"/>
      <c r="V1786" s="86"/>
      <c r="W1786" s="87"/>
      <c r="X1786" s="86"/>
      <c r="Y1786" s="80"/>
      <c r="Z1786" s="80"/>
      <c r="AA1786" s="80"/>
      <c r="AB1786" s="81"/>
    </row>
    <row r="1787" spans="1:28" x14ac:dyDescent="0.25">
      <c r="A1787" s="69">
        <v>1785</v>
      </c>
      <c r="D1787"/>
    </row>
    <row r="1788" spans="1:28" x14ac:dyDescent="0.25">
      <c r="A1788" s="69">
        <v>1786</v>
      </c>
      <c r="D1788"/>
    </row>
    <row r="1789" spans="1:28" x14ac:dyDescent="0.25">
      <c r="A1789" s="69">
        <v>1787</v>
      </c>
      <c r="D1789"/>
    </row>
    <row r="1790" spans="1:28" x14ac:dyDescent="0.25">
      <c r="A1790" s="69">
        <v>1788</v>
      </c>
      <c r="D1790"/>
    </row>
    <row r="1791" spans="1:28" ht="13.8" thickBot="1" x14ac:dyDescent="0.3">
      <c r="A1791" s="79">
        <v>1789</v>
      </c>
      <c r="B1791" s="86"/>
      <c r="C1791" s="86"/>
      <c r="D1791" s="86"/>
      <c r="E1791" s="86"/>
      <c r="F1791" s="87"/>
      <c r="G1791" s="86"/>
      <c r="H1791" s="87"/>
      <c r="I1791" s="86"/>
      <c r="J1791" s="86"/>
      <c r="K1791" s="86"/>
      <c r="L1791" s="86"/>
      <c r="M1791" s="87"/>
      <c r="N1791" s="86"/>
      <c r="O1791" s="86"/>
      <c r="P1791" s="86"/>
      <c r="Q1791" s="86"/>
      <c r="R1791" s="87"/>
      <c r="S1791" s="86"/>
      <c r="T1791" s="86"/>
      <c r="U1791" s="86"/>
      <c r="V1791" s="86"/>
      <c r="W1791" s="87"/>
      <c r="X1791" s="86"/>
      <c r="Y1791" s="80"/>
      <c r="Z1791" s="80"/>
      <c r="AA1791" s="80"/>
      <c r="AB1791" s="81"/>
    </row>
    <row r="1792" spans="1:28" x14ac:dyDescent="0.25">
      <c r="A1792" s="69">
        <v>1790</v>
      </c>
      <c r="D1792"/>
    </row>
    <row r="1793" spans="1:28" x14ac:dyDescent="0.25">
      <c r="A1793" s="69">
        <v>1791</v>
      </c>
      <c r="D1793"/>
    </row>
    <row r="1794" spans="1:28" x14ac:dyDescent="0.25">
      <c r="A1794" s="69">
        <v>1792</v>
      </c>
      <c r="D1794"/>
    </row>
    <row r="1795" spans="1:28" x14ac:dyDescent="0.25">
      <c r="A1795" s="69">
        <v>1793</v>
      </c>
      <c r="D1795"/>
    </row>
    <row r="1796" spans="1:28" ht="13.8" thickBot="1" x14ac:dyDescent="0.3">
      <c r="A1796" s="79">
        <v>1794</v>
      </c>
      <c r="B1796" s="86"/>
      <c r="C1796" s="86"/>
      <c r="D1796" s="86"/>
      <c r="E1796" s="86"/>
      <c r="F1796" s="87"/>
      <c r="G1796" s="86"/>
      <c r="H1796" s="87"/>
      <c r="I1796" s="86"/>
      <c r="J1796" s="86"/>
      <c r="K1796" s="86"/>
      <c r="L1796" s="86"/>
      <c r="M1796" s="87"/>
      <c r="N1796" s="86"/>
      <c r="O1796" s="86"/>
      <c r="P1796" s="86"/>
      <c r="Q1796" s="86"/>
      <c r="R1796" s="87"/>
      <c r="S1796" s="86"/>
      <c r="T1796" s="86"/>
      <c r="U1796" s="86"/>
      <c r="V1796" s="86"/>
      <c r="W1796" s="87"/>
      <c r="X1796" s="86"/>
      <c r="Y1796" s="80"/>
      <c r="Z1796" s="80"/>
      <c r="AA1796" s="80"/>
      <c r="AB1796" s="81"/>
    </row>
    <row r="1797" spans="1:28" x14ac:dyDescent="0.25">
      <c r="A1797" s="69">
        <v>1795</v>
      </c>
      <c r="D1797"/>
    </row>
    <row r="1798" spans="1:28" x14ac:dyDescent="0.25">
      <c r="A1798" s="69">
        <v>1796</v>
      </c>
      <c r="D1798"/>
    </row>
    <row r="1799" spans="1:28" x14ac:dyDescent="0.25">
      <c r="A1799" s="69">
        <v>1797</v>
      </c>
      <c r="D1799"/>
    </row>
    <row r="1800" spans="1:28" x14ac:dyDescent="0.25">
      <c r="A1800" s="69">
        <v>1798</v>
      </c>
      <c r="D1800"/>
    </row>
    <row r="1801" spans="1:28" ht="13.8" thickBot="1" x14ac:dyDescent="0.3">
      <c r="A1801" s="79">
        <v>1799</v>
      </c>
      <c r="B1801" s="86"/>
      <c r="C1801" s="86"/>
      <c r="D1801" s="86"/>
      <c r="E1801" s="86"/>
      <c r="F1801" s="87"/>
      <c r="G1801" s="86"/>
      <c r="H1801" s="87"/>
      <c r="I1801" s="86"/>
      <c r="J1801" s="86"/>
      <c r="K1801" s="86"/>
      <c r="L1801" s="86"/>
      <c r="M1801" s="87"/>
      <c r="N1801" s="86"/>
      <c r="O1801" s="86"/>
      <c r="P1801" s="86"/>
      <c r="Q1801" s="86"/>
      <c r="R1801" s="87"/>
      <c r="S1801" s="86"/>
      <c r="T1801" s="86"/>
      <c r="U1801" s="86"/>
      <c r="V1801" s="86"/>
      <c r="W1801" s="87"/>
      <c r="X1801" s="86"/>
      <c r="Y1801" s="80"/>
      <c r="Z1801" s="80"/>
      <c r="AA1801" s="80"/>
      <c r="AB1801" s="81"/>
    </row>
    <row r="1802" spans="1:28" x14ac:dyDescent="0.25">
      <c r="A1802" s="69">
        <v>1800</v>
      </c>
      <c r="D1802"/>
    </row>
    <row r="1803" spans="1:28" x14ac:dyDescent="0.25">
      <c r="A1803" s="69">
        <v>1801</v>
      </c>
      <c r="D1803"/>
    </row>
    <row r="1804" spans="1:28" x14ac:dyDescent="0.25">
      <c r="A1804" s="69">
        <v>1802</v>
      </c>
      <c r="D1804"/>
    </row>
    <row r="1805" spans="1:28" x14ac:dyDescent="0.25">
      <c r="A1805" s="69">
        <v>1803</v>
      </c>
      <c r="D1805"/>
    </row>
    <row r="1806" spans="1:28" ht="13.8" thickBot="1" x14ac:dyDescent="0.3">
      <c r="A1806" s="79">
        <v>1804</v>
      </c>
      <c r="B1806" s="86"/>
      <c r="C1806" s="86"/>
      <c r="D1806" s="86"/>
      <c r="E1806" s="86"/>
      <c r="F1806" s="87"/>
      <c r="G1806" s="86"/>
      <c r="H1806" s="87"/>
      <c r="I1806" s="86"/>
      <c r="J1806" s="86"/>
      <c r="K1806" s="86"/>
      <c r="L1806" s="86"/>
      <c r="M1806" s="87"/>
      <c r="N1806" s="86"/>
      <c r="O1806" s="86"/>
      <c r="P1806" s="86"/>
      <c r="Q1806" s="86"/>
      <c r="R1806" s="87"/>
      <c r="S1806" s="86"/>
      <c r="T1806" s="86"/>
      <c r="U1806" s="86"/>
      <c r="V1806" s="86"/>
      <c r="W1806" s="87"/>
      <c r="X1806" s="86"/>
      <c r="Y1806" s="80"/>
      <c r="Z1806" s="80"/>
      <c r="AA1806" s="80"/>
      <c r="AB1806" s="81"/>
    </row>
    <row r="1807" spans="1:28" x14ac:dyDescent="0.25">
      <c r="A1807" s="69">
        <v>1805</v>
      </c>
      <c r="D1807"/>
    </row>
    <row r="1808" spans="1:28" x14ac:dyDescent="0.25">
      <c r="A1808" s="69">
        <v>1806</v>
      </c>
      <c r="D1808"/>
    </row>
    <row r="1809" spans="1:28" x14ac:dyDescent="0.25">
      <c r="A1809" s="69">
        <v>1807</v>
      </c>
      <c r="D1809"/>
    </row>
    <row r="1810" spans="1:28" x14ac:dyDescent="0.25">
      <c r="A1810" s="69">
        <v>1808</v>
      </c>
      <c r="D1810"/>
    </row>
    <row r="1811" spans="1:28" ht="13.8" thickBot="1" x14ac:dyDescent="0.3">
      <c r="A1811" s="79">
        <v>1809</v>
      </c>
      <c r="B1811" s="86"/>
      <c r="C1811" s="86"/>
      <c r="D1811" s="86"/>
      <c r="E1811" s="86"/>
      <c r="F1811" s="87"/>
      <c r="G1811" s="86"/>
      <c r="H1811" s="87"/>
      <c r="I1811" s="86"/>
      <c r="J1811" s="86"/>
      <c r="K1811" s="86"/>
      <c r="L1811" s="86"/>
      <c r="M1811" s="87"/>
      <c r="N1811" s="86"/>
      <c r="O1811" s="86"/>
      <c r="P1811" s="86"/>
      <c r="Q1811" s="86"/>
      <c r="R1811" s="87"/>
      <c r="S1811" s="86"/>
      <c r="T1811" s="86"/>
      <c r="U1811" s="86"/>
      <c r="V1811" s="86"/>
      <c r="W1811" s="87"/>
      <c r="X1811" s="86"/>
      <c r="Y1811" s="80"/>
      <c r="Z1811" s="80"/>
      <c r="AA1811" s="80"/>
      <c r="AB1811" s="81"/>
    </row>
    <row r="1812" spans="1:28" x14ac:dyDescent="0.25">
      <c r="A1812" s="69">
        <v>1810</v>
      </c>
      <c r="D1812"/>
    </row>
    <row r="1813" spans="1:28" x14ac:dyDescent="0.25">
      <c r="A1813" s="69">
        <v>1811</v>
      </c>
      <c r="D1813"/>
    </row>
    <row r="1814" spans="1:28" x14ac:dyDescent="0.25">
      <c r="A1814" s="69">
        <v>1812</v>
      </c>
      <c r="D1814"/>
    </row>
    <row r="1815" spans="1:28" x14ac:dyDescent="0.25">
      <c r="A1815" s="69">
        <v>1813</v>
      </c>
      <c r="D1815"/>
    </row>
    <row r="1816" spans="1:28" ht="13.8" thickBot="1" x14ac:dyDescent="0.3">
      <c r="A1816" s="79">
        <v>1814</v>
      </c>
      <c r="B1816" s="86"/>
      <c r="C1816" s="86"/>
      <c r="D1816" s="86"/>
      <c r="E1816" s="86"/>
      <c r="F1816" s="87"/>
      <c r="G1816" s="86"/>
      <c r="H1816" s="87"/>
      <c r="I1816" s="86"/>
      <c r="J1816" s="86"/>
      <c r="K1816" s="86"/>
      <c r="L1816" s="86"/>
      <c r="M1816" s="87"/>
      <c r="N1816" s="86"/>
      <c r="O1816" s="86"/>
      <c r="P1816" s="86"/>
      <c r="Q1816" s="86"/>
      <c r="R1816" s="87"/>
      <c r="S1816" s="86"/>
      <c r="T1816" s="86"/>
      <c r="U1816" s="86"/>
      <c r="V1816" s="86"/>
      <c r="W1816" s="87"/>
      <c r="X1816" s="86"/>
      <c r="Y1816" s="80"/>
      <c r="Z1816" s="80"/>
      <c r="AA1816" s="80"/>
      <c r="AB1816" s="81"/>
    </row>
    <row r="1817" spans="1:28" x14ac:dyDescent="0.25">
      <c r="A1817" s="69">
        <v>1815</v>
      </c>
      <c r="D1817"/>
    </row>
    <row r="1818" spans="1:28" x14ac:dyDescent="0.25">
      <c r="A1818" s="69">
        <v>1816</v>
      </c>
      <c r="D1818"/>
    </row>
    <row r="1819" spans="1:28" x14ac:dyDescent="0.25">
      <c r="A1819" s="69">
        <v>1817</v>
      </c>
      <c r="D1819"/>
    </row>
    <row r="1820" spans="1:28" x14ac:dyDescent="0.25">
      <c r="A1820" s="69">
        <v>1818</v>
      </c>
      <c r="D1820"/>
    </row>
    <row r="1821" spans="1:28" ht="13.8" thickBot="1" x14ac:dyDescent="0.3">
      <c r="A1821" s="79">
        <v>1819</v>
      </c>
      <c r="B1821" s="86"/>
      <c r="C1821" s="86"/>
      <c r="D1821" s="86"/>
      <c r="E1821" s="86"/>
      <c r="F1821" s="87"/>
      <c r="G1821" s="86"/>
      <c r="H1821" s="87"/>
      <c r="I1821" s="86"/>
      <c r="J1821" s="86"/>
      <c r="K1821" s="86"/>
      <c r="L1821" s="86"/>
      <c r="M1821" s="87"/>
      <c r="N1821" s="86"/>
      <c r="O1821" s="86"/>
      <c r="P1821" s="86"/>
      <c r="Q1821" s="86"/>
      <c r="R1821" s="87"/>
      <c r="S1821" s="86"/>
      <c r="T1821" s="86"/>
      <c r="U1821" s="86"/>
      <c r="V1821" s="86"/>
      <c r="W1821" s="87"/>
      <c r="X1821" s="86"/>
      <c r="Y1821" s="80"/>
      <c r="Z1821" s="80"/>
      <c r="AA1821" s="80"/>
      <c r="AB1821" s="81"/>
    </row>
    <row r="1822" spans="1:28" x14ac:dyDescent="0.25">
      <c r="A1822" s="69">
        <v>1820</v>
      </c>
      <c r="D1822"/>
    </row>
    <row r="1823" spans="1:28" x14ac:dyDescent="0.25">
      <c r="A1823" s="69">
        <v>1821</v>
      </c>
      <c r="D1823"/>
    </row>
    <row r="1824" spans="1:28" x14ac:dyDescent="0.25">
      <c r="A1824" s="69">
        <v>1822</v>
      </c>
      <c r="D1824"/>
    </row>
    <row r="1825" spans="1:28" x14ac:dyDescent="0.25">
      <c r="A1825" s="69">
        <v>1823</v>
      </c>
      <c r="D1825"/>
    </row>
    <row r="1826" spans="1:28" ht="13.8" thickBot="1" x14ac:dyDescent="0.3">
      <c r="A1826" s="79">
        <v>1824</v>
      </c>
      <c r="B1826" s="86"/>
      <c r="C1826" s="86"/>
      <c r="D1826" s="86"/>
      <c r="E1826" s="86"/>
      <c r="F1826" s="87"/>
      <c r="G1826" s="86"/>
      <c r="H1826" s="87"/>
      <c r="I1826" s="86"/>
      <c r="J1826" s="86"/>
      <c r="K1826" s="86"/>
      <c r="L1826" s="86"/>
      <c r="M1826" s="87"/>
      <c r="N1826" s="86"/>
      <c r="O1826" s="86"/>
      <c r="P1826" s="86"/>
      <c r="Q1826" s="86"/>
      <c r="R1826" s="87"/>
      <c r="S1826" s="86"/>
      <c r="T1826" s="86"/>
      <c r="U1826" s="86"/>
      <c r="V1826" s="86"/>
      <c r="W1826" s="87"/>
      <c r="X1826" s="86"/>
      <c r="Y1826" s="80"/>
      <c r="Z1826" s="80"/>
      <c r="AA1826" s="80"/>
      <c r="AB1826" s="81"/>
    </row>
    <row r="1827" spans="1:28" x14ac:dyDescent="0.25">
      <c r="A1827" s="69">
        <v>1825</v>
      </c>
      <c r="D1827"/>
    </row>
    <row r="1828" spans="1:28" x14ac:dyDescent="0.25">
      <c r="A1828" s="69">
        <v>1826</v>
      </c>
      <c r="D1828"/>
    </row>
    <row r="1829" spans="1:28" x14ac:dyDescent="0.25">
      <c r="A1829" s="69">
        <v>1827</v>
      </c>
      <c r="D1829"/>
    </row>
    <row r="1830" spans="1:28" x14ac:dyDescent="0.25">
      <c r="A1830" s="69">
        <v>1828</v>
      </c>
      <c r="D1830"/>
    </row>
    <row r="1831" spans="1:28" ht="13.8" thickBot="1" x14ac:dyDescent="0.3">
      <c r="A1831" s="79">
        <v>1829</v>
      </c>
      <c r="B1831" s="86"/>
      <c r="C1831" s="86"/>
      <c r="D1831" s="86"/>
      <c r="E1831" s="86"/>
      <c r="F1831" s="87"/>
      <c r="G1831" s="86"/>
      <c r="H1831" s="87"/>
      <c r="I1831" s="86"/>
      <c r="J1831" s="86"/>
      <c r="K1831" s="86"/>
      <c r="L1831" s="86"/>
      <c r="M1831" s="87"/>
      <c r="N1831" s="86"/>
      <c r="O1831" s="86"/>
      <c r="P1831" s="86"/>
      <c r="Q1831" s="86"/>
      <c r="R1831" s="87"/>
      <c r="S1831" s="86"/>
      <c r="T1831" s="86"/>
      <c r="U1831" s="86"/>
      <c r="V1831" s="86"/>
      <c r="W1831" s="87"/>
      <c r="X1831" s="86"/>
      <c r="Y1831" s="80"/>
      <c r="Z1831" s="80"/>
      <c r="AA1831" s="80"/>
      <c r="AB1831" s="81"/>
    </row>
    <row r="1832" spans="1:28" x14ac:dyDescent="0.25">
      <c r="A1832" s="69">
        <v>1830</v>
      </c>
      <c r="D1832"/>
    </row>
    <row r="1833" spans="1:28" x14ac:dyDescent="0.25">
      <c r="A1833" s="69">
        <v>1831</v>
      </c>
      <c r="D1833"/>
    </row>
    <row r="1834" spans="1:28" x14ac:dyDescent="0.25">
      <c r="A1834" s="69">
        <v>1832</v>
      </c>
      <c r="D1834"/>
    </row>
    <row r="1835" spans="1:28" x14ac:dyDescent="0.25">
      <c r="A1835" s="69">
        <v>1833</v>
      </c>
      <c r="D1835"/>
    </row>
    <row r="1836" spans="1:28" ht="13.8" thickBot="1" x14ac:dyDescent="0.3">
      <c r="A1836" s="79">
        <v>1834</v>
      </c>
      <c r="B1836" s="86"/>
      <c r="C1836" s="86"/>
      <c r="D1836" s="86"/>
      <c r="E1836" s="86"/>
      <c r="F1836" s="87"/>
      <c r="G1836" s="86"/>
      <c r="H1836" s="87"/>
      <c r="I1836" s="86"/>
      <c r="J1836" s="86"/>
      <c r="K1836" s="86"/>
      <c r="L1836" s="86"/>
      <c r="M1836" s="87"/>
      <c r="N1836" s="86"/>
      <c r="O1836" s="86"/>
      <c r="P1836" s="86"/>
      <c r="Q1836" s="86"/>
      <c r="R1836" s="87"/>
      <c r="S1836" s="86"/>
      <c r="T1836" s="86"/>
      <c r="U1836" s="86"/>
      <c r="V1836" s="86"/>
      <c r="W1836" s="87"/>
      <c r="X1836" s="86"/>
      <c r="Y1836" s="80"/>
      <c r="Z1836" s="80"/>
      <c r="AA1836" s="80"/>
      <c r="AB1836" s="81"/>
    </row>
    <row r="1837" spans="1:28" x14ac:dyDescent="0.25">
      <c r="A1837" s="69">
        <v>1835</v>
      </c>
      <c r="D1837"/>
    </row>
    <row r="1838" spans="1:28" x14ac:dyDescent="0.25">
      <c r="A1838" s="69">
        <v>1836</v>
      </c>
      <c r="D1838"/>
    </row>
    <row r="1839" spans="1:28" x14ac:dyDescent="0.25">
      <c r="A1839" s="69">
        <v>1837</v>
      </c>
      <c r="D1839"/>
    </row>
    <row r="1840" spans="1:28" x14ac:dyDescent="0.25">
      <c r="A1840" s="69">
        <v>1838</v>
      </c>
      <c r="D1840"/>
    </row>
    <row r="1841" spans="1:28" ht="13.8" thickBot="1" x14ac:dyDescent="0.3">
      <c r="A1841" s="79">
        <v>1839</v>
      </c>
      <c r="B1841" s="86"/>
      <c r="C1841" s="86"/>
      <c r="D1841" s="86"/>
      <c r="E1841" s="86"/>
      <c r="F1841" s="87"/>
      <c r="G1841" s="86"/>
      <c r="H1841" s="87"/>
      <c r="I1841" s="86"/>
      <c r="J1841" s="86"/>
      <c r="K1841" s="86"/>
      <c r="L1841" s="86"/>
      <c r="M1841" s="87"/>
      <c r="N1841" s="86"/>
      <c r="O1841" s="86"/>
      <c r="P1841" s="86"/>
      <c r="Q1841" s="86"/>
      <c r="R1841" s="87"/>
      <c r="S1841" s="86"/>
      <c r="T1841" s="86"/>
      <c r="U1841" s="86"/>
      <c r="V1841" s="86"/>
      <c r="W1841" s="87"/>
      <c r="X1841" s="86"/>
      <c r="Y1841" s="80"/>
      <c r="Z1841" s="80"/>
      <c r="AA1841" s="80"/>
      <c r="AB1841" s="81"/>
    </row>
    <row r="1842" spans="1:28" x14ac:dyDescent="0.25">
      <c r="A1842" s="69">
        <v>1840</v>
      </c>
      <c r="D1842"/>
    </row>
    <row r="1843" spans="1:28" x14ac:dyDescent="0.25">
      <c r="A1843" s="69">
        <v>1841</v>
      </c>
      <c r="D1843"/>
    </row>
    <row r="1844" spans="1:28" x14ac:dyDescent="0.25">
      <c r="A1844" s="69">
        <v>1842</v>
      </c>
      <c r="D1844"/>
    </row>
    <row r="1845" spans="1:28" x14ac:dyDescent="0.25">
      <c r="A1845" s="69">
        <v>1843</v>
      </c>
      <c r="D1845"/>
    </row>
    <row r="1846" spans="1:28" ht="13.8" thickBot="1" x14ac:dyDescent="0.3">
      <c r="A1846" s="79">
        <v>1844</v>
      </c>
      <c r="B1846" s="86"/>
      <c r="C1846" s="86"/>
      <c r="D1846" s="86"/>
      <c r="E1846" s="86"/>
      <c r="F1846" s="87"/>
      <c r="G1846" s="86"/>
      <c r="H1846" s="87"/>
      <c r="I1846" s="86"/>
      <c r="J1846" s="86"/>
      <c r="K1846" s="86"/>
      <c r="L1846" s="86"/>
      <c r="M1846" s="87"/>
      <c r="N1846" s="86"/>
      <c r="O1846" s="86"/>
      <c r="P1846" s="86"/>
      <c r="Q1846" s="86"/>
      <c r="R1846" s="87"/>
      <c r="S1846" s="86"/>
      <c r="T1846" s="86"/>
      <c r="U1846" s="86"/>
      <c r="V1846" s="86"/>
      <c r="W1846" s="87"/>
      <c r="X1846" s="86"/>
      <c r="Y1846" s="80"/>
      <c r="Z1846" s="80"/>
      <c r="AA1846" s="80"/>
      <c r="AB1846" s="81"/>
    </row>
    <row r="1847" spans="1:28" x14ac:dyDescent="0.25">
      <c r="A1847" s="69">
        <v>1845</v>
      </c>
      <c r="D1847"/>
    </row>
    <row r="1848" spans="1:28" x14ac:dyDescent="0.25">
      <c r="A1848" s="69">
        <v>1846</v>
      </c>
      <c r="D1848"/>
    </row>
    <row r="1849" spans="1:28" x14ac:dyDescent="0.25">
      <c r="A1849" s="69">
        <v>1847</v>
      </c>
      <c r="D1849"/>
    </row>
    <row r="1850" spans="1:28" x14ac:dyDescent="0.25">
      <c r="A1850" s="69">
        <v>1848</v>
      </c>
      <c r="D1850"/>
    </row>
    <row r="1851" spans="1:28" ht="13.8" thickBot="1" x14ac:dyDescent="0.3">
      <c r="A1851" s="79">
        <v>1849</v>
      </c>
      <c r="B1851" s="86"/>
      <c r="C1851" s="86"/>
      <c r="D1851" s="86"/>
      <c r="E1851" s="86"/>
      <c r="F1851" s="87"/>
      <c r="G1851" s="86"/>
      <c r="H1851" s="87"/>
      <c r="I1851" s="86"/>
      <c r="J1851" s="86"/>
      <c r="K1851" s="86"/>
      <c r="L1851" s="86"/>
      <c r="M1851" s="87"/>
      <c r="N1851" s="86"/>
      <c r="O1851" s="86"/>
      <c r="P1851" s="86"/>
      <c r="Q1851" s="86"/>
      <c r="R1851" s="87"/>
      <c r="S1851" s="86"/>
      <c r="T1851" s="86"/>
      <c r="U1851" s="86"/>
      <c r="V1851" s="86"/>
      <c r="W1851" s="87"/>
      <c r="X1851" s="86"/>
      <c r="Y1851" s="80"/>
      <c r="Z1851" s="80"/>
      <c r="AA1851" s="80"/>
      <c r="AB1851" s="81"/>
    </row>
    <row r="1852" spans="1:28" x14ac:dyDescent="0.25">
      <c r="A1852" s="69">
        <v>1850</v>
      </c>
      <c r="D1852"/>
    </row>
    <row r="1853" spans="1:28" x14ac:dyDescent="0.25">
      <c r="A1853" s="69">
        <v>1851</v>
      </c>
      <c r="D1853"/>
    </row>
    <row r="1854" spans="1:28" x14ac:dyDescent="0.25">
      <c r="A1854" s="69">
        <v>1852</v>
      </c>
      <c r="D1854"/>
    </row>
    <row r="1855" spans="1:28" x14ac:dyDescent="0.25">
      <c r="A1855" s="69">
        <v>1853</v>
      </c>
      <c r="D1855"/>
    </row>
    <row r="1856" spans="1:28" ht="13.8" thickBot="1" x14ac:dyDescent="0.3">
      <c r="A1856" s="79">
        <v>1854</v>
      </c>
      <c r="B1856" s="86"/>
      <c r="C1856" s="86"/>
      <c r="D1856" s="86"/>
      <c r="E1856" s="86"/>
      <c r="F1856" s="87"/>
      <c r="G1856" s="86"/>
      <c r="H1856" s="87"/>
      <c r="I1856" s="86"/>
      <c r="J1856" s="86"/>
      <c r="K1856" s="86"/>
      <c r="L1856" s="86"/>
      <c r="M1856" s="87"/>
      <c r="N1856" s="86"/>
      <c r="O1856" s="86"/>
      <c r="P1856" s="86"/>
      <c r="Q1856" s="86"/>
      <c r="R1856" s="87"/>
      <c r="S1856" s="86"/>
      <c r="T1856" s="86"/>
      <c r="U1856" s="86"/>
      <c r="V1856" s="86"/>
      <c r="W1856" s="87"/>
      <c r="X1856" s="86"/>
      <c r="Y1856" s="80"/>
      <c r="Z1856" s="80"/>
      <c r="AA1856" s="80"/>
      <c r="AB1856" s="81"/>
    </row>
    <row r="1857" spans="1:28" x14ac:dyDescent="0.25">
      <c r="A1857" s="69">
        <v>1855</v>
      </c>
      <c r="D1857"/>
    </row>
    <row r="1858" spans="1:28" x14ac:dyDescent="0.25">
      <c r="A1858" s="69">
        <v>1856</v>
      </c>
      <c r="D1858"/>
    </row>
    <row r="1859" spans="1:28" x14ac:dyDescent="0.25">
      <c r="A1859" s="69">
        <v>1857</v>
      </c>
      <c r="D1859"/>
    </row>
    <row r="1860" spans="1:28" x14ac:dyDescent="0.25">
      <c r="A1860" s="69">
        <v>1858</v>
      </c>
      <c r="D1860"/>
    </row>
    <row r="1861" spans="1:28" ht="13.8" thickBot="1" x14ac:dyDescent="0.3">
      <c r="A1861" s="79">
        <v>1859</v>
      </c>
      <c r="B1861" s="86"/>
      <c r="C1861" s="86"/>
      <c r="D1861" s="86"/>
      <c r="E1861" s="86"/>
      <c r="F1861" s="87"/>
      <c r="G1861" s="86"/>
      <c r="H1861" s="87"/>
      <c r="I1861" s="86"/>
      <c r="J1861" s="86"/>
      <c r="K1861" s="86"/>
      <c r="L1861" s="86"/>
      <c r="M1861" s="87"/>
      <c r="N1861" s="86"/>
      <c r="O1861" s="86"/>
      <c r="P1861" s="86"/>
      <c r="Q1861" s="86"/>
      <c r="R1861" s="87"/>
      <c r="S1861" s="86"/>
      <c r="T1861" s="86"/>
      <c r="U1861" s="86"/>
      <c r="V1861" s="86"/>
      <c r="W1861" s="87"/>
      <c r="X1861" s="86"/>
      <c r="Y1861" s="80"/>
      <c r="Z1861" s="80"/>
      <c r="AA1861" s="80"/>
      <c r="AB1861" s="81"/>
    </row>
    <row r="1862" spans="1:28" x14ac:dyDescent="0.25">
      <c r="A1862" s="69">
        <v>1860</v>
      </c>
      <c r="D1862"/>
    </row>
    <row r="1863" spans="1:28" x14ac:dyDescent="0.25">
      <c r="A1863" s="69">
        <v>1861</v>
      </c>
      <c r="D1863"/>
    </row>
    <row r="1864" spans="1:28" x14ac:dyDescent="0.25">
      <c r="A1864" s="69">
        <v>1862</v>
      </c>
      <c r="D1864"/>
    </row>
    <row r="1865" spans="1:28" x14ac:dyDescent="0.25">
      <c r="A1865" s="69">
        <v>1863</v>
      </c>
      <c r="D1865"/>
    </row>
    <row r="1866" spans="1:28" ht="13.8" thickBot="1" x14ac:dyDescent="0.3">
      <c r="A1866" s="79">
        <v>1864</v>
      </c>
      <c r="B1866" s="86"/>
      <c r="C1866" s="86"/>
      <c r="D1866" s="86"/>
      <c r="E1866" s="86"/>
      <c r="F1866" s="87"/>
      <c r="G1866" s="86"/>
      <c r="H1866" s="87"/>
      <c r="I1866" s="86"/>
      <c r="J1866" s="86"/>
      <c r="K1866" s="86"/>
      <c r="L1866" s="86"/>
      <c r="M1866" s="87"/>
      <c r="N1866" s="86"/>
      <c r="O1866" s="86"/>
      <c r="P1866" s="86"/>
      <c r="Q1866" s="86"/>
      <c r="R1866" s="87"/>
      <c r="S1866" s="86"/>
      <c r="T1866" s="86"/>
      <c r="U1866" s="86"/>
      <c r="V1866" s="86"/>
      <c r="W1866" s="87"/>
      <c r="X1866" s="86"/>
      <c r="Y1866" s="80"/>
      <c r="Z1866" s="80"/>
      <c r="AA1866" s="80"/>
      <c r="AB1866" s="81"/>
    </row>
    <row r="1867" spans="1:28" x14ac:dyDescent="0.25">
      <c r="A1867" s="69">
        <v>1865</v>
      </c>
      <c r="D1867"/>
    </row>
    <row r="1868" spans="1:28" x14ac:dyDescent="0.25">
      <c r="A1868" s="69">
        <v>1866</v>
      </c>
      <c r="D1868"/>
    </row>
    <row r="1869" spans="1:28" x14ac:dyDescent="0.25">
      <c r="A1869" s="69">
        <v>1867</v>
      </c>
      <c r="D1869"/>
    </row>
    <row r="1870" spans="1:28" x14ac:dyDescent="0.25">
      <c r="A1870" s="69">
        <v>1868</v>
      </c>
      <c r="D1870"/>
    </row>
    <row r="1871" spans="1:28" ht="13.8" thickBot="1" x14ac:dyDescent="0.3">
      <c r="A1871" s="79">
        <v>1869</v>
      </c>
      <c r="B1871" s="86"/>
      <c r="C1871" s="86"/>
      <c r="D1871" s="86"/>
      <c r="E1871" s="86"/>
      <c r="F1871" s="87"/>
      <c r="G1871" s="86"/>
      <c r="H1871" s="87"/>
      <c r="I1871" s="86"/>
      <c r="J1871" s="86"/>
      <c r="K1871" s="86"/>
      <c r="L1871" s="86"/>
      <c r="M1871" s="87"/>
      <c r="N1871" s="86"/>
      <c r="O1871" s="86"/>
      <c r="P1871" s="86"/>
      <c r="Q1871" s="86"/>
      <c r="R1871" s="87"/>
      <c r="S1871" s="86"/>
      <c r="T1871" s="86"/>
      <c r="U1871" s="86"/>
      <c r="V1871" s="86"/>
      <c r="W1871" s="87"/>
      <c r="X1871" s="86"/>
      <c r="Y1871" s="80"/>
      <c r="Z1871" s="80"/>
      <c r="AA1871" s="80"/>
      <c r="AB1871" s="81"/>
    </row>
    <row r="1872" spans="1:28" x14ac:dyDescent="0.25">
      <c r="A1872" s="69">
        <v>1870</v>
      </c>
      <c r="D1872"/>
    </row>
    <row r="1873" spans="1:28" x14ac:dyDescent="0.25">
      <c r="A1873" s="69">
        <v>1871</v>
      </c>
      <c r="D1873"/>
    </row>
    <row r="1874" spans="1:28" x14ac:dyDescent="0.25">
      <c r="A1874" s="69">
        <v>1872</v>
      </c>
      <c r="D1874"/>
    </row>
    <row r="1875" spans="1:28" x14ac:dyDescent="0.25">
      <c r="A1875" s="69">
        <v>1873</v>
      </c>
      <c r="D1875"/>
    </row>
    <row r="1876" spans="1:28" ht="13.8" thickBot="1" x14ac:dyDescent="0.3">
      <c r="A1876" s="79">
        <v>1874</v>
      </c>
      <c r="B1876" s="86"/>
      <c r="C1876" s="86"/>
      <c r="D1876" s="86"/>
      <c r="E1876" s="86"/>
      <c r="F1876" s="87"/>
      <c r="G1876" s="86"/>
      <c r="H1876" s="87"/>
      <c r="I1876" s="86"/>
      <c r="J1876" s="86"/>
      <c r="K1876" s="86"/>
      <c r="L1876" s="86"/>
      <c r="M1876" s="87"/>
      <c r="N1876" s="86"/>
      <c r="O1876" s="86"/>
      <c r="P1876" s="86"/>
      <c r="Q1876" s="86"/>
      <c r="R1876" s="87"/>
      <c r="S1876" s="86"/>
      <c r="T1876" s="86"/>
      <c r="U1876" s="86"/>
      <c r="V1876" s="86"/>
      <c r="W1876" s="87"/>
      <c r="X1876" s="86"/>
      <c r="Y1876" s="80"/>
      <c r="Z1876" s="80"/>
      <c r="AA1876" s="80"/>
      <c r="AB1876" s="81"/>
    </row>
    <row r="1877" spans="1:28" x14ac:dyDescent="0.25">
      <c r="A1877" s="69">
        <v>1875</v>
      </c>
      <c r="D1877"/>
    </row>
    <row r="1878" spans="1:28" x14ac:dyDescent="0.25">
      <c r="A1878" s="69">
        <v>1876</v>
      </c>
      <c r="D1878"/>
    </row>
    <row r="1879" spans="1:28" x14ac:dyDescent="0.25">
      <c r="A1879" s="69">
        <v>1877</v>
      </c>
      <c r="D1879"/>
    </row>
    <row r="1880" spans="1:28" x14ac:dyDescent="0.25">
      <c r="A1880" s="69">
        <v>1878</v>
      </c>
      <c r="D1880"/>
    </row>
    <row r="1881" spans="1:28" ht="13.8" thickBot="1" x14ac:dyDescent="0.3">
      <c r="A1881" s="79">
        <v>1879</v>
      </c>
      <c r="B1881" s="86"/>
      <c r="C1881" s="86"/>
      <c r="D1881" s="86"/>
      <c r="E1881" s="86"/>
      <c r="F1881" s="87"/>
      <c r="G1881" s="86"/>
      <c r="H1881" s="87"/>
      <c r="I1881" s="86"/>
      <c r="J1881" s="86"/>
      <c r="K1881" s="86"/>
      <c r="L1881" s="86"/>
      <c r="M1881" s="87"/>
      <c r="N1881" s="86"/>
      <c r="O1881" s="86"/>
      <c r="P1881" s="86"/>
      <c r="Q1881" s="86"/>
      <c r="R1881" s="87"/>
      <c r="S1881" s="86"/>
      <c r="T1881" s="86"/>
      <c r="U1881" s="86"/>
      <c r="V1881" s="86"/>
      <c r="W1881" s="87"/>
      <c r="X1881" s="86"/>
      <c r="Y1881" s="80"/>
      <c r="Z1881" s="80"/>
      <c r="AA1881" s="80"/>
      <c r="AB1881" s="81"/>
    </row>
    <row r="1882" spans="1:28" x14ac:dyDescent="0.25">
      <c r="A1882" s="69">
        <v>1880</v>
      </c>
      <c r="D1882"/>
    </row>
    <row r="1883" spans="1:28" x14ac:dyDescent="0.25">
      <c r="A1883" s="69">
        <v>1881</v>
      </c>
      <c r="D1883"/>
    </row>
    <row r="1884" spans="1:28" x14ac:dyDescent="0.25">
      <c r="A1884" s="69">
        <v>1882</v>
      </c>
      <c r="D1884"/>
    </row>
    <row r="1885" spans="1:28" x14ac:dyDescent="0.25">
      <c r="A1885" s="69">
        <v>1883</v>
      </c>
      <c r="D1885"/>
    </row>
    <row r="1886" spans="1:28" ht="13.8" thickBot="1" x14ac:dyDescent="0.3">
      <c r="A1886" s="79">
        <v>1884</v>
      </c>
      <c r="B1886" s="86"/>
      <c r="C1886" s="86"/>
      <c r="D1886" s="86"/>
      <c r="E1886" s="86"/>
      <c r="F1886" s="87"/>
      <c r="G1886" s="86"/>
      <c r="H1886" s="87"/>
      <c r="I1886" s="86"/>
      <c r="J1886" s="86"/>
      <c r="K1886" s="86"/>
      <c r="L1886" s="86"/>
      <c r="M1886" s="87"/>
      <c r="N1886" s="86"/>
      <c r="O1886" s="86"/>
      <c r="P1886" s="86"/>
      <c r="Q1886" s="86"/>
      <c r="R1886" s="87"/>
      <c r="S1886" s="86"/>
      <c r="T1886" s="86"/>
      <c r="U1886" s="86"/>
      <c r="V1886" s="86"/>
      <c r="W1886" s="87"/>
      <c r="X1886" s="86"/>
      <c r="Y1886" s="80"/>
      <c r="Z1886" s="80"/>
      <c r="AA1886" s="80"/>
      <c r="AB1886" s="81"/>
    </row>
    <row r="1887" spans="1:28" x14ac:dyDescent="0.25">
      <c r="A1887" s="69">
        <v>1885</v>
      </c>
      <c r="D1887"/>
    </row>
    <row r="1888" spans="1:28" x14ac:dyDescent="0.25">
      <c r="A1888" s="69">
        <v>1886</v>
      </c>
      <c r="D1888"/>
    </row>
    <row r="1889" spans="1:28" x14ac:dyDescent="0.25">
      <c r="A1889" s="69">
        <v>1887</v>
      </c>
      <c r="D1889"/>
    </row>
    <row r="1890" spans="1:28" x14ac:dyDescent="0.25">
      <c r="A1890" s="69">
        <v>1888</v>
      </c>
      <c r="D1890"/>
    </row>
    <row r="1891" spans="1:28" ht="13.8" thickBot="1" x14ac:dyDescent="0.3">
      <c r="A1891" s="79">
        <v>1889</v>
      </c>
      <c r="B1891" s="86"/>
      <c r="C1891" s="86"/>
      <c r="D1891" s="86"/>
      <c r="E1891" s="86"/>
      <c r="F1891" s="87"/>
      <c r="G1891" s="86"/>
      <c r="H1891" s="87"/>
      <c r="I1891" s="86"/>
      <c r="J1891" s="86"/>
      <c r="K1891" s="86"/>
      <c r="L1891" s="86"/>
      <c r="M1891" s="87"/>
      <c r="N1891" s="86"/>
      <c r="O1891" s="86"/>
      <c r="P1891" s="86"/>
      <c r="Q1891" s="86"/>
      <c r="R1891" s="87"/>
      <c r="S1891" s="86"/>
      <c r="T1891" s="86"/>
      <c r="U1891" s="86"/>
      <c r="V1891" s="86"/>
      <c r="W1891" s="87"/>
      <c r="X1891" s="86"/>
      <c r="Y1891" s="80"/>
      <c r="Z1891" s="80"/>
      <c r="AA1891" s="80"/>
      <c r="AB1891" s="81"/>
    </row>
    <row r="1892" spans="1:28" x14ac:dyDescent="0.25">
      <c r="A1892" s="69">
        <v>1890</v>
      </c>
      <c r="D1892"/>
    </row>
    <row r="1893" spans="1:28" x14ac:dyDescent="0.25">
      <c r="A1893" s="69">
        <v>1891</v>
      </c>
      <c r="D1893"/>
    </row>
    <row r="1894" spans="1:28" x14ac:dyDescent="0.25">
      <c r="A1894" s="69">
        <v>1892</v>
      </c>
      <c r="D1894"/>
    </row>
    <row r="1895" spans="1:28" x14ac:dyDescent="0.25">
      <c r="A1895" s="69">
        <v>1893</v>
      </c>
      <c r="D1895"/>
    </row>
    <row r="1896" spans="1:28" ht="13.8" thickBot="1" x14ac:dyDescent="0.3">
      <c r="A1896" s="79">
        <v>1894</v>
      </c>
      <c r="B1896" s="86"/>
      <c r="C1896" s="86"/>
      <c r="D1896" s="86"/>
      <c r="E1896" s="86"/>
      <c r="F1896" s="87"/>
      <c r="G1896" s="86"/>
      <c r="H1896" s="87"/>
      <c r="I1896" s="86"/>
      <c r="J1896" s="86"/>
      <c r="K1896" s="86"/>
      <c r="L1896" s="86"/>
      <c r="M1896" s="87"/>
      <c r="N1896" s="86"/>
      <c r="O1896" s="86"/>
      <c r="P1896" s="86"/>
      <c r="Q1896" s="86"/>
      <c r="R1896" s="87"/>
      <c r="S1896" s="86"/>
      <c r="T1896" s="86"/>
      <c r="U1896" s="86"/>
      <c r="V1896" s="86"/>
      <c r="W1896" s="87"/>
      <c r="X1896" s="86"/>
      <c r="Y1896" s="80"/>
      <c r="Z1896" s="80"/>
      <c r="AA1896" s="80"/>
      <c r="AB1896" s="81"/>
    </row>
    <row r="1897" spans="1:28" x14ac:dyDescent="0.25">
      <c r="A1897" s="69">
        <v>1895</v>
      </c>
      <c r="D1897"/>
    </row>
    <row r="1898" spans="1:28" x14ac:dyDescent="0.25">
      <c r="A1898" s="69">
        <v>1896</v>
      </c>
      <c r="D1898"/>
    </row>
    <row r="1899" spans="1:28" x14ac:dyDescent="0.25">
      <c r="A1899" s="69">
        <v>1897</v>
      </c>
      <c r="D1899"/>
    </row>
    <row r="1900" spans="1:28" x14ac:dyDescent="0.25">
      <c r="A1900" s="69">
        <v>1898</v>
      </c>
      <c r="D1900"/>
    </row>
    <row r="1901" spans="1:28" ht="13.8" thickBot="1" x14ac:dyDescent="0.3">
      <c r="A1901" s="79">
        <v>1899</v>
      </c>
      <c r="B1901" s="86"/>
      <c r="C1901" s="86"/>
      <c r="D1901" s="86"/>
      <c r="E1901" s="86"/>
      <c r="F1901" s="87"/>
      <c r="G1901" s="86"/>
      <c r="H1901" s="87"/>
      <c r="I1901" s="86"/>
      <c r="J1901" s="86"/>
      <c r="K1901" s="86"/>
      <c r="L1901" s="86"/>
      <c r="M1901" s="87"/>
      <c r="N1901" s="86"/>
      <c r="O1901" s="86"/>
      <c r="P1901" s="86"/>
      <c r="Q1901" s="86"/>
      <c r="R1901" s="87"/>
      <c r="S1901" s="86"/>
      <c r="T1901" s="86"/>
      <c r="U1901" s="86"/>
      <c r="V1901" s="86"/>
      <c r="W1901" s="87"/>
      <c r="X1901" s="86"/>
      <c r="Y1901" s="80"/>
      <c r="Z1901" s="80"/>
      <c r="AA1901" s="80"/>
      <c r="AB1901" s="81"/>
    </row>
    <row r="1902" spans="1:28" x14ac:dyDescent="0.25">
      <c r="A1902" s="69">
        <v>1900</v>
      </c>
      <c r="D1902"/>
    </row>
    <row r="1903" spans="1:28" x14ac:dyDescent="0.25">
      <c r="A1903" s="69">
        <v>1901</v>
      </c>
      <c r="D1903"/>
    </row>
    <row r="1904" spans="1:28" x14ac:dyDescent="0.25">
      <c r="A1904" s="69">
        <v>1902</v>
      </c>
      <c r="D1904"/>
    </row>
    <row r="1905" spans="1:28" x14ac:dyDescent="0.25">
      <c r="A1905" s="69">
        <v>1903</v>
      </c>
      <c r="D1905"/>
    </row>
    <row r="1906" spans="1:28" ht="13.8" thickBot="1" x14ac:dyDescent="0.3">
      <c r="A1906" s="79">
        <v>1904</v>
      </c>
      <c r="B1906" s="86"/>
      <c r="C1906" s="86"/>
      <c r="D1906" s="86"/>
      <c r="E1906" s="86"/>
      <c r="F1906" s="87"/>
      <c r="G1906" s="86"/>
      <c r="H1906" s="87"/>
      <c r="I1906" s="86"/>
      <c r="J1906" s="86"/>
      <c r="K1906" s="86"/>
      <c r="L1906" s="86"/>
      <c r="M1906" s="87"/>
      <c r="N1906" s="86"/>
      <c r="O1906" s="86"/>
      <c r="P1906" s="86"/>
      <c r="Q1906" s="86"/>
      <c r="R1906" s="87"/>
      <c r="S1906" s="86"/>
      <c r="T1906" s="86"/>
      <c r="U1906" s="86"/>
      <c r="V1906" s="86"/>
      <c r="W1906" s="87"/>
      <c r="X1906" s="86"/>
      <c r="Y1906" s="80"/>
      <c r="Z1906" s="80"/>
      <c r="AA1906" s="80"/>
      <c r="AB1906" s="81"/>
    </row>
    <row r="1907" spans="1:28" x14ac:dyDescent="0.25">
      <c r="A1907" s="69">
        <v>1905</v>
      </c>
      <c r="D1907"/>
    </row>
    <row r="1908" spans="1:28" x14ac:dyDescent="0.25">
      <c r="A1908" s="69">
        <v>1906</v>
      </c>
      <c r="D1908"/>
    </row>
    <row r="1909" spans="1:28" x14ac:dyDescent="0.25">
      <c r="A1909" s="69">
        <v>1907</v>
      </c>
      <c r="D1909"/>
    </row>
    <row r="1910" spans="1:28" x14ac:dyDescent="0.25">
      <c r="A1910" s="69">
        <v>1908</v>
      </c>
      <c r="D1910"/>
    </row>
    <row r="1911" spans="1:28" ht="13.8" thickBot="1" x14ac:dyDescent="0.3">
      <c r="A1911" s="79">
        <v>1909</v>
      </c>
      <c r="B1911" s="86"/>
      <c r="C1911" s="86"/>
      <c r="D1911" s="86"/>
      <c r="E1911" s="86"/>
      <c r="F1911" s="87"/>
      <c r="G1911" s="86"/>
      <c r="H1911" s="87"/>
      <c r="I1911" s="86"/>
      <c r="J1911" s="86"/>
      <c r="K1911" s="86"/>
      <c r="L1911" s="86"/>
      <c r="M1911" s="87"/>
      <c r="N1911" s="86"/>
      <c r="O1911" s="86"/>
      <c r="P1911" s="86"/>
      <c r="Q1911" s="86"/>
      <c r="R1911" s="87"/>
      <c r="S1911" s="86"/>
      <c r="T1911" s="86"/>
      <c r="U1911" s="86"/>
      <c r="V1911" s="86"/>
      <c r="W1911" s="87"/>
      <c r="X1911" s="86"/>
      <c r="Y1911" s="80"/>
      <c r="Z1911" s="80"/>
      <c r="AA1911" s="80"/>
      <c r="AB1911" s="81"/>
    </row>
    <row r="1912" spans="1:28" x14ac:dyDescent="0.25">
      <c r="A1912" s="69">
        <v>1910</v>
      </c>
      <c r="D1912"/>
    </row>
    <row r="1913" spans="1:28" x14ac:dyDescent="0.25">
      <c r="A1913" s="69">
        <v>1911</v>
      </c>
      <c r="D1913"/>
    </row>
    <row r="1914" spans="1:28" x14ac:dyDescent="0.25">
      <c r="A1914" s="69">
        <v>1912</v>
      </c>
      <c r="D1914"/>
    </row>
    <row r="1915" spans="1:28" x14ac:dyDescent="0.25">
      <c r="A1915" s="69">
        <v>1913</v>
      </c>
      <c r="D1915"/>
    </row>
    <row r="1916" spans="1:28" ht="13.8" thickBot="1" x14ac:dyDescent="0.3">
      <c r="A1916" s="79">
        <v>1914</v>
      </c>
      <c r="B1916" s="86"/>
      <c r="C1916" s="86"/>
      <c r="D1916" s="86"/>
      <c r="E1916" s="86"/>
      <c r="F1916" s="87"/>
      <c r="G1916" s="86"/>
      <c r="H1916" s="87"/>
      <c r="I1916" s="86"/>
      <c r="J1916" s="86"/>
      <c r="K1916" s="86"/>
      <c r="L1916" s="86"/>
      <c r="M1916" s="87"/>
      <c r="N1916" s="86"/>
      <c r="O1916" s="86"/>
      <c r="P1916" s="86"/>
      <c r="Q1916" s="86"/>
      <c r="R1916" s="87"/>
      <c r="S1916" s="86"/>
      <c r="T1916" s="86"/>
      <c r="U1916" s="86"/>
      <c r="V1916" s="86"/>
      <c r="W1916" s="87"/>
      <c r="X1916" s="86"/>
      <c r="Y1916" s="80"/>
      <c r="Z1916" s="80"/>
      <c r="AA1916" s="80"/>
      <c r="AB1916" s="81"/>
    </row>
    <row r="1917" spans="1:28" x14ac:dyDescent="0.25">
      <c r="A1917" s="69">
        <v>1915</v>
      </c>
      <c r="D1917"/>
    </row>
    <row r="1918" spans="1:28" x14ac:dyDescent="0.25">
      <c r="A1918" s="69">
        <v>1916</v>
      </c>
      <c r="D1918"/>
    </row>
    <row r="1919" spans="1:28" x14ac:dyDescent="0.25">
      <c r="A1919" s="69">
        <v>1917</v>
      </c>
      <c r="D1919"/>
    </row>
    <row r="1920" spans="1:28" x14ac:dyDescent="0.25">
      <c r="A1920" s="69">
        <v>1918</v>
      </c>
      <c r="D1920"/>
    </row>
    <row r="1921" spans="1:28" ht="13.8" thickBot="1" x14ac:dyDescent="0.3">
      <c r="A1921" s="79">
        <v>1919</v>
      </c>
      <c r="B1921" s="86"/>
      <c r="C1921" s="86"/>
      <c r="D1921" s="86"/>
      <c r="E1921" s="86"/>
      <c r="F1921" s="87"/>
      <c r="G1921" s="86"/>
      <c r="H1921" s="87"/>
      <c r="I1921" s="86"/>
      <c r="J1921" s="86"/>
      <c r="K1921" s="86"/>
      <c r="L1921" s="86"/>
      <c r="M1921" s="87"/>
      <c r="N1921" s="86"/>
      <c r="O1921" s="86"/>
      <c r="P1921" s="86"/>
      <c r="Q1921" s="86"/>
      <c r="R1921" s="87"/>
      <c r="S1921" s="86"/>
      <c r="T1921" s="86"/>
      <c r="U1921" s="86"/>
      <c r="V1921" s="86"/>
      <c r="W1921" s="87"/>
      <c r="X1921" s="86"/>
      <c r="Y1921" s="80"/>
      <c r="Z1921" s="80"/>
      <c r="AA1921" s="80"/>
      <c r="AB1921" s="81"/>
    </row>
    <row r="1922" spans="1:28" x14ac:dyDescent="0.25">
      <c r="A1922" s="69">
        <v>1920</v>
      </c>
      <c r="D1922"/>
    </row>
    <row r="1923" spans="1:28" x14ac:dyDescent="0.25">
      <c r="A1923" s="69">
        <v>1921</v>
      </c>
      <c r="D1923"/>
    </row>
    <row r="1924" spans="1:28" x14ac:dyDescent="0.25">
      <c r="A1924" s="69">
        <v>1922</v>
      </c>
      <c r="D1924"/>
    </row>
    <row r="1925" spans="1:28" x14ac:dyDescent="0.25">
      <c r="A1925" s="69">
        <v>1923</v>
      </c>
      <c r="D1925"/>
    </row>
    <row r="1926" spans="1:28" ht="13.8" thickBot="1" x14ac:dyDescent="0.3">
      <c r="A1926" s="79">
        <v>1924</v>
      </c>
      <c r="B1926" s="86"/>
      <c r="C1926" s="86"/>
      <c r="D1926" s="86"/>
      <c r="E1926" s="86"/>
      <c r="F1926" s="87"/>
      <c r="G1926" s="86"/>
      <c r="H1926" s="87"/>
      <c r="I1926" s="86"/>
      <c r="J1926" s="86"/>
      <c r="K1926" s="86"/>
      <c r="L1926" s="86"/>
      <c r="M1926" s="87"/>
      <c r="N1926" s="86"/>
      <c r="O1926" s="86"/>
      <c r="P1926" s="86"/>
      <c r="Q1926" s="86"/>
      <c r="R1926" s="87"/>
      <c r="S1926" s="86"/>
      <c r="T1926" s="86"/>
      <c r="U1926" s="86"/>
      <c r="V1926" s="86"/>
      <c r="W1926" s="87"/>
      <c r="X1926" s="86"/>
      <c r="Y1926" s="80"/>
      <c r="Z1926" s="80"/>
      <c r="AA1926" s="80"/>
      <c r="AB1926" s="81"/>
    </row>
    <row r="1927" spans="1:28" x14ac:dyDescent="0.25">
      <c r="A1927" s="69">
        <v>1925</v>
      </c>
      <c r="D1927"/>
    </row>
    <row r="1928" spans="1:28" x14ac:dyDescent="0.25">
      <c r="A1928" s="69">
        <v>1926</v>
      </c>
      <c r="D1928"/>
    </row>
    <row r="1929" spans="1:28" x14ac:dyDescent="0.25">
      <c r="A1929" s="69">
        <v>1927</v>
      </c>
      <c r="D1929"/>
    </row>
    <row r="1930" spans="1:28" x14ac:dyDescent="0.25">
      <c r="A1930" s="69">
        <v>1928</v>
      </c>
      <c r="D1930"/>
    </row>
    <row r="1931" spans="1:28" ht="13.8" thickBot="1" x14ac:dyDescent="0.3">
      <c r="A1931" s="79">
        <v>1929</v>
      </c>
      <c r="B1931" s="86"/>
      <c r="C1931" s="86"/>
      <c r="D1931" s="86"/>
      <c r="E1931" s="86"/>
      <c r="F1931" s="87"/>
      <c r="G1931" s="86"/>
      <c r="H1931" s="87"/>
      <c r="I1931" s="86"/>
      <c r="J1931" s="86"/>
      <c r="K1931" s="86"/>
      <c r="L1931" s="86"/>
      <c r="M1931" s="87"/>
      <c r="N1931" s="86"/>
      <c r="O1931" s="86"/>
      <c r="P1931" s="86"/>
      <c r="Q1931" s="86"/>
      <c r="R1931" s="87"/>
      <c r="S1931" s="86"/>
      <c r="T1931" s="86"/>
      <c r="U1931" s="86"/>
      <c r="V1931" s="86"/>
      <c r="W1931" s="87"/>
      <c r="X1931" s="86"/>
      <c r="Y1931" s="80"/>
      <c r="Z1931" s="80"/>
      <c r="AA1931" s="80"/>
      <c r="AB1931" s="81"/>
    </row>
    <row r="1932" spans="1:28" x14ac:dyDescent="0.25">
      <c r="A1932" s="69">
        <v>1930</v>
      </c>
      <c r="D1932"/>
    </row>
    <row r="1933" spans="1:28" x14ac:dyDescent="0.25">
      <c r="A1933" s="69">
        <v>1931</v>
      </c>
      <c r="D1933"/>
    </row>
    <row r="1934" spans="1:28" x14ac:dyDescent="0.25">
      <c r="A1934" s="69">
        <v>1932</v>
      </c>
      <c r="D1934"/>
    </row>
    <row r="1935" spans="1:28" x14ac:dyDescent="0.25">
      <c r="A1935" s="69">
        <v>1933</v>
      </c>
      <c r="D1935"/>
    </row>
    <row r="1936" spans="1:28" ht="13.8" thickBot="1" x14ac:dyDescent="0.3">
      <c r="A1936" s="79">
        <v>1934</v>
      </c>
      <c r="B1936" s="86"/>
      <c r="C1936" s="86"/>
      <c r="D1936" s="86"/>
      <c r="E1936" s="86"/>
      <c r="F1936" s="87"/>
      <c r="G1936" s="86"/>
      <c r="H1936" s="87"/>
      <c r="I1936" s="86"/>
      <c r="J1936" s="86"/>
      <c r="K1936" s="86"/>
      <c r="L1936" s="86"/>
      <c r="M1936" s="87"/>
      <c r="N1936" s="86"/>
      <c r="O1936" s="86"/>
      <c r="P1936" s="86"/>
      <c r="Q1936" s="86"/>
      <c r="R1936" s="87"/>
      <c r="S1936" s="86"/>
      <c r="T1936" s="86"/>
      <c r="U1936" s="86"/>
      <c r="V1936" s="86"/>
      <c r="W1936" s="87"/>
      <c r="X1936" s="86"/>
      <c r="Y1936" s="80"/>
      <c r="Z1936" s="80"/>
      <c r="AA1936" s="80"/>
      <c r="AB1936" s="81"/>
    </row>
    <row r="1937" spans="1:28" x14ac:dyDescent="0.25">
      <c r="A1937" s="69">
        <v>1935</v>
      </c>
      <c r="D1937"/>
    </row>
    <row r="1938" spans="1:28" x14ac:dyDescent="0.25">
      <c r="A1938" s="69">
        <v>1936</v>
      </c>
      <c r="D1938"/>
    </row>
    <row r="1939" spans="1:28" x14ac:dyDescent="0.25">
      <c r="A1939" s="69">
        <v>1937</v>
      </c>
      <c r="D1939"/>
    </row>
    <row r="1940" spans="1:28" x14ac:dyDescent="0.25">
      <c r="A1940" s="69">
        <v>1938</v>
      </c>
      <c r="D1940"/>
    </row>
    <row r="1941" spans="1:28" ht="13.8" thickBot="1" x14ac:dyDescent="0.3">
      <c r="A1941" s="79">
        <v>1939</v>
      </c>
      <c r="B1941" s="86"/>
      <c r="C1941" s="86"/>
      <c r="D1941" s="86"/>
      <c r="E1941" s="86"/>
      <c r="F1941" s="87"/>
      <c r="G1941" s="86"/>
      <c r="H1941" s="87"/>
      <c r="I1941" s="86"/>
      <c r="J1941" s="86"/>
      <c r="K1941" s="86"/>
      <c r="L1941" s="86"/>
      <c r="M1941" s="87"/>
      <c r="N1941" s="86"/>
      <c r="O1941" s="86"/>
      <c r="P1941" s="86"/>
      <c r="Q1941" s="86"/>
      <c r="R1941" s="87"/>
      <c r="S1941" s="86"/>
      <c r="T1941" s="86"/>
      <c r="U1941" s="86"/>
      <c r="V1941" s="86"/>
      <c r="W1941" s="87"/>
      <c r="X1941" s="86"/>
      <c r="Y1941" s="80"/>
      <c r="Z1941" s="80"/>
      <c r="AA1941" s="80"/>
      <c r="AB1941" s="81"/>
    </row>
    <row r="1942" spans="1:28" x14ac:dyDescent="0.25">
      <c r="A1942" s="69">
        <v>1940</v>
      </c>
      <c r="D1942"/>
    </row>
    <row r="1943" spans="1:28" x14ac:dyDescent="0.25">
      <c r="A1943" s="69">
        <v>1941</v>
      </c>
      <c r="D1943"/>
    </row>
    <row r="1944" spans="1:28" x14ac:dyDescent="0.25">
      <c r="A1944" s="69">
        <v>1942</v>
      </c>
      <c r="D1944"/>
    </row>
    <row r="1945" spans="1:28" x14ac:dyDescent="0.25">
      <c r="A1945" s="69">
        <v>1943</v>
      </c>
      <c r="D1945"/>
    </row>
    <row r="1946" spans="1:28" ht="13.8" thickBot="1" x14ac:dyDescent="0.3">
      <c r="A1946" s="79">
        <v>1944</v>
      </c>
      <c r="B1946" s="86"/>
      <c r="C1946" s="86"/>
      <c r="D1946" s="86"/>
      <c r="E1946" s="86"/>
      <c r="F1946" s="87"/>
      <c r="G1946" s="86"/>
      <c r="H1946" s="87"/>
      <c r="I1946" s="86"/>
      <c r="J1946" s="86"/>
      <c r="K1946" s="86"/>
      <c r="L1946" s="86"/>
      <c r="M1946" s="87"/>
      <c r="N1946" s="86"/>
      <c r="O1946" s="86"/>
      <c r="P1946" s="86"/>
      <c r="Q1946" s="86"/>
      <c r="R1946" s="87"/>
      <c r="S1946" s="86"/>
      <c r="T1946" s="86"/>
      <c r="U1946" s="86"/>
      <c r="V1946" s="86"/>
      <c r="W1946" s="87"/>
      <c r="X1946" s="86"/>
      <c r="Y1946" s="80"/>
      <c r="Z1946" s="80"/>
      <c r="AA1946" s="80"/>
      <c r="AB1946" s="81"/>
    </row>
    <row r="1947" spans="1:28" x14ac:dyDescent="0.25">
      <c r="A1947" s="69">
        <v>1945</v>
      </c>
      <c r="D1947"/>
    </row>
    <row r="1948" spans="1:28" x14ac:dyDescent="0.25">
      <c r="A1948" s="69">
        <v>1946</v>
      </c>
      <c r="D1948"/>
    </row>
    <row r="1949" spans="1:28" x14ac:dyDescent="0.25">
      <c r="A1949" s="69">
        <v>1947</v>
      </c>
      <c r="D1949"/>
    </row>
    <row r="1950" spans="1:28" x14ac:dyDescent="0.25">
      <c r="A1950" s="69">
        <v>1948</v>
      </c>
      <c r="D1950"/>
    </row>
    <row r="1951" spans="1:28" ht="13.8" thickBot="1" x14ac:dyDescent="0.3">
      <c r="A1951" s="79">
        <v>1949</v>
      </c>
      <c r="B1951" s="86"/>
      <c r="C1951" s="86"/>
      <c r="D1951" s="86"/>
      <c r="E1951" s="86"/>
      <c r="F1951" s="87"/>
      <c r="G1951" s="86"/>
      <c r="H1951" s="87"/>
      <c r="I1951" s="86"/>
      <c r="J1951" s="86"/>
      <c r="K1951" s="86"/>
      <c r="L1951" s="86"/>
      <c r="M1951" s="87"/>
      <c r="N1951" s="86"/>
      <c r="O1951" s="86"/>
      <c r="P1951" s="86"/>
      <c r="Q1951" s="86"/>
      <c r="R1951" s="87"/>
      <c r="S1951" s="86"/>
      <c r="T1951" s="86"/>
      <c r="U1951" s="86"/>
      <c r="V1951" s="86"/>
      <c r="W1951" s="87"/>
      <c r="X1951" s="86"/>
      <c r="Y1951" s="80"/>
      <c r="Z1951" s="80"/>
      <c r="AA1951" s="80"/>
      <c r="AB1951" s="81"/>
    </row>
    <row r="1952" spans="1:28" x14ac:dyDescent="0.25">
      <c r="A1952" s="69">
        <v>1950</v>
      </c>
      <c r="D1952"/>
    </row>
    <row r="1953" spans="1:28" x14ac:dyDescent="0.25">
      <c r="A1953" s="69">
        <v>1951</v>
      </c>
      <c r="D1953"/>
    </row>
    <row r="1954" spans="1:28" x14ac:dyDescent="0.25">
      <c r="A1954" s="69">
        <v>1952</v>
      </c>
      <c r="D1954"/>
    </row>
    <row r="1955" spans="1:28" x14ac:dyDescent="0.25">
      <c r="A1955" s="69">
        <v>1953</v>
      </c>
      <c r="D1955"/>
    </row>
    <row r="1956" spans="1:28" ht="13.8" thickBot="1" x14ac:dyDescent="0.3">
      <c r="A1956" s="79">
        <v>1954</v>
      </c>
      <c r="B1956" s="86"/>
      <c r="C1956" s="86"/>
      <c r="D1956" s="86"/>
      <c r="E1956" s="86"/>
      <c r="F1956" s="87"/>
      <c r="G1956" s="86"/>
      <c r="H1956" s="87"/>
      <c r="I1956" s="86"/>
      <c r="J1956" s="86"/>
      <c r="K1956" s="86"/>
      <c r="L1956" s="86"/>
      <c r="M1956" s="87"/>
      <c r="N1956" s="86"/>
      <c r="O1956" s="86"/>
      <c r="P1956" s="86"/>
      <c r="Q1956" s="86"/>
      <c r="R1956" s="87"/>
      <c r="S1956" s="86"/>
      <c r="T1956" s="86"/>
      <c r="U1956" s="86"/>
      <c r="V1956" s="86"/>
      <c r="W1956" s="87"/>
      <c r="X1956" s="86"/>
      <c r="Y1956" s="80"/>
      <c r="Z1956" s="80"/>
      <c r="AA1956" s="80"/>
      <c r="AB1956" s="81"/>
    </row>
    <row r="1957" spans="1:28" x14ac:dyDescent="0.25">
      <c r="A1957" s="69">
        <v>1955</v>
      </c>
      <c r="D1957"/>
    </row>
    <row r="1958" spans="1:28" x14ac:dyDescent="0.25">
      <c r="A1958" s="69">
        <v>1956</v>
      </c>
      <c r="D1958"/>
    </row>
    <row r="1959" spans="1:28" x14ac:dyDescent="0.25">
      <c r="A1959" s="69">
        <v>1957</v>
      </c>
      <c r="D1959"/>
    </row>
    <row r="1960" spans="1:28" x14ac:dyDescent="0.25">
      <c r="A1960" s="69">
        <v>1958</v>
      </c>
      <c r="D1960"/>
    </row>
    <row r="1961" spans="1:28" ht="13.8" thickBot="1" x14ac:dyDescent="0.3">
      <c r="A1961" s="79">
        <v>1959</v>
      </c>
      <c r="B1961" s="86"/>
      <c r="C1961" s="86"/>
      <c r="D1961" s="86"/>
      <c r="E1961" s="86"/>
      <c r="F1961" s="87"/>
      <c r="G1961" s="86"/>
      <c r="H1961" s="87"/>
      <c r="I1961" s="86"/>
      <c r="J1961" s="86"/>
      <c r="K1961" s="86"/>
      <c r="L1961" s="86"/>
      <c r="M1961" s="87"/>
      <c r="N1961" s="86"/>
      <c r="O1961" s="86"/>
      <c r="P1961" s="86"/>
      <c r="Q1961" s="86"/>
      <c r="R1961" s="87"/>
      <c r="S1961" s="86"/>
      <c r="T1961" s="86"/>
      <c r="U1961" s="86"/>
      <c r="V1961" s="86"/>
      <c r="W1961" s="87"/>
      <c r="X1961" s="86"/>
      <c r="Y1961" s="80"/>
      <c r="Z1961" s="80"/>
      <c r="AA1961" s="80"/>
      <c r="AB1961" s="81"/>
    </row>
    <row r="1962" spans="1:28" x14ac:dyDescent="0.25">
      <c r="A1962" s="69">
        <v>1960</v>
      </c>
      <c r="D1962"/>
    </row>
    <row r="1963" spans="1:28" x14ac:dyDescent="0.25">
      <c r="A1963" s="69">
        <v>1961</v>
      </c>
      <c r="D1963"/>
    </row>
    <row r="1964" spans="1:28" x14ac:dyDescent="0.25">
      <c r="A1964" s="69">
        <v>1962</v>
      </c>
      <c r="D1964"/>
    </row>
    <row r="1965" spans="1:28" x14ac:dyDescent="0.25">
      <c r="A1965" s="69">
        <v>1963</v>
      </c>
      <c r="D1965"/>
    </row>
    <row r="1966" spans="1:28" ht="13.8" thickBot="1" x14ac:dyDescent="0.3">
      <c r="A1966" s="79">
        <v>1964</v>
      </c>
      <c r="B1966" s="86"/>
      <c r="C1966" s="86"/>
      <c r="D1966" s="86"/>
      <c r="E1966" s="86"/>
      <c r="F1966" s="87"/>
      <c r="G1966" s="86"/>
      <c r="H1966" s="87"/>
      <c r="I1966" s="86"/>
      <c r="J1966" s="86"/>
      <c r="K1966" s="86"/>
      <c r="L1966" s="86"/>
      <c r="M1966" s="87"/>
      <c r="N1966" s="86"/>
      <c r="O1966" s="86"/>
      <c r="P1966" s="86"/>
      <c r="Q1966" s="86"/>
      <c r="R1966" s="87"/>
      <c r="S1966" s="86"/>
      <c r="T1966" s="86"/>
      <c r="U1966" s="86"/>
      <c r="V1966" s="86"/>
      <c r="W1966" s="87"/>
      <c r="X1966" s="86"/>
      <c r="Y1966" s="80"/>
      <c r="Z1966" s="80"/>
      <c r="AA1966" s="80"/>
      <c r="AB1966" s="81"/>
    </row>
    <row r="1967" spans="1:28" x14ac:dyDescent="0.25">
      <c r="A1967" s="69">
        <v>1965</v>
      </c>
      <c r="D1967"/>
    </row>
    <row r="1968" spans="1:28" x14ac:dyDescent="0.25">
      <c r="A1968" s="69">
        <v>1966</v>
      </c>
      <c r="D1968"/>
    </row>
    <row r="1969" spans="1:28" x14ac:dyDescent="0.25">
      <c r="A1969" s="69">
        <v>1967</v>
      </c>
      <c r="D1969"/>
    </row>
    <row r="1970" spans="1:28" x14ac:dyDescent="0.25">
      <c r="A1970" s="69">
        <v>1968</v>
      </c>
      <c r="D1970"/>
    </row>
    <row r="1971" spans="1:28" ht="13.8" thickBot="1" x14ac:dyDescent="0.3">
      <c r="A1971" s="79">
        <v>1969</v>
      </c>
      <c r="B1971" s="86"/>
      <c r="C1971" s="86"/>
      <c r="D1971" s="86"/>
      <c r="E1971" s="86"/>
      <c r="F1971" s="87"/>
      <c r="G1971" s="86"/>
      <c r="H1971" s="87"/>
      <c r="I1971" s="86"/>
      <c r="J1971" s="86"/>
      <c r="K1971" s="86"/>
      <c r="L1971" s="86"/>
      <c r="M1971" s="87"/>
      <c r="N1971" s="86"/>
      <c r="O1971" s="86"/>
      <c r="P1971" s="86"/>
      <c r="Q1971" s="86"/>
      <c r="R1971" s="87"/>
      <c r="S1971" s="86"/>
      <c r="T1971" s="86"/>
      <c r="U1971" s="86"/>
      <c r="V1971" s="86"/>
      <c r="W1971" s="87"/>
      <c r="X1971" s="86"/>
      <c r="Y1971" s="80"/>
      <c r="Z1971" s="80"/>
      <c r="AA1971" s="80"/>
      <c r="AB1971" s="81"/>
    </row>
    <row r="1972" spans="1:28" x14ac:dyDescent="0.25">
      <c r="A1972" s="69">
        <v>1970</v>
      </c>
      <c r="D1972"/>
    </row>
    <row r="1973" spans="1:28" x14ac:dyDescent="0.25">
      <c r="A1973" s="69">
        <v>1971</v>
      </c>
      <c r="D1973"/>
    </row>
    <row r="1974" spans="1:28" x14ac:dyDescent="0.25">
      <c r="A1974" s="69">
        <v>1972</v>
      </c>
      <c r="D1974"/>
    </row>
    <row r="1975" spans="1:28" x14ac:dyDescent="0.25">
      <c r="A1975" s="69">
        <v>1973</v>
      </c>
      <c r="D1975"/>
    </row>
    <row r="1976" spans="1:28" ht="13.8" thickBot="1" x14ac:dyDescent="0.3">
      <c r="A1976" s="79">
        <v>1974</v>
      </c>
      <c r="B1976" s="86"/>
      <c r="C1976" s="86"/>
      <c r="D1976" s="86"/>
      <c r="E1976" s="86"/>
      <c r="F1976" s="87"/>
      <c r="G1976" s="86"/>
      <c r="H1976" s="87"/>
      <c r="I1976" s="86"/>
      <c r="J1976" s="86"/>
      <c r="K1976" s="86"/>
      <c r="L1976" s="86"/>
      <c r="M1976" s="87"/>
      <c r="N1976" s="86"/>
      <c r="O1976" s="86"/>
      <c r="P1976" s="86"/>
      <c r="Q1976" s="86"/>
      <c r="R1976" s="87"/>
      <c r="S1976" s="86"/>
      <c r="T1976" s="86"/>
      <c r="U1976" s="86"/>
      <c r="V1976" s="86"/>
      <c r="W1976" s="87"/>
      <c r="X1976" s="86"/>
      <c r="Y1976" s="80"/>
      <c r="Z1976" s="80"/>
      <c r="AA1976" s="80"/>
      <c r="AB1976" s="81"/>
    </row>
    <row r="1977" spans="1:28" x14ac:dyDescent="0.25">
      <c r="A1977" s="69">
        <v>1975</v>
      </c>
      <c r="D1977"/>
    </row>
    <row r="1978" spans="1:28" x14ac:dyDescent="0.25">
      <c r="A1978" s="69">
        <v>1976</v>
      </c>
      <c r="D1978"/>
    </row>
    <row r="1979" spans="1:28" x14ac:dyDescent="0.25">
      <c r="A1979" s="69">
        <v>1977</v>
      </c>
      <c r="D1979"/>
    </row>
    <row r="1980" spans="1:28" x14ac:dyDescent="0.25">
      <c r="A1980" s="69">
        <v>1978</v>
      </c>
      <c r="D1980"/>
    </row>
    <row r="1981" spans="1:28" ht="13.8" thickBot="1" x14ac:dyDescent="0.3">
      <c r="A1981" s="79">
        <v>1979</v>
      </c>
      <c r="B1981" s="86"/>
      <c r="C1981" s="86"/>
      <c r="D1981" s="86"/>
      <c r="E1981" s="86"/>
      <c r="F1981" s="87"/>
      <c r="G1981" s="86"/>
      <c r="H1981" s="87"/>
      <c r="I1981" s="86"/>
      <c r="J1981" s="86"/>
      <c r="K1981" s="86"/>
      <c r="L1981" s="86"/>
      <c r="M1981" s="87"/>
      <c r="N1981" s="86"/>
      <c r="O1981" s="86"/>
      <c r="P1981" s="86"/>
      <c r="Q1981" s="86"/>
      <c r="R1981" s="87"/>
      <c r="S1981" s="86"/>
      <c r="T1981" s="86"/>
      <c r="U1981" s="86"/>
      <c r="V1981" s="86"/>
      <c r="W1981" s="87"/>
      <c r="X1981" s="86"/>
      <c r="Y1981" s="80"/>
      <c r="Z1981" s="80"/>
      <c r="AA1981" s="80"/>
      <c r="AB1981" s="81"/>
    </row>
    <row r="1982" spans="1:28" x14ac:dyDescent="0.25">
      <c r="A1982" s="69">
        <v>1980</v>
      </c>
      <c r="D1982"/>
    </row>
    <row r="1983" spans="1:28" x14ac:dyDescent="0.25">
      <c r="A1983" s="69">
        <v>1981</v>
      </c>
      <c r="D1983"/>
    </row>
    <row r="1984" spans="1:28" x14ac:dyDescent="0.25">
      <c r="A1984" s="69">
        <v>1982</v>
      </c>
      <c r="D1984"/>
    </row>
    <row r="1985" spans="1:28" x14ac:dyDescent="0.25">
      <c r="A1985" s="69">
        <v>1983</v>
      </c>
      <c r="D1985"/>
    </row>
    <row r="1986" spans="1:28" ht="13.8" thickBot="1" x14ac:dyDescent="0.3">
      <c r="A1986" s="79">
        <v>1984</v>
      </c>
      <c r="B1986" s="86"/>
      <c r="C1986" s="86"/>
      <c r="D1986" s="86"/>
      <c r="E1986" s="86"/>
      <c r="F1986" s="87"/>
      <c r="G1986" s="86"/>
      <c r="H1986" s="87"/>
      <c r="I1986" s="86"/>
      <c r="J1986" s="86"/>
      <c r="K1986" s="86"/>
      <c r="L1986" s="86"/>
      <c r="M1986" s="87"/>
      <c r="N1986" s="86"/>
      <c r="O1986" s="86"/>
      <c r="P1986" s="86"/>
      <c r="Q1986" s="86"/>
      <c r="R1986" s="87"/>
      <c r="S1986" s="86"/>
      <c r="T1986" s="86"/>
      <c r="U1986" s="86"/>
      <c r="V1986" s="86"/>
      <c r="W1986" s="87"/>
      <c r="X1986" s="86"/>
      <c r="Y1986" s="80"/>
      <c r="Z1986" s="80"/>
      <c r="AA1986" s="80"/>
      <c r="AB1986" s="81"/>
    </row>
    <row r="1987" spans="1:28" x14ac:dyDescent="0.25">
      <c r="A1987" s="69">
        <v>1985</v>
      </c>
      <c r="D1987"/>
    </row>
    <row r="1988" spans="1:28" x14ac:dyDescent="0.25">
      <c r="A1988" s="69">
        <v>1986</v>
      </c>
      <c r="D1988"/>
    </row>
    <row r="1989" spans="1:28" x14ac:dyDescent="0.25">
      <c r="A1989" s="69">
        <v>1987</v>
      </c>
      <c r="D1989"/>
    </row>
    <row r="1990" spans="1:28" x14ac:dyDescent="0.25">
      <c r="A1990" s="69">
        <v>1988</v>
      </c>
      <c r="D1990"/>
    </row>
    <row r="1991" spans="1:28" ht="13.8" thickBot="1" x14ac:dyDescent="0.3">
      <c r="A1991" s="79">
        <v>1989</v>
      </c>
      <c r="B1991" s="86"/>
      <c r="C1991" s="86"/>
      <c r="D1991" s="86"/>
      <c r="E1991" s="86"/>
      <c r="F1991" s="87"/>
      <c r="G1991" s="86"/>
      <c r="H1991" s="87"/>
      <c r="I1991" s="86"/>
      <c r="J1991" s="86"/>
      <c r="K1991" s="86"/>
      <c r="L1991" s="86"/>
      <c r="M1991" s="87"/>
      <c r="N1991" s="86"/>
      <c r="O1991" s="86"/>
      <c r="P1991" s="86"/>
      <c r="Q1991" s="86"/>
      <c r="R1991" s="87"/>
      <c r="S1991" s="86"/>
      <c r="T1991" s="86"/>
      <c r="U1991" s="86"/>
      <c r="V1991" s="86"/>
      <c r="W1991" s="87"/>
      <c r="X1991" s="86"/>
      <c r="Y1991" s="80"/>
      <c r="Z1991" s="80"/>
      <c r="AA1991" s="80"/>
      <c r="AB1991" s="81"/>
    </row>
    <row r="1992" spans="1:28" x14ac:dyDescent="0.25">
      <c r="A1992" s="69">
        <v>1990</v>
      </c>
      <c r="D1992"/>
    </row>
    <row r="1993" spans="1:28" x14ac:dyDescent="0.25">
      <c r="A1993" s="69">
        <v>1991</v>
      </c>
      <c r="D1993"/>
    </row>
    <row r="1994" spans="1:28" x14ac:dyDescent="0.25">
      <c r="A1994" s="69">
        <v>1992</v>
      </c>
      <c r="D1994"/>
    </row>
    <row r="1995" spans="1:28" x14ac:dyDescent="0.25">
      <c r="A1995" s="69">
        <v>1993</v>
      </c>
      <c r="D1995"/>
    </row>
    <row r="1996" spans="1:28" ht="13.8" thickBot="1" x14ac:dyDescent="0.3">
      <c r="A1996" s="79">
        <v>1994</v>
      </c>
      <c r="B1996" s="86"/>
      <c r="C1996" s="86"/>
      <c r="D1996" s="86"/>
      <c r="E1996" s="86"/>
      <c r="F1996" s="87"/>
      <c r="G1996" s="86"/>
      <c r="H1996" s="87"/>
      <c r="I1996" s="86"/>
      <c r="J1996" s="86"/>
      <c r="K1996" s="86"/>
      <c r="L1996" s="86"/>
      <c r="M1996" s="87"/>
      <c r="N1996" s="86"/>
      <c r="O1996" s="86"/>
      <c r="P1996" s="86"/>
      <c r="Q1996" s="86"/>
      <c r="R1996" s="87"/>
      <c r="S1996" s="86"/>
      <c r="T1996" s="86"/>
      <c r="U1996" s="86"/>
      <c r="V1996" s="86"/>
      <c r="W1996" s="87"/>
      <c r="X1996" s="86"/>
      <c r="Y1996" s="80"/>
      <c r="Z1996" s="80"/>
      <c r="AA1996" s="80"/>
      <c r="AB1996" s="81"/>
    </row>
    <row r="1997" spans="1:28" x14ac:dyDescent="0.25">
      <c r="A1997" s="69">
        <v>1995</v>
      </c>
      <c r="D1997"/>
    </row>
    <row r="1998" spans="1:28" x14ac:dyDescent="0.25">
      <c r="A1998" s="69">
        <v>1996</v>
      </c>
      <c r="D1998"/>
    </row>
    <row r="1999" spans="1:28" x14ac:dyDescent="0.25">
      <c r="A1999" s="69">
        <v>1997</v>
      </c>
      <c r="D1999"/>
    </row>
    <row r="2000" spans="1:28" x14ac:dyDescent="0.25">
      <c r="A2000" s="69">
        <v>1998</v>
      </c>
      <c r="D2000"/>
    </row>
    <row r="2001" spans="1:28" ht="13.8" thickBot="1" x14ac:dyDescent="0.3">
      <c r="A2001" s="79">
        <v>1999</v>
      </c>
      <c r="B2001" s="86"/>
      <c r="C2001" s="86"/>
      <c r="D2001" s="86"/>
      <c r="E2001" s="86"/>
      <c r="F2001" s="87"/>
      <c r="G2001" s="86"/>
      <c r="H2001" s="87"/>
      <c r="I2001" s="86"/>
      <c r="J2001" s="86"/>
      <c r="K2001" s="86"/>
      <c r="L2001" s="86"/>
      <c r="M2001" s="87"/>
      <c r="N2001" s="86"/>
      <c r="O2001" s="86"/>
      <c r="P2001" s="86"/>
      <c r="Q2001" s="86"/>
      <c r="R2001" s="87"/>
      <c r="S2001" s="86"/>
      <c r="T2001" s="86"/>
      <c r="U2001" s="86"/>
      <c r="V2001" s="86"/>
      <c r="W2001" s="87"/>
      <c r="X2001" s="86"/>
      <c r="Y2001" s="80"/>
      <c r="Z2001" s="80"/>
      <c r="AA2001" s="80"/>
      <c r="AB2001" s="81"/>
    </row>
    <row r="2002" spans="1:28" x14ac:dyDescent="0.25">
      <c r="A2002" s="69">
        <v>2000</v>
      </c>
      <c r="D2002"/>
    </row>
    <row r="2003" spans="1:28" x14ac:dyDescent="0.25">
      <c r="A2003" s="69">
        <v>2001</v>
      </c>
      <c r="D2003"/>
    </row>
    <row r="2004" spans="1:28" x14ac:dyDescent="0.25">
      <c r="A2004" s="69">
        <v>2002</v>
      </c>
      <c r="D2004"/>
    </row>
    <row r="2005" spans="1:28" x14ac:dyDescent="0.25">
      <c r="A2005" s="69">
        <v>2003</v>
      </c>
      <c r="D2005"/>
    </row>
    <row r="2006" spans="1:28" ht="13.8" thickBot="1" x14ac:dyDescent="0.3">
      <c r="A2006" s="79">
        <v>2004</v>
      </c>
      <c r="B2006" s="86"/>
      <c r="C2006" s="86"/>
      <c r="D2006" s="86"/>
      <c r="E2006" s="86"/>
      <c r="F2006" s="87"/>
      <c r="G2006" s="86"/>
      <c r="H2006" s="87"/>
      <c r="I2006" s="86"/>
      <c r="J2006" s="86"/>
      <c r="K2006" s="86"/>
      <c r="L2006" s="86"/>
      <c r="M2006" s="87"/>
      <c r="N2006" s="86"/>
      <c r="O2006" s="86"/>
      <c r="P2006" s="86"/>
      <c r="Q2006" s="86"/>
      <c r="R2006" s="87"/>
      <c r="S2006" s="86"/>
      <c r="T2006" s="86"/>
      <c r="U2006" s="86"/>
      <c r="V2006" s="86"/>
      <c r="W2006" s="87"/>
      <c r="X2006" s="86"/>
      <c r="Y2006" s="80"/>
      <c r="Z2006" s="80"/>
      <c r="AA2006" s="80"/>
      <c r="AB2006" s="81"/>
    </row>
    <row r="2007" spans="1:28" x14ac:dyDescent="0.25">
      <c r="A2007" s="69">
        <v>2005</v>
      </c>
      <c r="D2007"/>
    </row>
    <row r="2008" spans="1:28" x14ac:dyDescent="0.25">
      <c r="A2008" s="69">
        <v>2006</v>
      </c>
      <c r="D2008"/>
    </row>
    <row r="2009" spans="1:28" x14ac:dyDescent="0.25">
      <c r="A2009" s="69">
        <v>2007</v>
      </c>
      <c r="D2009"/>
    </row>
    <row r="2010" spans="1:28" x14ac:dyDescent="0.25">
      <c r="A2010" s="69">
        <v>2008</v>
      </c>
      <c r="D2010"/>
    </row>
    <row r="2011" spans="1:28" ht="13.8" thickBot="1" x14ac:dyDescent="0.3">
      <c r="A2011" s="79">
        <v>2009</v>
      </c>
      <c r="B2011" s="86"/>
      <c r="C2011" s="86"/>
      <c r="D2011" s="86"/>
      <c r="E2011" s="86"/>
      <c r="F2011" s="87"/>
      <c r="G2011" s="86"/>
      <c r="H2011" s="87"/>
      <c r="I2011" s="86"/>
      <c r="J2011" s="86"/>
      <c r="K2011" s="86"/>
      <c r="L2011" s="86"/>
      <c r="M2011" s="87"/>
      <c r="N2011" s="86"/>
      <c r="O2011" s="86"/>
      <c r="P2011" s="86"/>
      <c r="Q2011" s="86"/>
      <c r="R2011" s="87"/>
      <c r="S2011" s="86"/>
      <c r="T2011" s="86"/>
      <c r="U2011" s="86"/>
      <c r="V2011" s="86"/>
      <c r="W2011" s="87"/>
      <c r="X2011" s="86"/>
      <c r="Y2011" s="80"/>
      <c r="Z2011" s="80"/>
      <c r="AA2011" s="80"/>
      <c r="AB2011" s="81"/>
    </row>
    <row r="2012" spans="1:28" x14ac:dyDescent="0.25">
      <c r="A2012" s="69">
        <v>2010</v>
      </c>
      <c r="D2012"/>
    </row>
    <row r="2013" spans="1:28" x14ac:dyDescent="0.25">
      <c r="A2013" s="69">
        <v>2011</v>
      </c>
      <c r="D2013"/>
    </row>
    <row r="2014" spans="1:28" x14ac:dyDescent="0.25">
      <c r="A2014" s="69">
        <v>2012</v>
      </c>
      <c r="D2014"/>
    </row>
    <row r="2015" spans="1:28" x14ac:dyDescent="0.25">
      <c r="A2015" s="69">
        <v>2013</v>
      </c>
      <c r="D2015"/>
    </row>
    <row r="2016" spans="1:28" ht="13.8" thickBot="1" x14ac:dyDescent="0.3">
      <c r="A2016" s="79">
        <v>2014</v>
      </c>
      <c r="B2016" s="86"/>
      <c r="C2016" s="86"/>
      <c r="D2016" s="86"/>
      <c r="E2016" s="86"/>
      <c r="F2016" s="87"/>
      <c r="G2016" s="86"/>
      <c r="H2016" s="87"/>
      <c r="I2016" s="86"/>
      <c r="J2016" s="86"/>
      <c r="K2016" s="86"/>
      <c r="L2016" s="86"/>
      <c r="M2016" s="87"/>
      <c r="N2016" s="86"/>
      <c r="O2016" s="86"/>
      <c r="P2016" s="86"/>
      <c r="Q2016" s="86"/>
      <c r="R2016" s="87"/>
      <c r="S2016" s="86"/>
      <c r="T2016" s="86"/>
      <c r="U2016" s="86"/>
      <c r="V2016" s="86"/>
      <c r="W2016" s="87"/>
      <c r="X2016" s="86"/>
      <c r="Y2016" s="80"/>
      <c r="Z2016" s="80"/>
      <c r="AA2016" s="80"/>
      <c r="AB2016" s="81"/>
    </row>
    <row r="2017" spans="1:28" x14ac:dyDescent="0.25">
      <c r="A2017" s="69">
        <v>2015</v>
      </c>
      <c r="D2017"/>
    </row>
    <row r="2018" spans="1:28" x14ac:dyDescent="0.25">
      <c r="A2018" s="69">
        <v>2016</v>
      </c>
      <c r="D2018"/>
    </row>
    <row r="2019" spans="1:28" x14ac:dyDescent="0.25">
      <c r="A2019" s="69">
        <v>2017</v>
      </c>
      <c r="D2019"/>
    </row>
    <row r="2020" spans="1:28" x14ac:dyDescent="0.25">
      <c r="A2020" s="69">
        <v>2018</v>
      </c>
      <c r="D2020"/>
    </row>
    <row r="2021" spans="1:28" ht="13.8" thickBot="1" x14ac:dyDescent="0.3">
      <c r="A2021" s="79">
        <v>2019</v>
      </c>
      <c r="B2021" s="86"/>
      <c r="C2021" s="86"/>
      <c r="D2021" s="86"/>
      <c r="E2021" s="86"/>
      <c r="F2021" s="87"/>
      <c r="G2021" s="86"/>
      <c r="H2021" s="87"/>
      <c r="I2021" s="86"/>
      <c r="J2021" s="86"/>
      <c r="K2021" s="86"/>
      <c r="L2021" s="86"/>
      <c r="M2021" s="87"/>
      <c r="N2021" s="86"/>
      <c r="O2021" s="86"/>
      <c r="P2021" s="86"/>
      <c r="Q2021" s="86"/>
      <c r="R2021" s="87"/>
      <c r="S2021" s="86"/>
      <c r="T2021" s="86"/>
      <c r="U2021" s="86"/>
      <c r="V2021" s="86"/>
      <c r="W2021" s="87"/>
      <c r="X2021" s="86"/>
      <c r="Y2021" s="80"/>
      <c r="Z2021" s="80"/>
      <c r="AA2021" s="80"/>
      <c r="AB2021" s="81"/>
    </row>
    <row r="2022" spans="1:28" x14ac:dyDescent="0.25">
      <c r="A2022" s="69">
        <v>2020</v>
      </c>
      <c r="D2022"/>
    </row>
    <row r="2023" spans="1:28" x14ac:dyDescent="0.25">
      <c r="A2023" s="69">
        <v>2021</v>
      </c>
      <c r="D2023"/>
    </row>
    <row r="2024" spans="1:28" x14ac:dyDescent="0.25">
      <c r="A2024" s="69">
        <v>2022</v>
      </c>
      <c r="D2024"/>
    </row>
    <row r="2025" spans="1:28" x14ac:dyDescent="0.25">
      <c r="A2025" s="69">
        <v>2023</v>
      </c>
      <c r="D2025"/>
    </row>
    <row r="2026" spans="1:28" ht="13.8" thickBot="1" x14ac:dyDescent="0.3">
      <c r="A2026" s="79">
        <v>2024</v>
      </c>
      <c r="B2026" s="86"/>
      <c r="C2026" s="86"/>
      <c r="D2026" s="86"/>
      <c r="E2026" s="86"/>
      <c r="F2026" s="87"/>
      <c r="G2026" s="86"/>
      <c r="H2026" s="87"/>
      <c r="I2026" s="86"/>
      <c r="J2026" s="86"/>
      <c r="K2026" s="86"/>
      <c r="L2026" s="86"/>
      <c r="M2026" s="87"/>
      <c r="N2026" s="86"/>
      <c r="O2026" s="86"/>
      <c r="P2026" s="86"/>
      <c r="Q2026" s="86"/>
      <c r="R2026" s="87"/>
      <c r="S2026" s="86"/>
      <c r="T2026" s="86"/>
      <c r="U2026" s="86"/>
      <c r="V2026" s="86"/>
      <c r="W2026" s="87"/>
      <c r="X2026" s="86"/>
      <c r="Y2026" s="80"/>
      <c r="Z2026" s="80"/>
      <c r="AA2026" s="80"/>
      <c r="AB2026" s="81"/>
    </row>
    <row r="2027" spans="1:28" x14ac:dyDescent="0.25">
      <c r="A2027" s="69">
        <v>2025</v>
      </c>
      <c r="D2027"/>
    </row>
    <row r="2028" spans="1:28" x14ac:dyDescent="0.25">
      <c r="A2028" s="69">
        <v>2026</v>
      </c>
      <c r="D2028"/>
    </row>
    <row r="2029" spans="1:28" x14ac:dyDescent="0.25">
      <c r="A2029" s="69">
        <v>2027</v>
      </c>
      <c r="D2029"/>
    </row>
    <row r="2030" spans="1:28" x14ac:dyDescent="0.25">
      <c r="A2030" s="69">
        <v>2028</v>
      </c>
      <c r="D2030"/>
    </row>
    <row r="2031" spans="1:28" ht="13.8" thickBot="1" x14ac:dyDescent="0.3">
      <c r="A2031" s="79">
        <v>2029</v>
      </c>
      <c r="B2031" s="86"/>
      <c r="C2031" s="86"/>
      <c r="D2031" s="86"/>
      <c r="E2031" s="86"/>
      <c r="F2031" s="87"/>
      <c r="G2031" s="86"/>
      <c r="H2031" s="87"/>
      <c r="I2031" s="86"/>
      <c r="J2031" s="86"/>
      <c r="K2031" s="86"/>
      <c r="L2031" s="86"/>
      <c r="M2031" s="87"/>
      <c r="N2031" s="86"/>
      <c r="O2031" s="86"/>
      <c r="P2031" s="86"/>
      <c r="Q2031" s="86"/>
      <c r="R2031" s="87"/>
      <c r="S2031" s="86"/>
      <c r="T2031" s="86"/>
      <c r="U2031" s="86"/>
      <c r="V2031" s="86"/>
      <c r="W2031" s="87"/>
      <c r="X2031" s="86"/>
      <c r="Y2031" s="80"/>
      <c r="Z2031" s="80"/>
      <c r="AA2031" s="80"/>
      <c r="AB2031" s="81"/>
    </row>
    <row r="2032" spans="1:28" x14ac:dyDescent="0.25">
      <c r="A2032" s="69">
        <v>2030</v>
      </c>
      <c r="D2032"/>
    </row>
    <row r="2033" spans="1:28" x14ac:dyDescent="0.25">
      <c r="A2033" s="69">
        <v>2031</v>
      </c>
      <c r="D2033"/>
    </row>
    <row r="2034" spans="1:28" x14ac:dyDescent="0.25">
      <c r="A2034" s="69">
        <v>2032</v>
      </c>
      <c r="D2034"/>
    </row>
    <row r="2035" spans="1:28" x14ac:dyDescent="0.25">
      <c r="A2035" s="69">
        <v>2033</v>
      </c>
      <c r="D2035"/>
    </row>
    <row r="2036" spans="1:28" ht="13.8" thickBot="1" x14ac:dyDescent="0.3">
      <c r="A2036" s="79">
        <v>2034</v>
      </c>
      <c r="B2036" s="86"/>
      <c r="C2036" s="86"/>
      <c r="D2036" s="86"/>
      <c r="E2036" s="86"/>
      <c r="F2036" s="87"/>
      <c r="G2036" s="86"/>
      <c r="H2036" s="87"/>
      <c r="I2036" s="86"/>
      <c r="J2036" s="86"/>
      <c r="K2036" s="86"/>
      <c r="L2036" s="86"/>
      <c r="M2036" s="87"/>
      <c r="N2036" s="86"/>
      <c r="O2036" s="86"/>
      <c r="P2036" s="86"/>
      <c r="Q2036" s="86"/>
      <c r="R2036" s="87"/>
      <c r="S2036" s="86"/>
      <c r="T2036" s="86"/>
      <c r="U2036" s="86"/>
      <c r="V2036" s="86"/>
      <c r="W2036" s="87"/>
      <c r="X2036" s="86"/>
      <c r="Y2036" s="80"/>
      <c r="Z2036" s="80"/>
      <c r="AA2036" s="80"/>
      <c r="AB2036" s="81"/>
    </row>
    <row r="2037" spans="1:28" x14ac:dyDescent="0.25">
      <c r="A2037" s="69">
        <v>2035</v>
      </c>
      <c r="D2037"/>
    </row>
    <row r="2038" spans="1:28" x14ac:dyDescent="0.25">
      <c r="A2038" s="69">
        <v>2036</v>
      </c>
      <c r="D2038"/>
    </row>
    <row r="2039" spans="1:28" x14ac:dyDescent="0.25">
      <c r="A2039" s="69">
        <v>2037</v>
      </c>
      <c r="D2039"/>
    </row>
    <row r="2040" spans="1:28" x14ac:dyDescent="0.25">
      <c r="A2040" s="69">
        <v>2038</v>
      </c>
      <c r="D2040"/>
    </row>
    <row r="2041" spans="1:28" ht="13.8" thickBot="1" x14ac:dyDescent="0.3">
      <c r="A2041" s="79">
        <v>2039</v>
      </c>
      <c r="B2041" s="86"/>
      <c r="C2041" s="86"/>
      <c r="D2041" s="86"/>
      <c r="E2041" s="86"/>
      <c r="F2041" s="87"/>
      <c r="G2041" s="86"/>
      <c r="H2041" s="87"/>
      <c r="I2041" s="86"/>
      <c r="J2041" s="86"/>
      <c r="K2041" s="86"/>
      <c r="L2041" s="86"/>
      <c r="M2041" s="87"/>
      <c r="N2041" s="86"/>
      <c r="O2041" s="86"/>
      <c r="P2041" s="86"/>
      <c r="Q2041" s="86"/>
      <c r="R2041" s="87"/>
      <c r="S2041" s="86"/>
      <c r="T2041" s="86"/>
      <c r="U2041" s="86"/>
      <c r="V2041" s="86"/>
      <c r="W2041" s="87"/>
      <c r="X2041" s="86"/>
      <c r="Y2041" s="80"/>
      <c r="Z2041" s="80"/>
      <c r="AA2041" s="80"/>
      <c r="AB2041" s="81"/>
    </row>
    <row r="2042" spans="1:28" x14ac:dyDescent="0.25">
      <c r="A2042" s="69">
        <v>2040</v>
      </c>
      <c r="D2042"/>
    </row>
    <row r="2043" spans="1:28" x14ac:dyDescent="0.25">
      <c r="A2043" s="69">
        <v>2041</v>
      </c>
      <c r="D2043"/>
    </row>
    <row r="2044" spans="1:28" x14ac:dyDescent="0.25">
      <c r="A2044" s="69">
        <v>2042</v>
      </c>
      <c r="D2044"/>
    </row>
    <row r="2045" spans="1:28" x14ac:dyDescent="0.25">
      <c r="A2045" s="69">
        <v>2043</v>
      </c>
      <c r="D2045"/>
    </row>
    <row r="2046" spans="1:28" ht="13.8" thickBot="1" x14ac:dyDescent="0.3">
      <c r="A2046" s="79">
        <v>2044</v>
      </c>
      <c r="B2046" s="86"/>
      <c r="C2046" s="86"/>
      <c r="D2046" s="86"/>
      <c r="E2046" s="86"/>
      <c r="F2046" s="87"/>
      <c r="G2046" s="86"/>
      <c r="H2046" s="87"/>
      <c r="I2046" s="86"/>
      <c r="J2046" s="86"/>
      <c r="K2046" s="86"/>
      <c r="L2046" s="86"/>
      <c r="M2046" s="87"/>
      <c r="N2046" s="86"/>
      <c r="O2046" s="86"/>
      <c r="P2046" s="86"/>
      <c r="Q2046" s="86"/>
      <c r="R2046" s="87"/>
      <c r="S2046" s="86"/>
      <c r="T2046" s="86"/>
      <c r="U2046" s="86"/>
      <c r="V2046" s="86"/>
      <c r="W2046" s="87"/>
      <c r="X2046" s="86"/>
      <c r="Y2046" s="80"/>
      <c r="Z2046" s="80"/>
      <c r="AA2046" s="80"/>
      <c r="AB2046" s="81"/>
    </row>
    <row r="2047" spans="1:28" x14ac:dyDescent="0.25">
      <c r="A2047" s="69">
        <v>2045</v>
      </c>
      <c r="D2047"/>
    </row>
    <row r="2048" spans="1:28" x14ac:dyDescent="0.25">
      <c r="A2048" s="69">
        <v>2046</v>
      </c>
      <c r="D2048"/>
    </row>
    <row r="2049" spans="1:28" x14ac:dyDescent="0.25">
      <c r="A2049" s="69">
        <v>2047</v>
      </c>
      <c r="D2049"/>
    </row>
    <row r="2050" spans="1:28" x14ac:dyDescent="0.25">
      <c r="A2050" s="69">
        <v>2048</v>
      </c>
      <c r="D2050"/>
    </row>
    <row r="2051" spans="1:28" ht="13.8" thickBot="1" x14ac:dyDescent="0.3">
      <c r="A2051" s="79">
        <v>2049</v>
      </c>
      <c r="B2051" s="86"/>
      <c r="C2051" s="86"/>
      <c r="D2051" s="86"/>
      <c r="E2051" s="86"/>
      <c r="F2051" s="87"/>
      <c r="G2051" s="86"/>
      <c r="H2051" s="87"/>
      <c r="I2051" s="86"/>
      <c r="J2051" s="86"/>
      <c r="K2051" s="86"/>
      <c r="L2051" s="86"/>
      <c r="M2051" s="87"/>
      <c r="N2051" s="86"/>
      <c r="O2051" s="86"/>
      <c r="P2051" s="86"/>
      <c r="Q2051" s="86"/>
      <c r="R2051" s="87"/>
      <c r="S2051" s="86"/>
      <c r="T2051" s="86"/>
      <c r="U2051" s="86"/>
      <c r="V2051" s="86"/>
      <c r="W2051" s="87"/>
      <c r="X2051" s="86"/>
      <c r="Y2051" s="80"/>
      <c r="Z2051" s="80"/>
      <c r="AA2051" s="80"/>
      <c r="AB2051" s="81"/>
    </row>
    <row r="2052" spans="1:28" x14ac:dyDescent="0.25">
      <c r="A2052" s="69">
        <v>2050</v>
      </c>
      <c r="D2052"/>
    </row>
    <row r="2053" spans="1:28" x14ac:dyDescent="0.25">
      <c r="A2053" s="69">
        <v>2051</v>
      </c>
      <c r="D2053"/>
    </row>
    <row r="2054" spans="1:28" x14ac:dyDescent="0.25">
      <c r="A2054" s="69">
        <v>2052</v>
      </c>
      <c r="D2054"/>
    </row>
    <row r="2055" spans="1:28" x14ac:dyDescent="0.25">
      <c r="A2055" s="69">
        <v>2053</v>
      </c>
      <c r="D2055"/>
    </row>
    <row r="2056" spans="1:28" ht="13.8" thickBot="1" x14ac:dyDescent="0.3">
      <c r="A2056" s="79">
        <v>2054</v>
      </c>
      <c r="B2056" s="86"/>
      <c r="C2056" s="86"/>
      <c r="D2056" s="86"/>
      <c r="E2056" s="86"/>
      <c r="F2056" s="87"/>
      <c r="G2056" s="86"/>
      <c r="H2056" s="87"/>
      <c r="I2056" s="86"/>
      <c r="J2056" s="86"/>
      <c r="K2056" s="86"/>
      <c r="L2056" s="86"/>
      <c r="M2056" s="87"/>
      <c r="N2056" s="86"/>
      <c r="O2056" s="86"/>
      <c r="P2056" s="86"/>
      <c r="Q2056" s="86"/>
      <c r="R2056" s="87"/>
      <c r="S2056" s="86"/>
      <c r="T2056" s="86"/>
      <c r="U2056" s="86"/>
      <c r="V2056" s="86"/>
      <c r="W2056" s="87"/>
      <c r="X2056" s="86"/>
      <c r="Y2056" s="80"/>
      <c r="Z2056" s="80"/>
      <c r="AA2056" s="80"/>
      <c r="AB2056" s="81"/>
    </row>
    <row r="2057" spans="1:28" x14ac:dyDescent="0.25">
      <c r="A2057" s="69">
        <v>2055</v>
      </c>
      <c r="D2057"/>
    </row>
    <row r="2058" spans="1:28" x14ac:dyDescent="0.25">
      <c r="A2058" s="69">
        <v>2056</v>
      </c>
      <c r="D2058"/>
    </row>
    <row r="2059" spans="1:28" x14ac:dyDescent="0.25">
      <c r="A2059" s="69">
        <v>2057</v>
      </c>
      <c r="D2059"/>
    </row>
    <row r="2060" spans="1:28" x14ac:dyDescent="0.25">
      <c r="A2060" s="69">
        <v>2058</v>
      </c>
      <c r="D2060"/>
    </row>
    <row r="2061" spans="1:28" ht="13.8" thickBot="1" x14ac:dyDescent="0.3">
      <c r="A2061" s="79">
        <v>2059</v>
      </c>
      <c r="B2061" s="86"/>
      <c r="C2061" s="86"/>
      <c r="D2061" s="86"/>
      <c r="E2061" s="86"/>
      <c r="F2061" s="87"/>
      <c r="G2061" s="86"/>
      <c r="H2061" s="87"/>
      <c r="I2061" s="86"/>
      <c r="J2061" s="86"/>
      <c r="K2061" s="86"/>
      <c r="L2061" s="86"/>
      <c r="M2061" s="87"/>
      <c r="N2061" s="86"/>
      <c r="O2061" s="86"/>
      <c r="P2061" s="86"/>
      <c r="Q2061" s="86"/>
      <c r="R2061" s="87"/>
      <c r="S2061" s="86"/>
      <c r="T2061" s="86"/>
      <c r="U2061" s="86"/>
      <c r="V2061" s="86"/>
      <c r="W2061" s="87"/>
      <c r="X2061" s="86"/>
      <c r="Y2061" s="80"/>
      <c r="Z2061" s="80"/>
      <c r="AA2061" s="80"/>
      <c r="AB2061" s="81"/>
    </row>
    <row r="2062" spans="1:28" x14ac:dyDescent="0.25">
      <c r="A2062" s="69">
        <v>2060</v>
      </c>
      <c r="D2062"/>
    </row>
    <row r="2063" spans="1:28" x14ac:dyDescent="0.25">
      <c r="A2063" s="69">
        <v>2061</v>
      </c>
      <c r="D2063"/>
    </row>
    <row r="2064" spans="1:28" x14ac:dyDescent="0.25">
      <c r="A2064" s="69">
        <v>2062</v>
      </c>
      <c r="D2064"/>
    </row>
    <row r="2065" spans="1:28" x14ac:dyDescent="0.25">
      <c r="A2065" s="69">
        <v>2063</v>
      </c>
      <c r="D2065"/>
    </row>
    <row r="2066" spans="1:28" ht="13.8" thickBot="1" x14ac:dyDescent="0.3">
      <c r="A2066" s="79">
        <v>2064</v>
      </c>
      <c r="B2066" s="86"/>
      <c r="C2066" s="86"/>
      <c r="D2066" s="86"/>
      <c r="E2066" s="86"/>
      <c r="F2066" s="87"/>
      <c r="G2066" s="86"/>
      <c r="H2066" s="87"/>
      <c r="I2066" s="86"/>
      <c r="J2066" s="86"/>
      <c r="K2066" s="86"/>
      <c r="L2066" s="86"/>
      <c r="M2066" s="87"/>
      <c r="N2066" s="86"/>
      <c r="O2066" s="86"/>
      <c r="P2066" s="86"/>
      <c r="Q2066" s="86"/>
      <c r="R2066" s="87"/>
      <c r="S2066" s="86"/>
      <c r="T2066" s="86"/>
      <c r="U2066" s="86"/>
      <c r="V2066" s="86"/>
      <c r="W2066" s="87"/>
      <c r="X2066" s="86"/>
      <c r="Y2066" s="80"/>
      <c r="Z2066" s="80"/>
      <c r="AA2066" s="80"/>
      <c r="AB2066" s="81"/>
    </row>
    <row r="2067" spans="1:28" x14ac:dyDescent="0.25">
      <c r="A2067" s="69">
        <v>2065</v>
      </c>
      <c r="D2067"/>
    </row>
    <row r="2068" spans="1:28" x14ac:dyDescent="0.25">
      <c r="A2068" s="69">
        <v>2066</v>
      </c>
      <c r="D2068"/>
    </row>
    <row r="2069" spans="1:28" x14ac:dyDescent="0.25">
      <c r="A2069" s="69">
        <v>2067</v>
      </c>
      <c r="D2069"/>
    </row>
    <row r="2070" spans="1:28" x14ac:dyDescent="0.25">
      <c r="A2070" s="69">
        <v>2068</v>
      </c>
      <c r="D2070"/>
    </row>
    <row r="2071" spans="1:28" ht="13.8" thickBot="1" x14ac:dyDescent="0.3">
      <c r="A2071" s="79">
        <v>2069</v>
      </c>
      <c r="B2071" s="86"/>
      <c r="C2071" s="86"/>
      <c r="D2071" s="86"/>
      <c r="E2071" s="86"/>
      <c r="F2071" s="87"/>
      <c r="G2071" s="86"/>
      <c r="H2071" s="87"/>
      <c r="I2071" s="86"/>
      <c r="J2071" s="86"/>
      <c r="K2071" s="86"/>
      <c r="L2071" s="86"/>
      <c r="M2071" s="87"/>
      <c r="N2071" s="86"/>
      <c r="O2071" s="86"/>
      <c r="P2071" s="86"/>
      <c r="Q2071" s="86"/>
      <c r="R2071" s="87"/>
      <c r="S2071" s="86"/>
      <c r="T2071" s="86"/>
      <c r="U2071" s="86"/>
      <c r="V2071" s="86"/>
      <c r="W2071" s="87"/>
      <c r="X2071" s="86"/>
      <c r="Y2071" s="80"/>
      <c r="Z2071" s="80"/>
      <c r="AA2071" s="80"/>
      <c r="AB2071" s="81"/>
    </row>
    <row r="2072" spans="1:28" x14ac:dyDescent="0.25">
      <c r="A2072" s="69">
        <v>2070</v>
      </c>
      <c r="D2072"/>
    </row>
    <row r="2073" spans="1:28" x14ac:dyDescent="0.25">
      <c r="A2073" s="69">
        <v>2071</v>
      </c>
      <c r="D2073"/>
    </row>
    <row r="2074" spans="1:28" x14ac:dyDescent="0.25">
      <c r="A2074" s="69">
        <v>2072</v>
      </c>
      <c r="D2074"/>
    </row>
    <row r="2075" spans="1:28" x14ac:dyDescent="0.25">
      <c r="A2075" s="69">
        <v>2073</v>
      </c>
      <c r="D2075"/>
    </row>
    <row r="2076" spans="1:28" ht="13.8" thickBot="1" x14ac:dyDescent="0.3">
      <c r="A2076" s="79">
        <v>2074</v>
      </c>
      <c r="B2076" s="86"/>
      <c r="C2076" s="86"/>
      <c r="D2076" s="86"/>
      <c r="E2076" s="86"/>
      <c r="F2076" s="87"/>
      <c r="G2076" s="86"/>
      <c r="H2076" s="87"/>
      <c r="I2076" s="86"/>
      <c r="J2076" s="86"/>
      <c r="K2076" s="86"/>
      <c r="L2076" s="86"/>
      <c r="M2076" s="87"/>
      <c r="N2076" s="86"/>
      <c r="O2076" s="86"/>
      <c r="P2076" s="86"/>
      <c r="Q2076" s="86"/>
      <c r="R2076" s="87"/>
      <c r="S2076" s="86"/>
      <c r="T2076" s="86"/>
      <c r="U2076" s="86"/>
      <c r="V2076" s="86"/>
      <c r="W2076" s="87"/>
      <c r="X2076" s="86"/>
      <c r="Y2076" s="80"/>
      <c r="Z2076" s="80"/>
      <c r="AA2076" s="80"/>
      <c r="AB2076" s="81"/>
    </row>
    <row r="2077" spans="1:28" x14ac:dyDescent="0.25">
      <c r="A2077" s="69">
        <v>2075</v>
      </c>
      <c r="D2077"/>
    </row>
    <row r="2078" spans="1:28" x14ac:dyDescent="0.25">
      <c r="A2078" s="69">
        <v>2076</v>
      </c>
      <c r="D2078"/>
    </row>
    <row r="2079" spans="1:28" x14ac:dyDescent="0.25">
      <c r="A2079" s="69">
        <v>2077</v>
      </c>
      <c r="D2079"/>
    </row>
    <row r="2080" spans="1:28" x14ac:dyDescent="0.25">
      <c r="A2080" s="69">
        <v>2078</v>
      </c>
      <c r="D2080"/>
    </row>
    <row r="2081" spans="1:28" ht="13.8" thickBot="1" x14ac:dyDescent="0.3">
      <c r="A2081" s="79">
        <v>2079</v>
      </c>
      <c r="B2081" s="86"/>
      <c r="C2081" s="86"/>
      <c r="D2081" s="86"/>
      <c r="E2081" s="86"/>
      <c r="F2081" s="87"/>
      <c r="G2081" s="86"/>
      <c r="H2081" s="87"/>
      <c r="I2081" s="86"/>
      <c r="J2081" s="86"/>
      <c r="K2081" s="86"/>
      <c r="L2081" s="86"/>
      <c r="M2081" s="87"/>
      <c r="N2081" s="86"/>
      <c r="O2081" s="86"/>
      <c r="P2081" s="86"/>
      <c r="Q2081" s="86"/>
      <c r="R2081" s="87"/>
      <c r="S2081" s="86"/>
      <c r="T2081" s="86"/>
      <c r="U2081" s="86"/>
      <c r="V2081" s="86"/>
      <c r="W2081" s="87"/>
      <c r="X2081" s="86"/>
      <c r="Y2081" s="80"/>
      <c r="Z2081" s="80"/>
      <c r="AA2081" s="80"/>
      <c r="AB2081" s="81"/>
    </row>
    <row r="2082" spans="1:28" x14ac:dyDescent="0.25">
      <c r="A2082" s="69">
        <v>2080</v>
      </c>
      <c r="D2082"/>
    </row>
    <row r="2083" spans="1:28" x14ac:dyDescent="0.25">
      <c r="A2083" s="69">
        <v>2081</v>
      </c>
      <c r="D2083"/>
    </row>
    <row r="2084" spans="1:28" x14ac:dyDescent="0.25">
      <c r="A2084" s="69">
        <v>2082</v>
      </c>
      <c r="D2084"/>
    </row>
    <row r="2085" spans="1:28" x14ac:dyDescent="0.25">
      <c r="A2085" s="69">
        <v>2083</v>
      </c>
      <c r="D2085"/>
    </row>
    <row r="2086" spans="1:28" ht="13.8" thickBot="1" x14ac:dyDescent="0.3">
      <c r="A2086" s="79">
        <v>2084</v>
      </c>
      <c r="B2086" s="86"/>
      <c r="C2086" s="86"/>
      <c r="D2086" s="86"/>
      <c r="E2086" s="86"/>
      <c r="F2086" s="87"/>
      <c r="G2086" s="86"/>
      <c r="H2086" s="87"/>
      <c r="I2086" s="86"/>
      <c r="J2086" s="86"/>
      <c r="K2086" s="86"/>
      <c r="L2086" s="86"/>
      <c r="M2086" s="87"/>
      <c r="N2086" s="86"/>
      <c r="O2086" s="86"/>
      <c r="P2086" s="86"/>
      <c r="Q2086" s="86"/>
      <c r="R2086" s="87"/>
      <c r="S2086" s="86"/>
      <c r="T2086" s="86"/>
      <c r="U2086" s="86"/>
      <c r="V2086" s="86"/>
      <c r="W2086" s="87"/>
      <c r="X2086" s="86"/>
      <c r="Y2086" s="80"/>
      <c r="Z2086" s="80"/>
      <c r="AA2086" s="80"/>
      <c r="AB2086" s="81"/>
    </row>
    <row r="2087" spans="1:28" x14ac:dyDescent="0.25">
      <c r="A2087" s="69">
        <v>2085</v>
      </c>
      <c r="D2087"/>
    </row>
    <row r="2088" spans="1:28" x14ac:dyDescent="0.25">
      <c r="A2088" s="69">
        <v>2086</v>
      </c>
      <c r="D2088"/>
    </row>
    <row r="2089" spans="1:28" x14ac:dyDescent="0.25">
      <c r="A2089" s="69">
        <v>2087</v>
      </c>
      <c r="D2089"/>
    </row>
    <row r="2090" spans="1:28" x14ac:dyDescent="0.25">
      <c r="A2090" s="69">
        <v>2088</v>
      </c>
      <c r="D2090"/>
    </row>
    <row r="2091" spans="1:28" ht="13.8" thickBot="1" x14ac:dyDescent="0.3">
      <c r="A2091" s="79">
        <v>2089</v>
      </c>
      <c r="B2091" s="86"/>
      <c r="C2091" s="86"/>
      <c r="D2091" s="86"/>
      <c r="E2091" s="86"/>
      <c r="F2091" s="87"/>
      <c r="G2091" s="86"/>
      <c r="H2091" s="87"/>
      <c r="I2091" s="86"/>
      <c r="J2091" s="86"/>
      <c r="K2091" s="86"/>
      <c r="L2091" s="86"/>
      <c r="M2091" s="87"/>
      <c r="N2091" s="86"/>
      <c r="O2091" s="86"/>
      <c r="P2091" s="86"/>
      <c r="Q2091" s="86"/>
      <c r="R2091" s="87"/>
      <c r="S2091" s="86"/>
      <c r="T2091" s="86"/>
      <c r="U2091" s="86"/>
      <c r="V2091" s="86"/>
      <c r="W2091" s="87"/>
      <c r="X2091" s="86"/>
      <c r="Y2091" s="80"/>
      <c r="Z2091" s="80"/>
      <c r="AA2091" s="80"/>
      <c r="AB2091" s="81"/>
    </row>
    <row r="2092" spans="1:28" x14ac:dyDescent="0.25">
      <c r="A2092" s="69">
        <v>2090</v>
      </c>
      <c r="D2092"/>
    </row>
    <row r="2093" spans="1:28" x14ac:dyDescent="0.25">
      <c r="A2093" s="69">
        <v>2091</v>
      </c>
      <c r="D2093"/>
    </row>
    <row r="2094" spans="1:28" x14ac:dyDescent="0.25">
      <c r="A2094" s="69">
        <v>2092</v>
      </c>
      <c r="D2094"/>
    </row>
    <row r="2095" spans="1:28" x14ac:dyDescent="0.25">
      <c r="A2095" s="69">
        <v>2093</v>
      </c>
      <c r="D2095"/>
    </row>
    <row r="2096" spans="1:28" ht="13.8" thickBot="1" x14ac:dyDescent="0.3">
      <c r="A2096" s="79">
        <v>2094</v>
      </c>
      <c r="B2096" s="86"/>
      <c r="C2096" s="86"/>
      <c r="D2096" s="86"/>
      <c r="E2096" s="86"/>
      <c r="F2096" s="87"/>
      <c r="G2096" s="86"/>
      <c r="H2096" s="87"/>
      <c r="I2096" s="86"/>
      <c r="J2096" s="86"/>
      <c r="K2096" s="86"/>
      <c r="L2096" s="86"/>
      <c r="M2096" s="87"/>
      <c r="N2096" s="86"/>
      <c r="O2096" s="86"/>
      <c r="P2096" s="86"/>
      <c r="Q2096" s="86"/>
      <c r="R2096" s="87"/>
      <c r="S2096" s="86"/>
      <c r="T2096" s="86"/>
      <c r="U2096" s="86"/>
      <c r="V2096" s="86"/>
      <c r="W2096" s="87"/>
      <c r="X2096" s="86"/>
      <c r="Y2096" s="80"/>
      <c r="Z2096" s="80"/>
      <c r="AA2096" s="80"/>
      <c r="AB2096" s="81"/>
    </row>
    <row r="2097" spans="1:28" x14ac:dyDescent="0.25">
      <c r="A2097" s="69">
        <v>2095</v>
      </c>
      <c r="D2097"/>
    </row>
    <row r="2098" spans="1:28" x14ac:dyDescent="0.25">
      <c r="A2098" s="69">
        <v>2096</v>
      </c>
      <c r="D2098"/>
    </row>
    <row r="2099" spans="1:28" x14ac:dyDescent="0.25">
      <c r="A2099" s="69">
        <v>2097</v>
      </c>
      <c r="D2099"/>
    </row>
    <row r="2100" spans="1:28" x14ac:dyDescent="0.25">
      <c r="A2100" s="69">
        <v>2098</v>
      </c>
      <c r="D2100"/>
    </row>
    <row r="2101" spans="1:28" ht="13.8" thickBot="1" x14ac:dyDescent="0.3">
      <c r="A2101" s="79">
        <v>2099</v>
      </c>
      <c r="B2101" s="86"/>
      <c r="C2101" s="86"/>
      <c r="D2101" s="86"/>
      <c r="E2101" s="86"/>
      <c r="F2101" s="87"/>
      <c r="G2101" s="86"/>
      <c r="H2101" s="87"/>
      <c r="I2101" s="86"/>
      <c r="J2101" s="86"/>
      <c r="K2101" s="86"/>
      <c r="L2101" s="86"/>
      <c r="M2101" s="87"/>
      <c r="N2101" s="86"/>
      <c r="O2101" s="86"/>
      <c r="P2101" s="86"/>
      <c r="Q2101" s="86"/>
      <c r="R2101" s="87"/>
      <c r="S2101" s="86"/>
      <c r="T2101" s="86"/>
      <c r="U2101" s="86"/>
      <c r="V2101" s="86"/>
      <c r="W2101" s="87"/>
      <c r="X2101" s="86"/>
      <c r="Y2101" s="80"/>
      <c r="Z2101" s="80"/>
      <c r="AA2101" s="80"/>
      <c r="AB2101" s="81"/>
    </row>
    <row r="2102" spans="1:28" x14ac:dyDescent="0.25">
      <c r="A2102" s="69">
        <v>2100</v>
      </c>
      <c r="D2102"/>
    </row>
    <row r="2103" spans="1:28" x14ac:dyDescent="0.25">
      <c r="A2103" s="69">
        <v>2101</v>
      </c>
      <c r="D2103"/>
    </row>
    <row r="2104" spans="1:28" x14ac:dyDescent="0.25">
      <c r="A2104" s="69">
        <v>2102</v>
      </c>
      <c r="D2104"/>
    </row>
    <row r="2105" spans="1:28" x14ac:dyDescent="0.25">
      <c r="A2105" s="69">
        <v>2103</v>
      </c>
      <c r="D2105"/>
    </row>
    <row r="2106" spans="1:28" ht="13.8" thickBot="1" x14ac:dyDescent="0.3">
      <c r="A2106" s="79">
        <v>2104</v>
      </c>
      <c r="B2106" s="86"/>
      <c r="C2106" s="86"/>
      <c r="D2106" s="86"/>
      <c r="E2106" s="86"/>
      <c r="F2106" s="87"/>
      <c r="G2106" s="86"/>
      <c r="H2106" s="87"/>
      <c r="I2106" s="86"/>
      <c r="J2106" s="86"/>
      <c r="K2106" s="86"/>
      <c r="L2106" s="86"/>
      <c r="M2106" s="87"/>
      <c r="N2106" s="86"/>
      <c r="O2106" s="86"/>
      <c r="P2106" s="86"/>
      <c r="Q2106" s="86"/>
      <c r="R2106" s="87"/>
      <c r="S2106" s="86"/>
      <c r="T2106" s="86"/>
      <c r="U2106" s="86"/>
      <c r="V2106" s="86"/>
      <c r="W2106" s="87"/>
      <c r="X2106" s="86"/>
      <c r="Y2106" s="80"/>
      <c r="Z2106" s="80"/>
      <c r="AA2106" s="80"/>
      <c r="AB2106" s="81"/>
    </row>
    <row r="2107" spans="1:28" x14ac:dyDescent="0.25">
      <c r="A2107" s="69">
        <v>2105</v>
      </c>
      <c r="D2107"/>
    </row>
    <row r="2108" spans="1:28" x14ac:dyDescent="0.25">
      <c r="A2108" s="69">
        <v>2106</v>
      </c>
      <c r="D2108"/>
    </row>
    <row r="2109" spans="1:28" x14ac:dyDescent="0.25">
      <c r="A2109" s="69">
        <v>2107</v>
      </c>
      <c r="D2109"/>
    </row>
    <row r="2110" spans="1:28" x14ac:dyDescent="0.25">
      <c r="A2110" s="69">
        <v>2108</v>
      </c>
      <c r="D2110"/>
    </row>
    <row r="2111" spans="1:28" ht="13.8" thickBot="1" x14ac:dyDescent="0.3">
      <c r="A2111" s="79">
        <v>2109</v>
      </c>
      <c r="B2111" s="86"/>
      <c r="C2111" s="86"/>
      <c r="D2111" s="86"/>
      <c r="E2111" s="86"/>
      <c r="F2111" s="87"/>
      <c r="G2111" s="86"/>
      <c r="H2111" s="87"/>
      <c r="I2111" s="86"/>
      <c r="J2111" s="86"/>
      <c r="K2111" s="86"/>
      <c r="L2111" s="86"/>
      <c r="M2111" s="87"/>
      <c r="N2111" s="86"/>
      <c r="O2111" s="86"/>
      <c r="P2111" s="86"/>
      <c r="Q2111" s="86"/>
      <c r="R2111" s="87"/>
      <c r="S2111" s="86"/>
      <c r="T2111" s="86"/>
      <c r="U2111" s="86"/>
      <c r="V2111" s="86"/>
      <c r="W2111" s="87"/>
      <c r="X2111" s="86"/>
      <c r="Y2111" s="80"/>
      <c r="Z2111" s="80"/>
      <c r="AA2111" s="80"/>
      <c r="AB2111" s="81"/>
    </row>
    <row r="2112" spans="1:28" x14ac:dyDescent="0.25">
      <c r="A2112" s="69">
        <v>2110</v>
      </c>
      <c r="D2112"/>
    </row>
    <row r="2113" spans="1:28" x14ac:dyDescent="0.25">
      <c r="A2113" s="69">
        <v>2111</v>
      </c>
      <c r="D2113"/>
    </row>
    <row r="2114" spans="1:28" x14ac:dyDescent="0.25">
      <c r="A2114" s="69">
        <v>2112</v>
      </c>
      <c r="D2114"/>
    </row>
    <row r="2115" spans="1:28" x14ac:dyDescent="0.25">
      <c r="A2115" s="69">
        <v>2113</v>
      </c>
      <c r="D2115"/>
    </row>
    <row r="2116" spans="1:28" ht="13.8" thickBot="1" x14ac:dyDescent="0.3">
      <c r="A2116" s="79">
        <v>2114</v>
      </c>
      <c r="B2116" s="86"/>
      <c r="C2116" s="86"/>
      <c r="D2116" s="86"/>
      <c r="E2116" s="86"/>
      <c r="F2116" s="87"/>
      <c r="G2116" s="86"/>
      <c r="H2116" s="87"/>
      <c r="I2116" s="86"/>
      <c r="J2116" s="86"/>
      <c r="K2116" s="86"/>
      <c r="L2116" s="86"/>
      <c r="M2116" s="87"/>
      <c r="N2116" s="86"/>
      <c r="O2116" s="86"/>
      <c r="P2116" s="86"/>
      <c r="Q2116" s="86"/>
      <c r="R2116" s="87"/>
      <c r="S2116" s="86"/>
      <c r="T2116" s="86"/>
      <c r="U2116" s="86"/>
      <c r="V2116" s="86"/>
      <c r="W2116" s="87"/>
      <c r="X2116" s="86"/>
      <c r="Y2116" s="80"/>
      <c r="Z2116" s="80"/>
      <c r="AA2116" s="80"/>
      <c r="AB2116" s="81"/>
    </row>
    <row r="2117" spans="1:28" x14ac:dyDescent="0.25">
      <c r="A2117" s="69">
        <v>2115</v>
      </c>
      <c r="D2117"/>
    </row>
    <row r="2118" spans="1:28" x14ac:dyDescent="0.25">
      <c r="A2118" s="69">
        <v>2116</v>
      </c>
      <c r="D2118"/>
    </row>
    <row r="2119" spans="1:28" x14ac:dyDescent="0.25">
      <c r="A2119" s="69">
        <v>2117</v>
      </c>
      <c r="D2119"/>
    </row>
    <row r="2120" spans="1:28" x14ac:dyDescent="0.25">
      <c r="A2120" s="69">
        <v>2118</v>
      </c>
      <c r="D2120"/>
    </row>
    <row r="2121" spans="1:28" ht="13.8" thickBot="1" x14ac:dyDescent="0.3">
      <c r="A2121" s="79">
        <v>2119</v>
      </c>
      <c r="B2121" s="86"/>
      <c r="C2121" s="86"/>
      <c r="D2121" s="86"/>
      <c r="E2121" s="86"/>
      <c r="F2121" s="87"/>
      <c r="G2121" s="86"/>
      <c r="H2121" s="87"/>
      <c r="I2121" s="86"/>
      <c r="J2121" s="86"/>
      <c r="K2121" s="86"/>
      <c r="L2121" s="86"/>
      <c r="M2121" s="87"/>
      <c r="N2121" s="86"/>
      <c r="O2121" s="86"/>
      <c r="P2121" s="86"/>
      <c r="Q2121" s="86"/>
      <c r="R2121" s="87"/>
      <c r="S2121" s="86"/>
      <c r="T2121" s="86"/>
      <c r="U2121" s="86"/>
      <c r="V2121" s="86"/>
      <c r="W2121" s="87"/>
      <c r="X2121" s="86"/>
      <c r="Y2121" s="80"/>
      <c r="Z2121" s="80"/>
      <c r="AA2121" s="80"/>
      <c r="AB2121" s="81"/>
    </row>
    <row r="2122" spans="1:28" x14ac:dyDescent="0.25">
      <c r="A2122" s="69">
        <v>2120</v>
      </c>
      <c r="D2122"/>
    </row>
    <row r="2123" spans="1:28" x14ac:dyDescent="0.25">
      <c r="A2123" s="69">
        <v>2121</v>
      </c>
      <c r="D2123"/>
    </row>
    <row r="2124" spans="1:28" x14ac:dyDescent="0.25">
      <c r="A2124" s="69">
        <v>2122</v>
      </c>
      <c r="D2124"/>
    </row>
    <row r="2125" spans="1:28" x14ac:dyDescent="0.25">
      <c r="A2125" s="69">
        <v>2123</v>
      </c>
      <c r="D2125"/>
    </row>
    <row r="2126" spans="1:28" ht="13.8" thickBot="1" x14ac:dyDescent="0.3">
      <c r="A2126" s="79">
        <v>2124</v>
      </c>
      <c r="B2126" s="86"/>
      <c r="C2126" s="86"/>
      <c r="D2126" s="86"/>
      <c r="E2126" s="86"/>
      <c r="F2126" s="87"/>
      <c r="G2126" s="86"/>
      <c r="H2126" s="87"/>
      <c r="I2126" s="86"/>
      <c r="J2126" s="86"/>
      <c r="K2126" s="86"/>
      <c r="L2126" s="86"/>
      <c r="M2126" s="87"/>
      <c r="N2126" s="86"/>
      <c r="O2126" s="86"/>
      <c r="P2126" s="86"/>
      <c r="Q2126" s="86"/>
      <c r="R2126" s="87"/>
      <c r="S2126" s="86"/>
      <c r="T2126" s="86"/>
      <c r="U2126" s="86"/>
      <c r="V2126" s="86"/>
      <c r="W2126" s="87"/>
      <c r="X2126" s="86"/>
      <c r="Y2126" s="80"/>
      <c r="Z2126" s="80"/>
      <c r="AA2126" s="80"/>
      <c r="AB2126" s="81"/>
    </row>
    <row r="2127" spans="1:28" x14ac:dyDescent="0.25">
      <c r="A2127" s="69">
        <v>2125</v>
      </c>
      <c r="D2127"/>
    </row>
    <row r="2128" spans="1:28" x14ac:dyDescent="0.25">
      <c r="A2128" s="69">
        <v>2126</v>
      </c>
      <c r="D2128"/>
    </row>
    <row r="2129" spans="1:28" x14ac:dyDescent="0.25">
      <c r="A2129" s="69">
        <v>2127</v>
      </c>
      <c r="D2129"/>
    </row>
    <row r="2130" spans="1:28" x14ac:dyDescent="0.25">
      <c r="A2130" s="69">
        <v>2128</v>
      </c>
      <c r="D2130"/>
    </row>
    <row r="2131" spans="1:28" ht="13.8" thickBot="1" x14ac:dyDescent="0.3">
      <c r="A2131" s="79">
        <v>2129</v>
      </c>
      <c r="B2131" s="86"/>
      <c r="C2131" s="86"/>
      <c r="D2131" s="86"/>
      <c r="E2131" s="86"/>
      <c r="F2131" s="87"/>
      <c r="G2131" s="86"/>
      <c r="H2131" s="87"/>
      <c r="I2131" s="86"/>
      <c r="J2131" s="86"/>
      <c r="K2131" s="86"/>
      <c r="L2131" s="86"/>
      <c r="M2131" s="87"/>
      <c r="N2131" s="86"/>
      <c r="O2131" s="86"/>
      <c r="P2131" s="86"/>
      <c r="Q2131" s="86"/>
      <c r="R2131" s="87"/>
      <c r="S2131" s="86"/>
      <c r="T2131" s="86"/>
      <c r="U2131" s="86"/>
      <c r="V2131" s="86"/>
      <c r="W2131" s="87"/>
      <c r="X2131" s="86"/>
      <c r="Y2131" s="80"/>
      <c r="Z2131" s="80"/>
      <c r="AA2131" s="80"/>
      <c r="AB2131" s="81"/>
    </row>
    <row r="2132" spans="1:28" x14ac:dyDescent="0.25">
      <c r="A2132" s="69">
        <v>2130</v>
      </c>
      <c r="D2132"/>
    </row>
    <row r="2133" spans="1:28" x14ac:dyDescent="0.25">
      <c r="A2133" s="69">
        <v>2131</v>
      </c>
      <c r="D2133"/>
    </row>
    <row r="2134" spans="1:28" x14ac:dyDescent="0.25">
      <c r="A2134" s="69">
        <v>2132</v>
      </c>
      <c r="D2134"/>
    </row>
    <row r="2135" spans="1:28" x14ac:dyDescent="0.25">
      <c r="A2135" s="69">
        <v>2133</v>
      </c>
      <c r="D2135"/>
    </row>
    <row r="2136" spans="1:28" ht="13.8" thickBot="1" x14ac:dyDescent="0.3">
      <c r="A2136" s="79">
        <v>2134</v>
      </c>
      <c r="B2136" s="86"/>
      <c r="C2136" s="86"/>
      <c r="D2136" s="86"/>
      <c r="E2136" s="86"/>
      <c r="F2136" s="87"/>
      <c r="G2136" s="86"/>
      <c r="H2136" s="87"/>
      <c r="I2136" s="86"/>
      <c r="J2136" s="86"/>
      <c r="K2136" s="86"/>
      <c r="L2136" s="86"/>
      <c r="M2136" s="87"/>
      <c r="N2136" s="86"/>
      <c r="O2136" s="86"/>
      <c r="P2136" s="86"/>
      <c r="Q2136" s="86"/>
      <c r="R2136" s="87"/>
      <c r="S2136" s="86"/>
      <c r="T2136" s="86"/>
      <c r="U2136" s="86"/>
      <c r="V2136" s="86"/>
      <c r="W2136" s="87"/>
      <c r="X2136" s="86"/>
      <c r="Y2136" s="80"/>
      <c r="Z2136" s="80"/>
      <c r="AA2136" s="80"/>
      <c r="AB2136" s="81"/>
    </row>
    <row r="2137" spans="1:28" x14ac:dyDescent="0.25">
      <c r="A2137" s="69">
        <v>2135</v>
      </c>
      <c r="D2137"/>
    </row>
    <row r="2138" spans="1:28" x14ac:dyDescent="0.25">
      <c r="A2138" s="69">
        <v>2136</v>
      </c>
      <c r="D2138"/>
    </row>
    <row r="2139" spans="1:28" x14ac:dyDescent="0.25">
      <c r="A2139" s="69">
        <v>2137</v>
      </c>
      <c r="D2139"/>
    </row>
    <row r="2140" spans="1:28" x14ac:dyDescent="0.25">
      <c r="A2140" s="69">
        <v>2138</v>
      </c>
      <c r="D2140"/>
    </row>
    <row r="2141" spans="1:28" ht="13.8" thickBot="1" x14ac:dyDescent="0.3">
      <c r="A2141" s="79">
        <v>2139</v>
      </c>
      <c r="B2141" s="86"/>
      <c r="C2141" s="86"/>
      <c r="D2141" s="86"/>
      <c r="E2141" s="86"/>
      <c r="F2141" s="87"/>
      <c r="G2141" s="86"/>
      <c r="H2141" s="87"/>
      <c r="I2141" s="86"/>
      <c r="J2141" s="86"/>
      <c r="K2141" s="86"/>
      <c r="L2141" s="86"/>
      <c r="M2141" s="87"/>
      <c r="N2141" s="86"/>
      <c r="O2141" s="86"/>
      <c r="P2141" s="86"/>
      <c r="Q2141" s="86"/>
      <c r="R2141" s="87"/>
      <c r="S2141" s="86"/>
      <c r="T2141" s="86"/>
      <c r="U2141" s="86"/>
      <c r="V2141" s="86"/>
      <c r="W2141" s="87"/>
      <c r="X2141" s="86"/>
      <c r="Y2141" s="80"/>
      <c r="Z2141" s="80"/>
      <c r="AA2141" s="80"/>
      <c r="AB2141" s="81"/>
    </row>
    <row r="2142" spans="1:28" x14ac:dyDescent="0.25">
      <c r="A2142" s="69">
        <v>2140</v>
      </c>
      <c r="D2142"/>
    </row>
    <row r="2143" spans="1:28" x14ac:dyDescent="0.25">
      <c r="A2143" s="69">
        <v>2141</v>
      </c>
      <c r="D2143"/>
    </row>
    <row r="2144" spans="1:28" x14ac:dyDescent="0.25">
      <c r="A2144" s="69">
        <v>2142</v>
      </c>
      <c r="D2144"/>
    </row>
    <row r="2145" spans="1:28" x14ac:dyDescent="0.25">
      <c r="A2145" s="69">
        <v>2143</v>
      </c>
      <c r="D2145"/>
    </row>
    <row r="2146" spans="1:28" ht="13.8" thickBot="1" x14ac:dyDescent="0.3">
      <c r="A2146" s="79">
        <v>2144</v>
      </c>
      <c r="B2146" s="86"/>
      <c r="C2146" s="86"/>
      <c r="D2146" s="86"/>
      <c r="E2146" s="86"/>
      <c r="F2146" s="87"/>
      <c r="G2146" s="86"/>
      <c r="H2146" s="87"/>
      <c r="I2146" s="86"/>
      <c r="J2146" s="86"/>
      <c r="K2146" s="86"/>
      <c r="L2146" s="86"/>
      <c r="M2146" s="87"/>
      <c r="N2146" s="86"/>
      <c r="O2146" s="86"/>
      <c r="P2146" s="86"/>
      <c r="Q2146" s="86"/>
      <c r="R2146" s="87"/>
      <c r="S2146" s="86"/>
      <c r="T2146" s="86"/>
      <c r="U2146" s="86"/>
      <c r="V2146" s="86"/>
      <c r="W2146" s="87"/>
      <c r="X2146" s="86"/>
      <c r="Y2146" s="80"/>
      <c r="Z2146" s="80"/>
      <c r="AA2146" s="80"/>
      <c r="AB2146" s="81"/>
    </row>
    <row r="2147" spans="1:28" x14ac:dyDescent="0.25">
      <c r="A2147" s="69">
        <v>2145</v>
      </c>
      <c r="D2147"/>
    </row>
    <row r="2148" spans="1:28" x14ac:dyDescent="0.25">
      <c r="A2148" s="69">
        <v>2146</v>
      </c>
      <c r="D2148"/>
    </row>
    <row r="2149" spans="1:28" x14ac:dyDescent="0.25">
      <c r="A2149" s="69">
        <v>2147</v>
      </c>
      <c r="D2149"/>
    </row>
    <row r="2150" spans="1:28" x14ac:dyDescent="0.25">
      <c r="A2150" s="69">
        <v>2148</v>
      </c>
      <c r="D2150"/>
    </row>
    <row r="2151" spans="1:28" ht="13.8" thickBot="1" x14ac:dyDescent="0.3">
      <c r="A2151" s="79">
        <v>2149</v>
      </c>
      <c r="B2151" s="86"/>
      <c r="C2151" s="86"/>
      <c r="D2151" s="86"/>
      <c r="E2151" s="86"/>
      <c r="F2151" s="87"/>
      <c r="G2151" s="86"/>
      <c r="H2151" s="87"/>
      <c r="I2151" s="86"/>
      <c r="J2151" s="86"/>
      <c r="K2151" s="86"/>
      <c r="L2151" s="86"/>
      <c r="M2151" s="87"/>
      <c r="N2151" s="86"/>
      <c r="O2151" s="86"/>
      <c r="P2151" s="86"/>
      <c r="Q2151" s="86"/>
      <c r="R2151" s="87"/>
      <c r="S2151" s="86"/>
      <c r="T2151" s="86"/>
      <c r="U2151" s="86"/>
      <c r="V2151" s="86"/>
      <c r="W2151" s="87"/>
      <c r="X2151" s="86"/>
      <c r="Y2151" s="80"/>
      <c r="Z2151" s="80"/>
      <c r="AA2151" s="80"/>
      <c r="AB2151" s="81"/>
    </row>
    <row r="2152" spans="1:28" x14ac:dyDescent="0.25">
      <c r="A2152" s="69">
        <v>2150</v>
      </c>
      <c r="D2152"/>
    </row>
    <row r="2153" spans="1:28" x14ac:dyDescent="0.25">
      <c r="A2153" s="69">
        <v>2151</v>
      </c>
      <c r="D2153"/>
    </row>
    <row r="2154" spans="1:28" x14ac:dyDescent="0.25">
      <c r="A2154" s="69">
        <v>2152</v>
      </c>
      <c r="D2154"/>
    </row>
    <row r="2155" spans="1:28" x14ac:dyDescent="0.25">
      <c r="A2155" s="69">
        <v>2153</v>
      </c>
      <c r="D2155"/>
    </row>
    <row r="2156" spans="1:28" ht="13.8" thickBot="1" x14ac:dyDescent="0.3">
      <c r="A2156" s="79">
        <v>2154</v>
      </c>
      <c r="B2156" s="86"/>
      <c r="C2156" s="86"/>
      <c r="D2156" s="86"/>
      <c r="E2156" s="86"/>
      <c r="F2156" s="87"/>
      <c r="G2156" s="86"/>
      <c r="H2156" s="87"/>
      <c r="I2156" s="86"/>
      <c r="J2156" s="86"/>
      <c r="K2156" s="86"/>
      <c r="L2156" s="86"/>
      <c r="M2156" s="87"/>
      <c r="N2156" s="86"/>
      <c r="O2156" s="86"/>
      <c r="P2156" s="86"/>
      <c r="Q2156" s="86"/>
      <c r="R2156" s="87"/>
      <c r="S2156" s="86"/>
      <c r="T2156" s="86"/>
      <c r="U2156" s="86"/>
      <c r="V2156" s="86"/>
      <c r="W2156" s="87"/>
      <c r="X2156" s="86"/>
      <c r="Y2156" s="80"/>
      <c r="Z2156" s="80"/>
      <c r="AA2156" s="80"/>
      <c r="AB2156" s="81"/>
    </row>
    <row r="2157" spans="1:28" x14ac:dyDescent="0.25">
      <c r="A2157" s="69">
        <v>2155</v>
      </c>
      <c r="D2157"/>
    </row>
    <row r="2158" spans="1:28" x14ac:dyDescent="0.25">
      <c r="A2158" s="69">
        <v>2156</v>
      </c>
      <c r="D2158"/>
    </row>
    <row r="2159" spans="1:28" x14ac:dyDescent="0.25">
      <c r="A2159" s="69">
        <v>2157</v>
      </c>
      <c r="D2159"/>
    </row>
    <row r="2160" spans="1:28" x14ac:dyDescent="0.25">
      <c r="A2160" s="69">
        <v>2158</v>
      </c>
      <c r="D2160"/>
    </row>
    <row r="2161" spans="1:28" ht="13.8" thickBot="1" x14ac:dyDescent="0.3">
      <c r="A2161" s="79">
        <v>2159</v>
      </c>
      <c r="B2161" s="86"/>
      <c r="C2161" s="86"/>
      <c r="D2161" s="86"/>
      <c r="E2161" s="86"/>
      <c r="F2161" s="87"/>
      <c r="G2161" s="86"/>
      <c r="H2161" s="87"/>
      <c r="I2161" s="86"/>
      <c r="J2161" s="86"/>
      <c r="K2161" s="86"/>
      <c r="L2161" s="86"/>
      <c r="M2161" s="87"/>
      <c r="N2161" s="86"/>
      <c r="O2161" s="86"/>
      <c r="P2161" s="86"/>
      <c r="Q2161" s="86"/>
      <c r="R2161" s="87"/>
      <c r="S2161" s="86"/>
      <c r="T2161" s="86"/>
      <c r="U2161" s="86"/>
      <c r="V2161" s="86"/>
      <c r="W2161" s="87"/>
      <c r="X2161" s="86"/>
      <c r="Y2161" s="80"/>
      <c r="Z2161" s="80"/>
      <c r="AA2161" s="80"/>
      <c r="AB2161" s="81"/>
    </row>
    <row r="2162" spans="1:28" x14ac:dyDescent="0.25">
      <c r="A2162" s="69">
        <v>2160</v>
      </c>
      <c r="D2162"/>
    </row>
    <row r="2163" spans="1:28" x14ac:dyDescent="0.25">
      <c r="A2163" s="69">
        <v>2161</v>
      </c>
      <c r="D2163"/>
    </row>
    <row r="2164" spans="1:28" x14ac:dyDescent="0.25">
      <c r="A2164" s="69">
        <v>2162</v>
      </c>
      <c r="D2164"/>
    </row>
    <row r="2165" spans="1:28" x14ac:dyDescent="0.25">
      <c r="A2165" s="69">
        <v>2163</v>
      </c>
      <c r="D2165"/>
    </row>
    <row r="2166" spans="1:28" ht="13.8" thickBot="1" x14ac:dyDescent="0.3">
      <c r="A2166" s="79">
        <v>2164</v>
      </c>
      <c r="B2166" s="86"/>
      <c r="C2166" s="86"/>
      <c r="D2166" s="86"/>
      <c r="E2166" s="86"/>
      <c r="F2166" s="87"/>
      <c r="G2166" s="86"/>
      <c r="H2166" s="87"/>
      <c r="I2166" s="86"/>
      <c r="J2166" s="86"/>
      <c r="K2166" s="86"/>
      <c r="L2166" s="86"/>
      <c r="M2166" s="87"/>
      <c r="N2166" s="86"/>
      <c r="O2166" s="86"/>
      <c r="P2166" s="86"/>
      <c r="Q2166" s="86"/>
      <c r="R2166" s="87"/>
      <c r="S2166" s="86"/>
      <c r="T2166" s="86"/>
      <c r="U2166" s="86"/>
      <c r="V2166" s="86"/>
      <c r="W2166" s="87"/>
      <c r="X2166" s="86"/>
      <c r="Y2166" s="80"/>
      <c r="Z2166" s="80"/>
      <c r="AA2166" s="80"/>
      <c r="AB2166" s="81"/>
    </row>
    <row r="2167" spans="1:28" x14ac:dyDescent="0.25">
      <c r="A2167" s="69">
        <v>2165</v>
      </c>
      <c r="D2167"/>
    </row>
    <row r="2168" spans="1:28" x14ac:dyDescent="0.25">
      <c r="A2168" s="69">
        <v>2166</v>
      </c>
      <c r="D2168"/>
    </row>
    <row r="2169" spans="1:28" x14ac:dyDescent="0.25">
      <c r="A2169" s="69">
        <v>2167</v>
      </c>
      <c r="D2169"/>
    </row>
    <row r="2170" spans="1:28" x14ac:dyDescent="0.25">
      <c r="A2170" s="69">
        <v>2168</v>
      </c>
      <c r="D2170"/>
    </row>
    <row r="2171" spans="1:28" ht="13.8" thickBot="1" x14ac:dyDescent="0.3">
      <c r="A2171" s="79">
        <v>2169</v>
      </c>
      <c r="B2171" s="86"/>
      <c r="C2171" s="86"/>
      <c r="D2171" s="86"/>
      <c r="E2171" s="86"/>
      <c r="F2171" s="87"/>
      <c r="G2171" s="86"/>
      <c r="H2171" s="87"/>
      <c r="I2171" s="86"/>
      <c r="J2171" s="86"/>
      <c r="K2171" s="86"/>
      <c r="L2171" s="86"/>
      <c r="M2171" s="87"/>
      <c r="N2171" s="86"/>
      <c r="O2171" s="86"/>
      <c r="P2171" s="86"/>
      <c r="Q2171" s="86"/>
      <c r="R2171" s="87"/>
      <c r="S2171" s="86"/>
      <c r="T2171" s="86"/>
      <c r="U2171" s="86"/>
      <c r="V2171" s="86"/>
      <c r="W2171" s="87"/>
      <c r="X2171" s="86"/>
      <c r="Y2171" s="80"/>
      <c r="Z2171" s="80"/>
      <c r="AA2171" s="80"/>
      <c r="AB2171" s="81"/>
    </row>
    <row r="2172" spans="1:28" x14ac:dyDescent="0.25">
      <c r="A2172" s="69">
        <v>2170</v>
      </c>
      <c r="D2172"/>
    </row>
    <row r="2173" spans="1:28" x14ac:dyDescent="0.25">
      <c r="A2173" s="69">
        <v>2171</v>
      </c>
      <c r="D2173"/>
    </row>
    <row r="2174" spans="1:28" x14ac:dyDescent="0.25">
      <c r="A2174" s="69">
        <v>2172</v>
      </c>
      <c r="D2174"/>
    </row>
    <row r="2175" spans="1:28" x14ac:dyDescent="0.25">
      <c r="A2175" s="69">
        <v>2173</v>
      </c>
      <c r="D2175"/>
    </row>
    <row r="2176" spans="1:28" ht="13.8" thickBot="1" x14ac:dyDescent="0.3">
      <c r="A2176" s="79">
        <v>2174</v>
      </c>
      <c r="B2176" s="86"/>
      <c r="C2176" s="86"/>
      <c r="D2176" s="86"/>
      <c r="E2176" s="86"/>
      <c r="F2176" s="87"/>
      <c r="G2176" s="86"/>
      <c r="H2176" s="87"/>
      <c r="I2176" s="86"/>
      <c r="J2176" s="86"/>
      <c r="K2176" s="86"/>
      <c r="L2176" s="86"/>
      <c r="M2176" s="87"/>
      <c r="N2176" s="86"/>
      <c r="O2176" s="86"/>
      <c r="P2176" s="86"/>
      <c r="Q2176" s="86"/>
      <c r="R2176" s="87"/>
      <c r="S2176" s="86"/>
      <c r="T2176" s="86"/>
      <c r="U2176" s="86"/>
      <c r="V2176" s="86"/>
      <c r="W2176" s="87"/>
      <c r="X2176" s="86"/>
      <c r="Y2176" s="80"/>
      <c r="Z2176" s="80"/>
      <c r="AA2176" s="80"/>
      <c r="AB2176" s="81"/>
    </row>
    <row r="2177" spans="1:28" x14ac:dyDescent="0.25">
      <c r="A2177" s="69">
        <v>2175</v>
      </c>
      <c r="D2177"/>
    </row>
    <row r="2178" spans="1:28" x14ac:dyDescent="0.25">
      <c r="A2178" s="69">
        <v>2176</v>
      </c>
      <c r="D2178"/>
    </row>
    <row r="2179" spans="1:28" x14ac:dyDescent="0.25">
      <c r="A2179" s="69">
        <v>2177</v>
      </c>
      <c r="D2179"/>
    </row>
    <row r="2180" spans="1:28" x14ac:dyDescent="0.25">
      <c r="A2180" s="69">
        <v>2178</v>
      </c>
      <c r="D2180"/>
    </row>
    <row r="2181" spans="1:28" ht="13.8" thickBot="1" x14ac:dyDescent="0.3">
      <c r="A2181" s="79">
        <v>2179</v>
      </c>
      <c r="B2181" s="86"/>
      <c r="C2181" s="86"/>
      <c r="D2181" s="86"/>
      <c r="E2181" s="86"/>
      <c r="F2181" s="87"/>
      <c r="G2181" s="86"/>
      <c r="H2181" s="87"/>
      <c r="I2181" s="86"/>
      <c r="J2181" s="86"/>
      <c r="K2181" s="86"/>
      <c r="L2181" s="86"/>
      <c r="M2181" s="87"/>
      <c r="N2181" s="86"/>
      <c r="O2181" s="86"/>
      <c r="P2181" s="86"/>
      <c r="Q2181" s="86"/>
      <c r="R2181" s="87"/>
      <c r="S2181" s="86"/>
      <c r="T2181" s="86"/>
      <c r="U2181" s="86"/>
      <c r="V2181" s="86"/>
      <c r="W2181" s="87"/>
      <c r="X2181" s="86"/>
      <c r="Y2181" s="80"/>
      <c r="Z2181" s="80"/>
      <c r="AA2181" s="80"/>
      <c r="AB2181" s="81"/>
    </row>
    <row r="2182" spans="1:28" x14ac:dyDescent="0.25">
      <c r="A2182" s="69">
        <v>2180</v>
      </c>
      <c r="D2182"/>
    </row>
    <row r="2183" spans="1:28" x14ac:dyDescent="0.25">
      <c r="A2183" s="69">
        <v>2181</v>
      </c>
      <c r="D2183"/>
    </row>
    <row r="2184" spans="1:28" x14ac:dyDescent="0.25">
      <c r="A2184" s="69">
        <v>2182</v>
      </c>
      <c r="D2184"/>
    </row>
    <row r="2185" spans="1:28" x14ac:dyDescent="0.25">
      <c r="A2185" s="69">
        <v>2183</v>
      </c>
      <c r="D2185"/>
    </row>
    <row r="2186" spans="1:28" ht="13.8" thickBot="1" x14ac:dyDescent="0.3">
      <c r="A2186" s="79">
        <v>2184</v>
      </c>
      <c r="B2186" s="86"/>
      <c r="C2186" s="86"/>
      <c r="D2186" s="86"/>
      <c r="E2186" s="86"/>
      <c r="F2186" s="87"/>
      <c r="G2186" s="86"/>
      <c r="H2186" s="87"/>
      <c r="I2186" s="86"/>
      <c r="J2186" s="86"/>
      <c r="K2186" s="86"/>
      <c r="L2186" s="86"/>
      <c r="M2186" s="87"/>
      <c r="N2186" s="86"/>
      <c r="O2186" s="86"/>
      <c r="P2186" s="86"/>
      <c r="Q2186" s="86"/>
      <c r="R2186" s="87"/>
      <c r="S2186" s="86"/>
      <c r="T2186" s="86"/>
      <c r="U2186" s="86"/>
      <c r="V2186" s="86"/>
      <c r="W2186" s="87"/>
      <c r="X2186" s="86"/>
      <c r="Y2186" s="80"/>
      <c r="Z2186" s="80"/>
      <c r="AA2186" s="80"/>
      <c r="AB2186" s="81"/>
    </row>
    <row r="2187" spans="1:28" x14ac:dyDescent="0.25">
      <c r="A2187" s="69">
        <v>2185</v>
      </c>
      <c r="D2187"/>
    </row>
    <row r="2188" spans="1:28" x14ac:dyDescent="0.25">
      <c r="A2188" s="69">
        <v>2186</v>
      </c>
      <c r="D2188"/>
    </row>
    <row r="2189" spans="1:28" x14ac:dyDescent="0.25">
      <c r="A2189" s="69">
        <v>2187</v>
      </c>
      <c r="D2189"/>
    </row>
    <row r="2190" spans="1:28" x14ac:dyDescent="0.25">
      <c r="A2190" s="69">
        <v>2188</v>
      </c>
      <c r="D2190"/>
    </row>
    <row r="2191" spans="1:28" ht="13.8" thickBot="1" x14ac:dyDescent="0.3">
      <c r="A2191" s="79">
        <v>2189</v>
      </c>
      <c r="B2191" s="86"/>
      <c r="C2191" s="86"/>
      <c r="D2191" s="86"/>
      <c r="E2191" s="86"/>
      <c r="F2191" s="87"/>
      <c r="G2191" s="86"/>
      <c r="H2191" s="87"/>
      <c r="I2191" s="86"/>
      <c r="J2191" s="86"/>
      <c r="K2191" s="86"/>
      <c r="L2191" s="86"/>
      <c r="M2191" s="87"/>
      <c r="N2191" s="86"/>
      <c r="O2191" s="86"/>
      <c r="P2191" s="86"/>
      <c r="Q2191" s="86"/>
      <c r="R2191" s="87"/>
      <c r="S2191" s="86"/>
      <c r="T2191" s="86"/>
      <c r="U2191" s="86"/>
      <c r="V2191" s="86"/>
      <c r="W2191" s="87"/>
      <c r="X2191" s="86"/>
      <c r="Y2191" s="80"/>
      <c r="Z2191" s="80"/>
      <c r="AA2191" s="80"/>
      <c r="AB2191" s="81"/>
    </row>
    <row r="2192" spans="1:28" x14ac:dyDescent="0.25">
      <c r="A2192" s="69">
        <v>2190</v>
      </c>
      <c r="D2192"/>
    </row>
    <row r="2193" spans="1:28" x14ac:dyDescent="0.25">
      <c r="A2193" s="69">
        <v>2191</v>
      </c>
      <c r="D2193"/>
    </row>
    <row r="2194" spans="1:28" x14ac:dyDescent="0.25">
      <c r="A2194" s="69">
        <v>2192</v>
      </c>
      <c r="D2194"/>
    </row>
    <row r="2195" spans="1:28" x14ac:dyDescent="0.25">
      <c r="A2195" s="69">
        <v>2193</v>
      </c>
      <c r="D2195"/>
    </row>
    <row r="2196" spans="1:28" ht="13.8" thickBot="1" x14ac:dyDescent="0.3">
      <c r="A2196" s="79">
        <v>2194</v>
      </c>
      <c r="B2196" s="86"/>
      <c r="C2196" s="86"/>
      <c r="D2196" s="86"/>
      <c r="E2196" s="86"/>
      <c r="F2196" s="87"/>
      <c r="G2196" s="86"/>
      <c r="H2196" s="87"/>
      <c r="I2196" s="86"/>
      <c r="J2196" s="86"/>
      <c r="K2196" s="86"/>
      <c r="L2196" s="86"/>
      <c r="M2196" s="87"/>
      <c r="N2196" s="86"/>
      <c r="O2196" s="86"/>
      <c r="P2196" s="86"/>
      <c r="Q2196" s="86"/>
      <c r="R2196" s="87"/>
      <c r="S2196" s="86"/>
      <c r="T2196" s="86"/>
      <c r="U2196" s="86"/>
      <c r="V2196" s="86"/>
      <c r="W2196" s="87"/>
      <c r="X2196" s="86"/>
      <c r="Y2196" s="80"/>
      <c r="Z2196" s="80"/>
      <c r="AA2196" s="80"/>
      <c r="AB2196" s="81"/>
    </row>
    <row r="2197" spans="1:28" x14ac:dyDescent="0.25">
      <c r="A2197" s="69">
        <v>2195</v>
      </c>
      <c r="D2197"/>
    </row>
    <row r="2198" spans="1:28" x14ac:dyDescent="0.25">
      <c r="A2198" s="69">
        <v>2196</v>
      </c>
      <c r="D2198"/>
    </row>
    <row r="2199" spans="1:28" x14ac:dyDescent="0.25">
      <c r="A2199" s="69">
        <v>2197</v>
      </c>
      <c r="D2199"/>
    </row>
    <row r="2200" spans="1:28" x14ac:dyDescent="0.25">
      <c r="A2200" s="69">
        <v>2198</v>
      </c>
      <c r="D2200"/>
    </row>
    <row r="2201" spans="1:28" ht="13.8" thickBot="1" x14ac:dyDescent="0.3">
      <c r="A2201" s="79">
        <v>2199</v>
      </c>
      <c r="B2201" s="86"/>
      <c r="C2201" s="86"/>
      <c r="D2201" s="86"/>
      <c r="E2201" s="86"/>
      <c r="F2201" s="87"/>
      <c r="G2201" s="86"/>
      <c r="H2201" s="87"/>
      <c r="I2201" s="86"/>
      <c r="J2201" s="86"/>
      <c r="K2201" s="86"/>
      <c r="L2201" s="86"/>
      <c r="M2201" s="87"/>
      <c r="N2201" s="86"/>
      <c r="O2201" s="86"/>
      <c r="P2201" s="86"/>
      <c r="Q2201" s="86"/>
      <c r="R2201" s="87"/>
      <c r="S2201" s="86"/>
      <c r="T2201" s="86"/>
      <c r="U2201" s="86"/>
      <c r="V2201" s="86"/>
      <c r="W2201" s="87"/>
      <c r="X2201" s="86"/>
      <c r="Y2201" s="80"/>
      <c r="Z2201" s="80"/>
      <c r="AA2201" s="80"/>
      <c r="AB2201" s="81"/>
    </row>
    <row r="2202" spans="1:28" x14ac:dyDescent="0.25">
      <c r="A2202" s="69">
        <v>2200</v>
      </c>
      <c r="D2202"/>
    </row>
    <row r="2203" spans="1:28" x14ac:dyDescent="0.25">
      <c r="A2203" s="69">
        <v>2201</v>
      </c>
      <c r="D2203"/>
    </row>
    <row r="2204" spans="1:28" x14ac:dyDescent="0.25">
      <c r="A2204" s="69">
        <v>2202</v>
      </c>
      <c r="D2204"/>
    </row>
    <row r="2205" spans="1:28" x14ac:dyDescent="0.25">
      <c r="A2205" s="69">
        <v>2203</v>
      </c>
      <c r="D2205"/>
    </row>
    <row r="2206" spans="1:28" ht="13.8" thickBot="1" x14ac:dyDescent="0.3">
      <c r="A2206" s="79">
        <v>2204</v>
      </c>
      <c r="B2206" s="86"/>
      <c r="C2206" s="86"/>
      <c r="D2206" s="86"/>
      <c r="E2206" s="86"/>
      <c r="F2206" s="87"/>
      <c r="G2206" s="86"/>
      <c r="H2206" s="87"/>
      <c r="I2206" s="86"/>
      <c r="J2206" s="86"/>
      <c r="K2206" s="86"/>
      <c r="L2206" s="86"/>
      <c r="M2206" s="87"/>
      <c r="N2206" s="86"/>
      <c r="O2206" s="86"/>
      <c r="P2206" s="86"/>
      <c r="Q2206" s="86"/>
      <c r="R2206" s="87"/>
      <c r="S2206" s="86"/>
      <c r="T2206" s="86"/>
      <c r="U2206" s="86"/>
      <c r="V2206" s="86"/>
      <c r="W2206" s="87"/>
      <c r="X2206" s="86"/>
      <c r="Y2206" s="80"/>
      <c r="Z2206" s="80"/>
      <c r="AA2206" s="80"/>
      <c r="AB2206" s="81"/>
    </row>
    <row r="2207" spans="1:28" x14ac:dyDescent="0.25">
      <c r="A2207" s="69">
        <v>2205</v>
      </c>
      <c r="D2207"/>
    </row>
    <row r="2208" spans="1:28" x14ac:dyDescent="0.25">
      <c r="A2208" s="69">
        <v>2206</v>
      </c>
      <c r="D2208"/>
    </row>
    <row r="2209" spans="1:28" x14ac:dyDescent="0.25">
      <c r="A2209" s="69">
        <v>2207</v>
      </c>
      <c r="D2209"/>
    </row>
    <row r="2210" spans="1:28" x14ac:dyDescent="0.25">
      <c r="A2210" s="69">
        <v>2208</v>
      </c>
      <c r="D2210"/>
    </row>
    <row r="2211" spans="1:28" ht="13.8" thickBot="1" x14ac:dyDescent="0.3">
      <c r="A2211" s="79">
        <v>2209</v>
      </c>
      <c r="B2211" s="86"/>
      <c r="C2211" s="86"/>
      <c r="D2211" s="86"/>
      <c r="E2211" s="86"/>
      <c r="F2211" s="87"/>
      <c r="G2211" s="86"/>
      <c r="H2211" s="87"/>
      <c r="I2211" s="86"/>
      <c r="J2211" s="86"/>
      <c r="K2211" s="86"/>
      <c r="L2211" s="86"/>
      <c r="M2211" s="87"/>
      <c r="N2211" s="86"/>
      <c r="O2211" s="86"/>
      <c r="P2211" s="86"/>
      <c r="Q2211" s="86"/>
      <c r="R2211" s="87"/>
      <c r="S2211" s="86"/>
      <c r="T2211" s="86"/>
      <c r="U2211" s="86"/>
      <c r="V2211" s="86"/>
      <c r="W2211" s="87"/>
      <c r="X2211" s="86"/>
      <c r="Y2211" s="80"/>
      <c r="Z2211" s="80"/>
      <c r="AA2211" s="80"/>
      <c r="AB2211" s="81"/>
    </row>
    <row r="2212" spans="1:28" x14ac:dyDescent="0.25">
      <c r="A2212" s="69">
        <v>2210</v>
      </c>
      <c r="D2212"/>
    </row>
    <row r="2213" spans="1:28" x14ac:dyDescent="0.25">
      <c r="A2213" s="69">
        <v>2211</v>
      </c>
      <c r="D2213"/>
    </row>
    <row r="2214" spans="1:28" x14ac:dyDescent="0.25">
      <c r="A2214" s="69">
        <v>2212</v>
      </c>
      <c r="D2214"/>
    </row>
    <row r="2215" spans="1:28" x14ac:dyDescent="0.25">
      <c r="A2215" s="69">
        <v>2213</v>
      </c>
      <c r="D2215"/>
    </row>
    <row r="2216" spans="1:28" ht="13.8" thickBot="1" x14ac:dyDescent="0.3">
      <c r="A2216" s="79">
        <v>2214</v>
      </c>
      <c r="B2216" s="86"/>
      <c r="C2216" s="86"/>
      <c r="D2216" s="86"/>
      <c r="E2216" s="86"/>
      <c r="F2216" s="87"/>
      <c r="G2216" s="86"/>
      <c r="H2216" s="87"/>
      <c r="I2216" s="86"/>
      <c r="J2216" s="86"/>
      <c r="K2216" s="86"/>
      <c r="L2216" s="86"/>
      <c r="M2216" s="87"/>
      <c r="N2216" s="86"/>
      <c r="O2216" s="86"/>
      <c r="P2216" s="86"/>
      <c r="Q2216" s="86"/>
      <c r="R2216" s="87"/>
      <c r="S2216" s="86"/>
      <c r="T2216" s="86"/>
      <c r="U2216" s="86"/>
      <c r="V2216" s="86"/>
      <c r="W2216" s="87"/>
      <c r="X2216" s="86"/>
      <c r="Y2216" s="80"/>
      <c r="Z2216" s="80"/>
      <c r="AA2216" s="80"/>
      <c r="AB2216" s="81"/>
    </row>
    <row r="2217" spans="1:28" x14ac:dyDescent="0.25">
      <c r="A2217" s="69">
        <v>2215</v>
      </c>
      <c r="D2217"/>
    </row>
    <row r="2218" spans="1:28" x14ac:dyDescent="0.25">
      <c r="A2218" s="69">
        <v>2216</v>
      </c>
      <c r="D2218"/>
    </row>
    <row r="2219" spans="1:28" x14ac:dyDescent="0.25">
      <c r="A2219" s="69">
        <v>2217</v>
      </c>
      <c r="D2219"/>
    </row>
    <row r="2220" spans="1:28" x14ac:dyDescent="0.25">
      <c r="A2220" s="69">
        <v>2218</v>
      </c>
      <c r="D2220"/>
    </row>
    <row r="2221" spans="1:28" ht="13.8" thickBot="1" x14ac:dyDescent="0.3">
      <c r="A2221" s="79">
        <v>2219</v>
      </c>
      <c r="B2221" s="86"/>
      <c r="C2221" s="86"/>
      <c r="D2221" s="86"/>
      <c r="E2221" s="86"/>
      <c r="F2221" s="87"/>
      <c r="G2221" s="86"/>
      <c r="H2221" s="87"/>
      <c r="I2221" s="86"/>
      <c r="J2221" s="86"/>
      <c r="K2221" s="86"/>
      <c r="L2221" s="86"/>
      <c r="M2221" s="87"/>
      <c r="N2221" s="86"/>
      <c r="O2221" s="86"/>
      <c r="P2221" s="86"/>
      <c r="Q2221" s="86"/>
      <c r="R2221" s="87"/>
      <c r="S2221" s="86"/>
      <c r="T2221" s="86"/>
      <c r="U2221" s="86"/>
      <c r="V2221" s="86"/>
      <c r="W2221" s="87"/>
      <c r="X2221" s="86"/>
      <c r="Y2221" s="80"/>
      <c r="Z2221" s="80"/>
      <c r="AA2221" s="80"/>
      <c r="AB2221" s="81"/>
    </row>
    <row r="2222" spans="1:28" x14ac:dyDescent="0.25">
      <c r="A2222" s="69">
        <v>2220</v>
      </c>
      <c r="D2222"/>
    </row>
    <row r="2223" spans="1:28" x14ac:dyDescent="0.25">
      <c r="A2223" s="69">
        <v>2221</v>
      </c>
      <c r="D2223"/>
    </row>
    <row r="2224" spans="1:28" x14ac:dyDescent="0.25">
      <c r="A2224" s="69">
        <v>2222</v>
      </c>
      <c r="D2224"/>
    </row>
    <row r="2225" spans="1:28" x14ac:dyDescent="0.25">
      <c r="A2225" s="69">
        <v>2223</v>
      </c>
      <c r="D2225"/>
    </row>
    <row r="2226" spans="1:28" ht="13.8" thickBot="1" x14ac:dyDescent="0.3">
      <c r="A2226" s="79">
        <v>2224</v>
      </c>
      <c r="B2226" s="86"/>
      <c r="C2226" s="86"/>
      <c r="D2226" s="86"/>
      <c r="E2226" s="86"/>
      <c r="F2226" s="87"/>
      <c r="G2226" s="86"/>
      <c r="H2226" s="87"/>
      <c r="I2226" s="86"/>
      <c r="J2226" s="86"/>
      <c r="K2226" s="86"/>
      <c r="L2226" s="86"/>
      <c r="M2226" s="87"/>
      <c r="N2226" s="86"/>
      <c r="O2226" s="86"/>
      <c r="P2226" s="86"/>
      <c r="Q2226" s="86"/>
      <c r="R2226" s="87"/>
      <c r="S2226" s="86"/>
      <c r="T2226" s="86"/>
      <c r="U2226" s="86"/>
      <c r="V2226" s="86"/>
      <c r="W2226" s="87"/>
      <c r="X2226" s="86"/>
      <c r="Y2226" s="80"/>
      <c r="Z2226" s="80"/>
      <c r="AA2226" s="80"/>
      <c r="AB2226" s="81"/>
    </row>
    <row r="2227" spans="1:28" x14ac:dyDescent="0.25">
      <c r="A2227" s="69">
        <v>2225</v>
      </c>
      <c r="D2227"/>
    </row>
    <row r="2228" spans="1:28" x14ac:dyDescent="0.25">
      <c r="A2228" s="69">
        <v>2226</v>
      </c>
      <c r="D2228"/>
    </row>
    <row r="2229" spans="1:28" x14ac:dyDescent="0.25">
      <c r="A2229" s="69">
        <v>2227</v>
      </c>
      <c r="D2229"/>
    </row>
    <row r="2230" spans="1:28" x14ac:dyDescent="0.25">
      <c r="A2230" s="69">
        <v>2228</v>
      </c>
      <c r="D2230"/>
    </row>
    <row r="2231" spans="1:28" ht="13.8" thickBot="1" x14ac:dyDescent="0.3">
      <c r="A2231" s="79">
        <v>2229</v>
      </c>
      <c r="B2231" s="86"/>
      <c r="C2231" s="86"/>
      <c r="D2231" s="86"/>
      <c r="E2231" s="86"/>
      <c r="F2231" s="87"/>
      <c r="G2231" s="86"/>
      <c r="H2231" s="87"/>
      <c r="I2231" s="86"/>
      <c r="J2231" s="86"/>
      <c r="K2231" s="86"/>
      <c r="L2231" s="86"/>
      <c r="M2231" s="87"/>
      <c r="N2231" s="86"/>
      <c r="O2231" s="86"/>
      <c r="P2231" s="86"/>
      <c r="Q2231" s="86"/>
      <c r="R2231" s="87"/>
      <c r="S2231" s="86"/>
      <c r="T2231" s="86"/>
      <c r="U2231" s="86"/>
      <c r="V2231" s="86"/>
      <c r="W2231" s="87"/>
      <c r="X2231" s="86"/>
      <c r="Y2231" s="80"/>
      <c r="Z2231" s="80"/>
      <c r="AA2231" s="80"/>
      <c r="AB2231" s="81"/>
    </row>
    <row r="2232" spans="1:28" x14ac:dyDescent="0.25">
      <c r="A2232" s="69">
        <v>2230</v>
      </c>
      <c r="D2232"/>
    </row>
    <row r="2233" spans="1:28" x14ac:dyDescent="0.25">
      <c r="A2233" s="69">
        <v>2231</v>
      </c>
      <c r="D2233"/>
    </row>
    <row r="2234" spans="1:28" x14ac:dyDescent="0.25">
      <c r="A2234" s="69">
        <v>2232</v>
      </c>
      <c r="D2234"/>
    </row>
    <row r="2235" spans="1:28" x14ac:dyDescent="0.25">
      <c r="A2235" s="69">
        <v>2233</v>
      </c>
      <c r="D2235"/>
    </row>
    <row r="2236" spans="1:28" ht="13.8" thickBot="1" x14ac:dyDescent="0.3">
      <c r="A2236" s="79">
        <v>2234</v>
      </c>
      <c r="B2236" s="86"/>
      <c r="C2236" s="86"/>
      <c r="D2236" s="86"/>
      <c r="E2236" s="86"/>
      <c r="F2236" s="87"/>
      <c r="G2236" s="86"/>
      <c r="H2236" s="87"/>
      <c r="I2236" s="86"/>
      <c r="J2236" s="86"/>
      <c r="K2236" s="86"/>
      <c r="L2236" s="86"/>
      <c r="M2236" s="87"/>
      <c r="N2236" s="86"/>
      <c r="O2236" s="86"/>
      <c r="P2236" s="86"/>
      <c r="Q2236" s="86"/>
      <c r="R2236" s="87"/>
      <c r="S2236" s="86"/>
      <c r="T2236" s="86"/>
      <c r="U2236" s="86"/>
      <c r="V2236" s="86"/>
      <c r="W2236" s="87"/>
      <c r="X2236" s="86"/>
      <c r="Y2236" s="80"/>
      <c r="Z2236" s="80"/>
      <c r="AA2236" s="80"/>
      <c r="AB2236" s="81"/>
    </row>
    <row r="2237" spans="1:28" x14ac:dyDescent="0.25">
      <c r="A2237" s="69">
        <v>2235</v>
      </c>
      <c r="D2237"/>
    </row>
    <row r="2238" spans="1:28" x14ac:dyDescent="0.25">
      <c r="A2238" s="69">
        <v>2236</v>
      </c>
      <c r="D2238"/>
    </row>
    <row r="2239" spans="1:28" x14ac:dyDescent="0.25">
      <c r="A2239" s="69">
        <v>2237</v>
      </c>
      <c r="D2239"/>
    </row>
    <row r="2240" spans="1:28" x14ac:dyDescent="0.25">
      <c r="A2240" s="69">
        <v>2238</v>
      </c>
      <c r="D2240"/>
    </row>
    <row r="2241" spans="1:28" ht="13.8" thickBot="1" x14ac:dyDescent="0.3">
      <c r="A2241" s="79">
        <v>2239</v>
      </c>
      <c r="B2241" s="86"/>
      <c r="C2241" s="86"/>
      <c r="D2241" s="86"/>
      <c r="E2241" s="86"/>
      <c r="F2241" s="87"/>
      <c r="G2241" s="86"/>
      <c r="H2241" s="87"/>
      <c r="I2241" s="86"/>
      <c r="J2241" s="86"/>
      <c r="K2241" s="86"/>
      <c r="L2241" s="86"/>
      <c r="M2241" s="87"/>
      <c r="N2241" s="86"/>
      <c r="O2241" s="86"/>
      <c r="P2241" s="86"/>
      <c r="Q2241" s="86"/>
      <c r="R2241" s="87"/>
      <c r="S2241" s="86"/>
      <c r="T2241" s="86"/>
      <c r="U2241" s="86"/>
      <c r="V2241" s="86"/>
      <c r="W2241" s="87"/>
      <c r="X2241" s="86"/>
      <c r="Y2241" s="80"/>
      <c r="Z2241" s="80"/>
      <c r="AA2241" s="80"/>
      <c r="AB2241" s="81"/>
    </row>
    <row r="2242" spans="1:28" x14ac:dyDescent="0.25">
      <c r="A2242" s="69">
        <v>2240</v>
      </c>
      <c r="D2242"/>
    </row>
    <row r="2243" spans="1:28" x14ac:dyDescent="0.25">
      <c r="A2243" s="69">
        <v>2241</v>
      </c>
      <c r="D2243"/>
    </row>
    <row r="2244" spans="1:28" x14ac:dyDescent="0.25">
      <c r="A2244" s="69">
        <v>2242</v>
      </c>
      <c r="D2244"/>
    </row>
    <row r="2245" spans="1:28" x14ac:dyDescent="0.25">
      <c r="A2245" s="69">
        <v>2243</v>
      </c>
      <c r="D2245"/>
    </row>
    <row r="2246" spans="1:28" ht="13.8" thickBot="1" x14ac:dyDescent="0.3">
      <c r="A2246" s="79">
        <v>2244</v>
      </c>
      <c r="B2246" s="86"/>
      <c r="C2246" s="86"/>
      <c r="D2246" s="86"/>
      <c r="E2246" s="86"/>
      <c r="F2246" s="87"/>
      <c r="G2246" s="86"/>
      <c r="H2246" s="87"/>
      <c r="I2246" s="86"/>
      <c r="J2246" s="86"/>
      <c r="K2246" s="86"/>
      <c r="L2246" s="86"/>
      <c r="M2246" s="87"/>
      <c r="N2246" s="86"/>
      <c r="O2246" s="86"/>
      <c r="P2246" s="86"/>
      <c r="Q2246" s="86"/>
      <c r="R2246" s="87"/>
      <c r="S2246" s="86"/>
      <c r="T2246" s="86"/>
      <c r="U2246" s="86"/>
      <c r="V2246" s="86"/>
      <c r="W2246" s="87"/>
      <c r="X2246" s="86"/>
      <c r="Y2246" s="80"/>
      <c r="Z2246" s="80"/>
      <c r="AA2246" s="80"/>
      <c r="AB2246" s="81"/>
    </row>
    <row r="2247" spans="1:28" x14ac:dyDescent="0.25">
      <c r="A2247" s="69">
        <v>2245</v>
      </c>
      <c r="D2247"/>
    </row>
    <row r="2248" spans="1:28" x14ac:dyDescent="0.25">
      <c r="A2248" s="69">
        <v>2246</v>
      </c>
      <c r="D2248"/>
    </row>
    <row r="2249" spans="1:28" x14ac:dyDescent="0.25">
      <c r="A2249" s="69">
        <v>2247</v>
      </c>
      <c r="D2249"/>
    </row>
    <row r="2250" spans="1:28" x14ac:dyDescent="0.25">
      <c r="A2250" s="69">
        <v>2248</v>
      </c>
      <c r="D2250"/>
    </row>
    <row r="2251" spans="1:28" ht="13.8" thickBot="1" x14ac:dyDescent="0.3">
      <c r="A2251" s="79">
        <v>2249</v>
      </c>
      <c r="B2251" s="86"/>
      <c r="C2251" s="86"/>
      <c r="D2251" s="86"/>
      <c r="E2251" s="86"/>
      <c r="F2251" s="87"/>
      <c r="G2251" s="86"/>
      <c r="H2251" s="87"/>
      <c r="I2251" s="86"/>
      <c r="J2251" s="86"/>
      <c r="K2251" s="86"/>
      <c r="L2251" s="86"/>
      <c r="M2251" s="87"/>
      <c r="N2251" s="86"/>
      <c r="O2251" s="86"/>
      <c r="P2251" s="86"/>
      <c r="Q2251" s="86"/>
      <c r="R2251" s="87"/>
      <c r="S2251" s="86"/>
      <c r="T2251" s="86"/>
      <c r="U2251" s="86"/>
      <c r="V2251" s="86"/>
      <c r="W2251" s="87"/>
      <c r="X2251" s="86"/>
      <c r="Y2251" s="80"/>
      <c r="Z2251" s="80"/>
      <c r="AA2251" s="80"/>
      <c r="AB2251" s="81"/>
    </row>
    <row r="2252" spans="1:28" x14ac:dyDescent="0.25">
      <c r="A2252" s="69">
        <v>2250</v>
      </c>
      <c r="D2252"/>
    </row>
    <row r="2253" spans="1:28" x14ac:dyDescent="0.25">
      <c r="A2253" s="69">
        <v>2251</v>
      </c>
      <c r="D2253"/>
    </row>
    <row r="2254" spans="1:28" x14ac:dyDescent="0.25">
      <c r="A2254" s="69">
        <v>2252</v>
      </c>
      <c r="D2254"/>
    </row>
    <row r="2255" spans="1:28" x14ac:dyDescent="0.25">
      <c r="A2255" s="69">
        <v>2253</v>
      </c>
      <c r="D2255"/>
    </row>
    <row r="2256" spans="1:28" ht="13.8" thickBot="1" x14ac:dyDescent="0.3">
      <c r="A2256" s="79">
        <v>2254</v>
      </c>
      <c r="B2256" s="86"/>
      <c r="C2256" s="86"/>
      <c r="D2256" s="86"/>
      <c r="E2256" s="86"/>
      <c r="F2256" s="87"/>
      <c r="G2256" s="86"/>
      <c r="H2256" s="87"/>
      <c r="I2256" s="86"/>
      <c r="J2256" s="86"/>
      <c r="K2256" s="86"/>
      <c r="L2256" s="86"/>
      <c r="M2256" s="87"/>
      <c r="N2256" s="86"/>
      <c r="O2256" s="86"/>
      <c r="P2256" s="86"/>
      <c r="Q2256" s="86"/>
      <c r="R2256" s="87"/>
      <c r="S2256" s="86"/>
      <c r="T2256" s="86"/>
      <c r="U2256" s="86"/>
      <c r="V2256" s="86"/>
      <c r="W2256" s="87"/>
      <c r="X2256" s="86"/>
      <c r="Y2256" s="80"/>
      <c r="Z2256" s="80"/>
      <c r="AA2256" s="80"/>
      <c r="AB2256" s="81"/>
    </row>
    <row r="2257" spans="1:28" x14ac:dyDescent="0.25">
      <c r="A2257" s="69">
        <v>2255</v>
      </c>
      <c r="D2257"/>
    </row>
    <row r="2258" spans="1:28" x14ac:dyDescent="0.25">
      <c r="A2258" s="69">
        <v>2256</v>
      </c>
      <c r="D2258"/>
    </row>
    <row r="2259" spans="1:28" x14ac:dyDescent="0.25">
      <c r="A2259" s="69">
        <v>2257</v>
      </c>
      <c r="D2259"/>
    </row>
    <row r="2260" spans="1:28" x14ac:dyDescent="0.25">
      <c r="A2260" s="69">
        <v>2258</v>
      </c>
      <c r="D2260"/>
    </row>
    <row r="2261" spans="1:28" ht="13.8" thickBot="1" x14ac:dyDescent="0.3">
      <c r="A2261" s="79">
        <v>2259</v>
      </c>
      <c r="B2261" s="86"/>
      <c r="C2261" s="86"/>
      <c r="D2261" s="86"/>
      <c r="E2261" s="86"/>
      <c r="F2261" s="87"/>
      <c r="G2261" s="86"/>
      <c r="H2261" s="87"/>
      <c r="I2261" s="86"/>
      <c r="J2261" s="86"/>
      <c r="K2261" s="86"/>
      <c r="L2261" s="86"/>
      <c r="M2261" s="87"/>
      <c r="N2261" s="86"/>
      <c r="O2261" s="86"/>
      <c r="P2261" s="86"/>
      <c r="Q2261" s="86"/>
      <c r="R2261" s="87"/>
      <c r="S2261" s="86"/>
      <c r="T2261" s="86"/>
      <c r="U2261" s="86"/>
      <c r="V2261" s="86"/>
      <c r="W2261" s="87"/>
      <c r="X2261" s="86"/>
      <c r="Y2261" s="80"/>
      <c r="Z2261" s="80"/>
      <c r="AA2261" s="80"/>
      <c r="AB2261" s="81"/>
    </row>
    <row r="2262" spans="1:28" x14ac:dyDescent="0.25">
      <c r="A2262" s="69">
        <v>2260</v>
      </c>
      <c r="D2262"/>
    </row>
    <row r="2263" spans="1:28" x14ac:dyDescent="0.25">
      <c r="A2263" s="69">
        <v>2261</v>
      </c>
      <c r="D2263"/>
    </row>
    <row r="2264" spans="1:28" x14ac:dyDescent="0.25">
      <c r="A2264" s="69">
        <v>2262</v>
      </c>
      <c r="D2264"/>
    </row>
    <row r="2265" spans="1:28" x14ac:dyDescent="0.25">
      <c r="A2265" s="69">
        <v>2263</v>
      </c>
      <c r="D2265"/>
    </row>
    <row r="2266" spans="1:28" ht="13.8" thickBot="1" x14ac:dyDescent="0.3">
      <c r="A2266" s="79">
        <v>2264</v>
      </c>
      <c r="B2266" s="86"/>
      <c r="C2266" s="86"/>
      <c r="D2266" s="86"/>
      <c r="E2266" s="86"/>
      <c r="F2266" s="87"/>
      <c r="G2266" s="86"/>
      <c r="H2266" s="87"/>
      <c r="I2266" s="86"/>
      <c r="J2266" s="86"/>
      <c r="K2266" s="86"/>
      <c r="L2266" s="86"/>
      <c r="M2266" s="87"/>
      <c r="N2266" s="86"/>
      <c r="O2266" s="86"/>
      <c r="P2266" s="86"/>
      <c r="Q2266" s="86"/>
      <c r="R2266" s="87"/>
      <c r="S2266" s="86"/>
      <c r="T2266" s="86"/>
      <c r="U2266" s="86"/>
      <c r="V2266" s="86"/>
      <c r="W2266" s="87"/>
      <c r="X2266" s="86"/>
      <c r="Y2266" s="80"/>
      <c r="Z2266" s="80"/>
      <c r="AA2266" s="80"/>
      <c r="AB2266" s="81"/>
    </row>
    <row r="2267" spans="1:28" x14ac:dyDescent="0.25">
      <c r="A2267" s="69">
        <v>2265</v>
      </c>
      <c r="D2267"/>
    </row>
    <row r="2268" spans="1:28" x14ac:dyDescent="0.25">
      <c r="A2268" s="69">
        <v>2266</v>
      </c>
      <c r="D2268"/>
    </row>
    <row r="2269" spans="1:28" x14ac:dyDescent="0.25">
      <c r="A2269" s="69">
        <v>2267</v>
      </c>
      <c r="D2269"/>
    </row>
    <row r="2270" spans="1:28" x14ac:dyDescent="0.25">
      <c r="A2270" s="69">
        <v>2268</v>
      </c>
      <c r="D2270"/>
    </row>
    <row r="2271" spans="1:28" ht="13.8" thickBot="1" x14ac:dyDescent="0.3">
      <c r="A2271" s="79">
        <v>2269</v>
      </c>
      <c r="B2271" s="86"/>
      <c r="C2271" s="86"/>
      <c r="D2271" s="86"/>
      <c r="E2271" s="86"/>
      <c r="F2271" s="87"/>
      <c r="G2271" s="86"/>
      <c r="H2271" s="87"/>
      <c r="I2271" s="86"/>
      <c r="J2271" s="86"/>
      <c r="K2271" s="86"/>
      <c r="L2271" s="86"/>
      <c r="M2271" s="87"/>
      <c r="N2271" s="86"/>
      <c r="O2271" s="86"/>
      <c r="P2271" s="86"/>
      <c r="Q2271" s="86"/>
      <c r="R2271" s="87"/>
      <c r="S2271" s="86"/>
      <c r="T2271" s="86"/>
      <c r="U2271" s="86"/>
      <c r="V2271" s="86"/>
      <c r="W2271" s="87"/>
      <c r="X2271" s="86"/>
      <c r="Y2271" s="80"/>
      <c r="Z2271" s="80"/>
      <c r="AA2271" s="80"/>
      <c r="AB2271" s="81"/>
    </row>
    <row r="2272" spans="1:28" x14ac:dyDescent="0.25">
      <c r="A2272" s="69">
        <v>2270</v>
      </c>
      <c r="D2272"/>
    </row>
    <row r="2273" spans="1:28" x14ac:dyDescent="0.25">
      <c r="A2273" s="69">
        <v>2271</v>
      </c>
      <c r="D2273"/>
    </row>
    <row r="2274" spans="1:28" x14ac:dyDescent="0.25">
      <c r="A2274" s="69">
        <v>2272</v>
      </c>
      <c r="D2274"/>
    </row>
    <row r="2275" spans="1:28" x14ac:dyDescent="0.25">
      <c r="A2275" s="69">
        <v>2273</v>
      </c>
      <c r="D2275"/>
    </row>
    <row r="2276" spans="1:28" ht="13.8" thickBot="1" x14ac:dyDescent="0.3">
      <c r="A2276" s="79">
        <v>2274</v>
      </c>
      <c r="B2276" s="86"/>
      <c r="C2276" s="86"/>
      <c r="D2276" s="86"/>
      <c r="E2276" s="86"/>
      <c r="F2276" s="87"/>
      <c r="G2276" s="86"/>
      <c r="H2276" s="87"/>
      <c r="I2276" s="86"/>
      <c r="J2276" s="86"/>
      <c r="K2276" s="86"/>
      <c r="L2276" s="86"/>
      <c r="M2276" s="87"/>
      <c r="N2276" s="86"/>
      <c r="O2276" s="86"/>
      <c r="P2276" s="86"/>
      <c r="Q2276" s="86"/>
      <c r="R2276" s="87"/>
      <c r="S2276" s="86"/>
      <c r="T2276" s="86"/>
      <c r="U2276" s="86"/>
      <c r="V2276" s="86"/>
      <c r="W2276" s="87"/>
      <c r="X2276" s="86"/>
      <c r="Y2276" s="80"/>
      <c r="Z2276" s="80"/>
      <c r="AA2276" s="80"/>
      <c r="AB2276" s="81"/>
    </row>
    <row r="2277" spans="1:28" x14ac:dyDescent="0.25">
      <c r="A2277" s="69">
        <v>2275</v>
      </c>
      <c r="D2277"/>
    </row>
    <row r="2278" spans="1:28" x14ac:dyDescent="0.25">
      <c r="A2278" s="69">
        <v>2276</v>
      </c>
      <c r="D2278"/>
    </row>
    <row r="2279" spans="1:28" x14ac:dyDescent="0.25">
      <c r="A2279" s="69">
        <v>2277</v>
      </c>
      <c r="D2279"/>
    </row>
    <row r="2280" spans="1:28" x14ac:dyDescent="0.25">
      <c r="A2280" s="69">
        <v>2278</v>
      </c>
      <c r="D2280"/>
    </row>
    <row r="2281" spans="1:28" ht="13.8" thickBot="1" x14ac:dyDescent="0.3">
      <c r="A2281" s="79">
        <v>2279</v>
      </c>
      <c r="B2281" s="86"/>
      <c r="C2281" s="86"/>
      <c r="D2281" s="86"/>
      <c r="E2281" s="86"/>
      <c r="F2281" s="87"/>
      <c r="G2281" s="86"/>
      <c r="H2281" s="87"/>
      <c r="I2281" s="86"/>
      <c r="J2281" s="86"/>
      <c r="K2281" s="86"/>
      <c r="L2281" s="86"/>
      <c r="M2281" s="87"/>
      <c r="N2281" s="86"/>
      <c r="O2281" s="86"/>
      <c r="P2281" s="86"/>
      <c r="Q2281" s="86"/>
      <c r="R2281" s="87"/>
      <c r="S2281" s="86"/>
      <c r="T2281" s="86"/>
      <c r="U2281" s="86"/>
      <c r="V2281" s="86"/>
      <c r="W2281" s="87"/>
      <c r="X2281" s="86"/>
      <c r="Y2281" s="80"/>
      <c r="Z2281" s="80"/>
      <c r="AA2281" s="80"/>
      <c r="AB2281" s="81"/>
    </row>
    <row r="2282" spans="1:28" x14ac:dyDescent="0.25">
      <c r="A2282" s="69">
        <v>2280</v>
      </c>
      <c r="D2282"/>
    </row>
    <row r="2283" spans="1:28" x14ac:dyDescent="0.25">
      <c r="A2283" s="69">
        <v>2281</v>
      </c>
      <c r="D2283"/>
    </row>
    <row r="2284" spans="1:28" x14ac:dyDescent="0.25">
      <c r="A2284" s="69">
        <v>2282</v>
      </c>
      <c r="D2284"/>
    </row>
    <row r="2285" spans="1:28" x14ac:dyDescent="0.25">
      <c r="A2285" s="69">
        <v>2283</v>
      </c>
      <c r="D2285"/>
    </row>
    <row r="2286" spans="1:28" ht="13.8" thickBot="1" x14ac:dyDescent="0.3">
      <c r="A2286" s="79">
        <v>2284</v>
      </c>
      <c r="B2286" s="86"/>
      <c r="C2286" s="86"/>
      <c r="D2286" s="86"/>
      <c r="E2286" s="86"/>
      <c r="F2286" s="87"/>
      <c r="G2286" s="86"/>
      <c r="H2286" s="87"/>
      <c r="I2286" s="86"/>
      <c r="J2286" s="86"/>
      <c r="K2286" s="86"/>
      <c r="L2286" s="86"/>
      <c r="M2286" s="87"/>
      <c r="N2286" s="86"/>
      <c r="O2286" s="86"/>
      <c r="P2286" s="86"/>
      <c r="Q2286" s="86"/>
      <c r="R2286" s="87"/>
      <c r="S2286" s="86"/>
      <c r="T2286" s="86"/>
      <c r="U2286" s="86"/>
      <c r="V2286" s="86"/>
      <c r="W2286" s="87"/>
      <c r="X2286" s="86"/>
      <c r="Y2286" s="80"/>
      <c r="Z2286" s="80"/>
      <c r="AA2286" s="80"/>
      <c r="AB2286" s="81"/>
    </row>
    <row r="2287" spans="1:28" x14ac:dyDescent="0.25">
      <c r="A2287" s="69">
        <v>2285</v>
      </c>
      <c r="D2287"/>
    </row>
    <row r="2288" spans="1:28" x14ac:dyDescent="0.25">
      <c r="A2288" s="69">
        <v>2286</v>
      </c>
      <c r="D2288"/>
    </row>
    <row r="2289" spans="1:28" x14ac:dyDescent="0.25">
      <c r="A2289" s="69">
        <v>2287</v>
      </c>
      <c r="D2289"/>
    </row>
    <row r="2290" spans="1:28" x14ac:dyDescent="0.25">
      <c r="A2290" s="69">
        <v>2288</v>
      </c>
      <c r="D2290"/>
    </row>
    <row r="2291" spans="1:28" ht="13.8" thickBot="1" x14ac:dyDescent="0.3">
      <c r="A2291" s="79">
        <v>2289</v>
      </c>
      <c r="B2291" s="86"/>
      <c r="C2291" s="86"/>
      <c r="D2291" s="86"/>
      <c r="E2291" s="86"/>
      <c r="F2291" s="87"/>
      <c r="G2291" s="86"/>
      <c r="H2291" s="87"/>
      <c r="I2291" s="86"/>
      <c r="J2291" s="86"/>
      <c r="K2291" s="86"/>
      <c r="L2291" s="86"/>
      <c r="M2291" s="87"/>
      <c r="N2291" s="86"/>
      <c r="O2291" s="86"/>
      <c r="P2291" s="86"/>
      <c r="Q2291" s="86"/>
      <c r="R2291" s="87"/>
      <c r="S2291" s="86"/>
      <c r="T2291" s="86"/>
      <c r="U2291" s="86"/>
      <c r="V2291" s="86"/>
      <c r="W2291" s="87"/>
      <c r="X2291" s="86"/>
      <c r="Y2291" s="80"/>
      <c r="Z2291" s="80"/>
      <c r="AA2291" s="80"/>
      <c r="AB2291" s="81"/>
    </row>
    <row r="2292" spans="1:28" x14ac:dyDescent="0.25">
      <c r="A2292" s="69">
        <v>2290</v>
      </c>
      <c r="D2292"/>
    </row>
    <row r="2293" spans="1:28" x14ac:dyDescent="0.25">
      <c r="A2293" s="69">
        <v>2291</v>
      </c>
      <c r="D2293"/>
    </row>
    <row r="2294" spans="1:28" x14ac:dyDescent="0.25">
      <c r="A2294" s="69">
        <v>2292</v>
      </c>
      <c r="D2294"/>
    </row>
    <row r="2295" spans="1:28" x14ac:dyDescent="0.25">
      <c r="A2295" s="69">
        <v>2293</v>
      </c>
      <c r="D2295"/>
    </row>
    <row r="2296" spans="1:28" ht="13.8" thickBot="1" x14ac:dyDescent="0.3">
      <c r="A2296" s="79">
        <v>2294</v>
      </c>
      <c r="B2296" s="86"/>
      <c r="C2296" s="86"/>
      <c r="D2296" s="86"/>
      <c r="E2296" s="86"/>
      <c r="F2296" s="87"/>
      <c r="G2296" s="86"/>
      <c r="H2296" s="87"/>
      <c r="I2296" s="86"/>
      <c r="J2296" s="86"/>
      <c r="K2296" s="86"/>
      <c r="L2296" s="86"/>
      <c r="M2296" s="87"/>
      <c r="N2296" s="86"/>
      <c r="O2296" s="86"/>
      <c r="P2296" s="86"/>
      <c r="Q2296" s="86"/>
      <c r="R2296" s="87"/>
      <c r="S2296" s="86"/>
      <c r="T2296" s="86"/>
      <c r="U2296" s="86"/>
      <c r="V2296" s="86"/>
      <c r="W2296" s="87"/>
      <c r="X2296" s="86"/>
      <c r="Y2296" s="80"/>
      <c r="Z2296" s="80"/>
      <c r="AA2296" s="80"/>
      <c r="AB2296" s="81"/>
    </row>
    <row r="2297" spans="1:28" x14ac:dyDescent="0.25">
      <c r="A2297" s="69">
        <v>2295</v>
      </c>
      <c r="D2297"/>
    </row>
    <row r="2298" spans="1:28" x14ac:dyDescent="0.25">
      <c r="A2298" s="69">
        <v>2296</v>
      </c>
      <c r="D2298"/>
    </row>
    <row r="2299" spans="1:28" x14ac:dyDescent="0.25">
      <c r="A2299" s="69">
        <v>2297</v>
      </c>
      <c r="D2299"/>
    </row>
    <row r="2300" spans="1:28" x14ac:dyDescent="0.25">
      <c r="A2300" s="69">
        <v>2298</v>
      </c>
      <c r="D2300"/>
    </row>
    <row r="2301" spans="1:28" ht="13.8" thickBot="1" x14ac:dyDescent="0.3">
      <c r="A2301" s="79">
        <v>2299</v>
      </c>
      <c r="B2301" s="86"/>
      <c r="C2301" s="86"/>
      <c r="D2301" s="86"/>
      <c r="E2301" s="86"/>
      <c r="F2301" s="87"/>
      <c r="G2301" s="86"/>
      <c r="H2301" s="87"/>
      <c r="I2301" s="86"/>
      <c r="J2301" s="86"/>
      <c r="K2301" s="86"/>
      <c r="L2301" s="86"/>
      <c r="M2301" s="87"/>
      <c r="N2301" s="86"/>
      <c r="O2301" s="86"/>
      <c r="P2301" s="86"/>
      <c r="Q2301" s="86"/>
      <c r="R2301" s="87"/>
      <c r="S2301" s="86"/>
      <c r="T2301" s="86"/>
      <c r="U2301" s="86"/>
      <c r="V2301" s="86"/>
      <c r="W2301" s="87"/>
      <c r="X2301" s="86"/>
      <c r="Y2301" s="80"/>
      <c r="Z2301" s="80"/>
      <c r="AA2301" s="80"/>
      <c r="AB2301" s="81"/>
    </row>
    <row r="2302" spans="1:28" x14ac:dyDescent="0.25">
      <c r="A2302" s="69">
        <v>2300</v>
      </c>
      <c r="D2302"/>
    </row>
    <row r="2303" spans="1:28" x14ac:dyDescent="0.25">
      <c r="A2303" s="69">
        <v>2301</v>
      </c>
      <c r="D2303"/>
    </row>
    <row r="2304" spans="1:28" x14ac:dyDescent="0.25">
      <c r="A2304" s="69">
        <v>2302</v>
      </c>
      <c r="D2304"/>
    </row>
    <row r="2305" spans="1:28" x14ac:dyDescent="0.25">
      <c r="A2305" s="69">
        <v>2303</v>
      </c>
      <c r="D2305"/>
    </row>
    <row r="2306" spans="1:28" ht="13.8" thickBot="1" x14ac:dyDescent="0.3">
      <c r="A2306" s="79">
        <v>2304</v>
      </c>
      <c r="B2306" s="86"/>
      <c r="C2306" s="86"/>
      <c r="D2306" s="86"/>
      <c r="E2306" s="86"/>
      <c r="F2306" s="87"/>
      <c r="G2306" s="86"/>
      <c r="H2306" s="87"/>
      <c r="I2306" s="86"/>
      <c r="J2306" s="86"/>
      <c r="K2306" s="86"/>
      <c r="L2306" s="86"/>
      <c r="M2306" s="87"/>
      <c r="N2306" s="86"/>
      <c r="O2306" s="86"/>
      <c r="P2306" s="86"/>
      <c r="Q2306" s="86"/>
      <c r="R2306" s="87"/>
      <c r="S2306" s="86"/>
      <c r="T2306" s="86"/>
      <c r="U2306" s="86"/>
      <c r="V2306" s="86"/>
      <c r="W2306" s="87"/>
      <c r="X2306" s="86"/>
      <c r="Y2306" s="80"/>
      <c r="Z2306" s="80"/>
      <c r="AA2306" s="80"/>
      <c r="AB2306" s="81"/>
    </row>
    <row r="2307" spans="1:28" x14ac:dyDescent="0.25">
      <c r="A2307" s="69">
        <v>2305</v>
      </c>
      <c r="D2307"/>
    </row>
    <row r="2308" spans="1:28" x14ac:dyDescent="0.25">
      <c r="A2308" s="69">
        <v>2306</v>
      </c>
      <c r="D2308"/>
    </row>
    <row r="2309" spans="1:28" x14ac:dyDescent="0.25">
      <c r="A2309" s="69">
        <v>2307</v>
      </c>
      <c r="D2309"/>
    </row>
    <row r="2310" spans="1:28" x14ac:dyDescent="0.25">
      <c r="A2310" s="69">
        <v>2308</v>
      </c>
      <c r="D2310"/>
    </row>
    <row r="2311" spans="1:28" ht="13.8" thickBot="1" x14ac:dyDescent="0.3">
      <c r="A2311" s="79">
        <v>2309</v>
      </c>
      <c r="B2311" s="86"/>
      <c r="C2311" s="86"/>
      <c r="D2311" s="86"/>
      <c r="E2311" s="86"/>
      <c r="F2311" s="87"/>
      <c r="G2311" s="86"/>
      <c r="H2311" s="87"/>
      <c r="I2311" s="86"/>
      <c r="J2311" s="86"/>
      <c r="K2311" s="86"/>
      <c r="L2311" s="86"/>
      <c r="M2311" s="87"/>
      <c r="N2311" s="86"/>
      <c r="O2311" s="86"/>
      <c r="P2311" s="86"/>
      <c r="Q2311" s="86"/>
      <c r="R2311" s="87"/>
      <c r="S2311" s="86"/>
      <c r="T2311" s="86"/>
      <c r="U2311" s="86"/>
      <c r="V2311" s="86"/>
      <c r="W2311" s="87"/>
      <c r="X2311" s="86"/>
      <c r="Y2311" s="80"/>
      <c r="Z2311" s="80"/>
      <c r="AA2311" s="80"/>
      <c r="AB2311" s="81"/>
    </row>
    <row r="2312" spans="1:28" x14ac:dyDescent="0.25">
      <c r="A2312" s="69">
        <v>2310</v>
      </c>
      <c r="D2312"/>
    </row>
    <row r="2313" spans="1:28" x14ac:dyDescent="0.25">
      <c r="A2313" s="69">
        <v>2311</v>
      </c>
      <c r="D2313"/>
    </row>
    <row r="2314" spans="1:28" x14ac:dyDescent="0.25">
      <c r="A2314" s="69">
        <v>2312</v>
      </c>
      <c r="D2314"/>
    </row>
    <row r="2315" spans="1:28" x14ac:dyDescent="0.25">
      <c r="A2315" s="69">
        <v>2313</v>
      </c>
      <c r="D2315"/>
    </row>
    <row r="2316" spans="1:28" ht="13.8" thickBot="1" x14ac:dyDescent="0.3">
      <c r="A2316" s="79">
        <v>2314</v>
      </c>
      <c r="B2316" s="86"/>
      <c r="C2316" s="86"/>
      <c r="D2316" s="86"/>
      <c r="E2316" s="86"/>
      <c r="F2316" s="87"/>
      <c r="G2316" s="86"/>
      <c r="H2316" s="87"/>
      <c r="I2316" s="86"/>
      <c r="J2316" s="86"/>
      <c r="K2316" s="86"/>
      <c r="L2316" s="86"/>
      <c r="M2316" s="87"/>
      <c r="N2316" s="86"/>
      <c r="O2316" s="86"/>
      <c r="P2316" s="86"/>
      <c r="Q2316" s="86"/>
      <c r="R2316" s="87"/>
      <c r="S2316" s="86"/>
      <c r="T2316" s="86"/>
      <c r="U2316" s="86"/>
      <c r="V2316" s="86"/>
      <c r="W2316" s="87"/>
      <c r="X2316" s="86"/>
      <c r="Y2316" s="80"/>
      <c r="Z2316" s="80"/>
      <c r="AA2316" s="80"/>
      <c r="AB2316" s="81"/>
    </row>
    <row r="2317" spans="1:28" x14ac:dyDescent="0.25">
      <c r="A2317" s="69">
        <v>2315</v>
      </c>
      <c r="D2317"/>
    </row>
    <row r="2318" spans="1:28" x14ac:dyDescent="0.25">
      <c r="A2318" s="69">
        <v>2316</v>
      </c>
      <c r="D2318"/>
    </row>
    <row r="2319" spans="1:28" x14ac:dyDescent="0.25">
      <c r="A2319" s="69">
        <v>2317</v>
      </c>
      <c r="D2319"/>
    </row>
    <row r="2320" spans="1:28" x14ac:dyDescent="0.25">
      <c r="A2320" s="69">
        <v>2318</v>
      </c>
      <c r="D2320"/>
    </row>
    <row r="2321" spans="1:28" ht="13.8" thickBot="1" x14ac:dyDescent="0.3">
      <c r="A2321" s="79">
        <v>2319</v>
      </c>
      <c r="B2321" s="86"/>
      <c r="C2321" s="86"/>
      <c r="D2321" s="86"/>
      <c r="E2321" s="86"/>
      <c r="F2321" s="87"/>
      <c r="G2321" s="86"/>
      <c r="H2321" s="87"/>
      <c r="I2321" s="86"/>
      <c r="J2321" s="86"/>
      <c r="K2321" s="86"/>
      <c r="L2321" s="86"/>
      <c r="M2321" s="87"/>
      <c r="N2321" s="86"/>
      <c r="O2321" s="86"/>
      <c r="P2321" s="86"/>
      <c r="Q2321" s="86"/>
      <c r="R2321" s="87"/>
      <c r="S2321" s="86"/>
      <c r="T2321" s="86"/>
      <c r="U2321" s="86"/>
      <c r="V2321" s="86"/>
      <c r="W2321" s="87"/>
      <c r="X2321" s="86"/>
      <c r="Y2321" s="80"/>
      <c r="Z2321" s="80"/>
      <c r="AA2321" s="80"/>
      <c r="AB2321" s="81"/>
    </row>
    <row r="2322" spans="1:28" x14ac:dyDescent="0.25">
      <c r="A2322" s="69">
        <v>2320</v>
      </c>
      <c r="D2322"/>
    </row>
    <row r="2323" spans="1:28" x14ac:dyDescent="0.25">
      <c r="A2323" s="69">
        <v>2321</v>
      </c>
      <c r="D2323"/>
    </row>
    <row r="2324" spans="1:28" x14ac:dyDescent="0.25">
      <c r="A2324" s="69">
        <v>2322</v>
      </c>
      <c r="D2324"/>
    </row>
    <row r="2325" spans="1:28" x14ac:dyDescent="0.25">
      <c r="A2325" s="69">
        <v>2323</v>
      </c>
      <c r="D2325"/>
    </row>
    <row r="2326" spans="1:28" ht="13.8" thickBot="1" x14ac:dyDescent="0.3">
      <c r="A2326" s="79">
        <v>2324</v>
      </c>
      <c r="B2326" s="86"/>
      <c r="C2326" s="86"/>
      <c r="D2326" s="86"/>
      <c r="E2326" s="86"/>
      <c r="F2326" s="87"/>
      <c r="G2326" s="86"/>
      <c r="H2326" s="87"/>
      <c r="I2326" s="86"/>
      <c r="J2326" s="86"/>
      <c r="K2326" s="86"/>
      <c r="L2326" s="86"/>
      <c r="M2326" s="87"/>
      <c r="N2326" s="86"/>
      <c r="O2326" s="86"/>
      <c r="P2326" s="86"/>
      <c r="Q2326" s="86"/>
      <c r="R2326" s="87"/>
      <c r="S2326" s="86"/>
      <c r="T2326" s="86"/>
      <c r="U2326" s="86"/>
      <c r="V2326" s="86"/>
      <c r="W2326" s="87"/>
      <c r="X2326" s="86"/>
      <c r="Y2326" s="80"/>
      <c r="Z2326" s="80"/>
      <c r="AA2326" s="80"/>
      <c r="AB2326" s="81"/>
    </row>
    <row r="2327" spans="1:28" x14ac:dyDescent="0.25">
      <c r="A2327" s="69">
        <v>2325</v>
      </c>
      <c r="D2327"/>
    </row>
    <row r="2328" spans="1:28" x14ac:dyDescent="0.25">
      <c r="A2328" s="69">
        <v>2326</v>
      </c>
      <c r="D2328"/>
    </row>
    <row r="2329" spans="1:28" x14ac:dyDescent="0.25">
      <c r="A2329" s="69">
        <v>2327</v>
      </c>
      <c r="D2329"/>
    </row>
    <row r="2330" spans="1:28" x14ac:dyDescent="0.25">
      <c r="A2330" s="69">
        <v>2328</v>
      </c>
      <c r="D2330"/>
    </row>
    <row r="2331" spans="1:28" ht="13.8" thickBot="1" x14ac:dyDescent="0.3">
      <c r="A2331" s="79">
        <v>2329</v>
      </c>
      <c r="B2331" s="86"/>
      <c r="C2331" s="86"/>
      <c r="D2331" s="86"/>
      <c r="E2331" s="86"/>
      <c r="F2331" s="87"/>
      <c r="G2331" s="86"/>
      <c r="H2331" s="87"/>
      <c r="I2331" s="86"/>
      <c r="J2331" s="86"/>
      <c r="K2331" s="86"/>
      <c r="L2331" s="86"/>
      <c r="M2331" s="87"/>
      <c r="N2331" s="86"/>
      <c r="O2331" s="86"/>
      <c r="P2331" s="86"/>
      <c r="Q2331" s="86"/>
      <c r="R2331" s="87"/>
      <c r="S2331" s="86"/>
      <c r="T2331" s="86"/>
      <c r="U2331" s="86"/>
      <c r="V2331" s="86"/>
      <c r="W2331" s="87"/>
      <c r="X2331" s="86"/>
      <c r="Y2331" s="80"/>
      <c r="Z2331" s="80"/>
      <c r="AA2331" s="80"/>
      <c r="AB2331" s="81"/>
    </row>
    <row r="2332" spans="1:28" x14ac:dyDescent="0.25">
      <c r="A2332" s="69">
        <v>2330</v>
      </c>
      <c r="D2332"/>
    </row>
    <row r="2333" spans="1:28" x14ac:dyDescent="0.25">
      <c r="A2333" s="69">
        <v>2331</v>
      </c>
      <c r="D2333"/>
    </row>
    <row r="2334" spans="1:28" x14ac:dyDescent="0.25">
      <c r="A2334" s="69">
        <v>2332</v>
      </c>
      <c r="D2334"/>
    </row>
    <row r="2335" spans="1:28" x14ac:dyDescent="0.25">
      <c r="A2335" s="69">
        <v>2333</v>
      </c>
      <c r="D2335"/>
    </row>
    <row r="2336" spans="1:28" ht="13.8" thickBot="1" x14ac:dyDescent="0.3">
      <c r="A2336" s="79">
        <v>2334</v>
      </c>
      <c r="B2336" s="86"/>
      <c r="C2336" s="86"/>
      <c r="D2336" s="86"/>
      <c r="E2336" s="86"/>
      <c r="F2336" s="87"/>
      <c r="G2336" s="86"/>
      <c r="H2336" s="87"/>
      <c r="I2336" s="86"/>
      <c r="J2336" s="86"/>
      <c r="K2336" s="86"/>
      <c r="L2336" s="86"/>
      <c r="M2336" s="87"/>
      <c r="N2336" s="86"/>
      <c r="O2336" s="86"/>
      <c r="P2336" s="86"/>
      <c r="Q2336" s="86"/>
      <c r="R2336" s="87"/>
      <c r="S2336" s="86"/>
      <c r="T2336" s="86"/>
      <c r="U2336" s="86"/>
      <c r="V2336" s="86"/>
      <c r="W2336" s="87"/>
      <c r="X2336" s="86"/>
      <c r="Y2336" s="80"/>
      <c r="Z2336" s="80"/>
      <c r="AA2336" s="80"/>
      <c r="AB2336" s="81"/>
    </row>
    <row r="2337" spans="1:28" x14ac:dyDescent="0.25">
      <c r="A2337" s="69">
        <v>2335</v>
      </c>
      <c r="D2337"/>
    </row>
    <row r="2338" spans="1:28" x14ac:dyDescent="0.25">
      <c r="A2338" s="69">
        <v>2336</v>
      </c>
      <c r="D2338"/>
    </row>
    <row r="2339" spans="1:28" x14ac:dyDescent="0.25">
      <c r="A2339" s="69">
        <v>2337</v>
      </c>
      <c r="D2339"/>
    </row>
    <row r="2340" spans="1:28" x14ac:dyDescent="0.25">
      <c r="A2340" s="69">
        <v>2338</v>
      </c>
      <c r="D2340"/>
    </row>
    <row r="2341" spans="1:28" ht="13.8" thickBot="1" x14ac:dyDescent="0.3">
      <c r="A2341" s="79">
        <v>2339</v>
      </c>
      <c r="B2341" s="86"/>
      <c r="C2341" s="86"/>
      <c r="D2341" s="86"/>
      <c r="E2341" s="86"/>
      <c r="F2341" s="87"/>
      <c r="G2341" s="86"/>
      <c r="H2341" s="87"/>
      <c r="I2341" s="86"/>
      <c r="J2341" s="86"/>
      <c r="K2341" s="86"/>
      <c r="L2341" s="86"/>
      <c r="M2341" s="87"/>
      <c r="N2341" s="86"/>
      <c r="O2341" s="86"/>
      <c r="P2341" s="86"/>
      <c r="Q2341" s="86"/>
      <c r="R2341" s="87"/>
      <c r="S2341" s="86"/>
      <c r="T2341" s="86"/>
      <c r="U2341" s="86"/>
      <c r="V2341" s="86"/>
      <c r="W2341" s="87"/>
      <c r="X2341" s="86"/>
      <c r="Y2341" s="80"/>
      <c r="Z2341" s="80"/>
      <c r="AA2341" s="80"/>
      <c r="AB2341" s="81"/>
    </row>
    <row r="2342" spans="1:28" x14ac:dyDescent="0.25">
      <c r="A2342" s="69">
        <v>2340</v>
      </c>
      <c r="D2342"/>
    </row>
    <row r="2343" spans="1:28" x14ac:dyDescent="0.25">
      <c r="A2343" s="69">
        <v>2341</v>
      </c>
      <c r="D2343"/>
    </row>
    <row r="2344" spans="1:28" x14ac:dyDescent="0.25">
      <c r="A2344" s="69">
        <v>2342</v>
      </c>
      <c r="D2344"/>
    </row>
    <row r="2345" spans="1:28" x14ac:dyDescent="0.25">
      <c r="A2345" s="69">
        <v>2343</v>
      </c>
      <c r="D2345"/>
    </row>
    <row r="2346" spans="1:28" ht="13.8" thickBot="1" x14ac:dyDescent="0.3">
      <c r="A2346" s="79">
        <v>2344</v>
      </c>
      <c r="B2346" s="86"/>
      <c r="C2346" s="86"/>
      <c r="D2346" s="86"/>
      <c r="E2346" s="86"/>
      <c r="F2346" s="87"/>
      <c r="G2346" s="86"/>
      <c r="H2346" s="87"/>
      <c r="I2346" s="86"/>
      <c r="J2346" s="86"/>
      <c r="K2346" s="86"/>
      <c r="L2346" s="86"/>
      <c r="M2346" s="87"/>
      <c r="N2346" s="86"/>
      <c r="O2346" s="86"/>
      <c r="P2346" s="86"/>
      <c r="Q2346" s="86"/>
      <c r="R2346" s="87"/>
      <c r="S2346" s="86"/>
      <c r="T2346" s="86"/>
      <c r="U2346" s="86"/>
      <c r="V2346" s="86"/>
      <c r="W2346" s="87"/>
      <c r="X2346" s="86"/>
      <c r="Y2346" s="80"/>
      <c r="Z2346" s="80"/>
      <c r="AA2346" s="80"/>
      <c r="AB2346" s="81"/>
    </row>
    <row r="2347" spans="1:28" x14ac:dyDescent="0.25">
      <c r="A2347" s="69">
        <v>2345</v>
      </c>
      <c r="D2347"/>
    </row>
    <row r="2348" spans="1:28" x14ac:dyDescent="0.25">
      <c r="A2348" s="69">
        <v>2346</v>
      </c>
      <c r="D2348"/>
    </row>
    <row r="2349" spans="1:28" x14ac:dyDescent="0.25">
      <c r="A2349" s="69">
        <v>2347</v>
      </c>
      <c r="D2349"/>
    </row>
    <row r="2350" spans="1:28" x14ac:dyDescent="0.25">
      <c r="A2350" s="69">
        <v>2348</v>
      </c>
      <c r="D2350"/>
    </row>
    <row r="2351" spans="1:28" ht="13.8" thickBot="1" x14ac:dyDescent="0.3">
      <c r="A2351" s="79">
        <v>2349</v>
      </c>
      <c r="B2351" s="86"/>
      <c r="C2351" s="86"/>
      <c r="D2351" s="86"/>
      <c r="E2351" s="86"/>
      <c r="F2351" s="87"/>
      <c r="G2351" s="86"/>
      <c r="H2351" s="87"/>
      <c r="I2351" s="86"/>
      <c r="J2351" s="86"/>
      <c r="K2351" s="86"/>
      <c r="L2351" s="86"/>
      <c r="M2351" s="87"/>
      <c r="N2351" s="86"/>
      <c r="O2351" s="86"/>
      <c r="P2351" s="86"/>
      <c r="Q2351" s="86"/>
      <c r="R2351" s="87"/>
      <c r="S2351" s="86"/>
      <c r="T2351" s="86"/>
      <c r="U2351" s="86"/>
      <c r="V2351" s="86"/>
      <c r="W2351" s="87"/>
      <c r="X2351" s="86"/>
      <c r="Y2351" s="80"/>
      <c r="Z2351" s="80"/>
      <c r="AA2351" s="80"/>
      <c r="AB2351" s="81"/>
    </row>
    <row r="2352" spans="1:28" x14ac:dyDescent="0.25">
      <c r="A2352" s="69">
        <v>2350</v>
      </c>
      <c r="D2352"/>
    </row>
    <row r="2353" spans="1:28" x14ac:dyDescent="0.25">
      <c r="A2353" s="69">
        <v>2351</v>
      </c>
      <c r="D2353"/>
    </row>
    <row r="2354" spans="1:28" x14ac:dyDescent="0.25">
      <c r="A2354" s="69">
        <v>2352</v>
      </c>
      <c r="D2354"/>
    </row>
    <row r="2355" spans="1:28" x14ac:dyDescent="0.25">
      <c r="A2355" s="69">
        <v>2353</v>
      </c>
      <c r="D2355"/>
    </row>
    <row r="2356" spans="1:28" ht="13.8" thickBot="1" x14ac:dyDescent="0.3">
      <c r="A2356" s="79">
        <v>2354</v>
      </c>
      <c r="B2356" s="86"/>
      <c r="C2356" s="86"/>
      <c r="D2356" s="86"/>
      <c r="E2356" s="86"/>
      <c r="F2356" s="87"/>
      <c r="G2356" s="86"/>
      <c r="H2356" s="87"/>
      <c r="I2356" s="86"/>
      <c r="J2356" s="86"/>
      <c r="K2356" s="86"/>
      <c r="L2356" s="86"/>
      <c r="M2356" s="87"/>
      <c r="N2356" s="86"/>
      <c r="O2356" s="86"/>
      <c r="P2356" s="86"/>
      <c r="Q2356" s="86"/>
      <c r="R2356" s="87"/>
      <c r="S2356" s="86"/>
      <c r="T2356" s="86"/>
      <c r="U2356" s="86"/>
      <c r="V2356" s="86"/>
      <c r="W2356" s="87"/>
      <c r="X2356" s="86"/>
      <c r="Y2356" s="80"/>
      <c r="Z2356" s="80"/>
      <c r="AA2356" s="80"/>
      <c r="AB2356" s="81"/>
    </row>
    <row r="2357" spans="1:28" x14ac:dyDescent="0.25">
      <c r="A2357" s="69">
        <v>2355</v>
      </c>
      <c r="D2357"/>
    </row>
    <row r="2358" spans="1:28" x14ac:dyDescent="0.25">
      <c r="A2358" s="69">
        <v>2356</v>
      </c>
      <c r="D2358"/>
    </row>
    <row r="2359" spans="1:28" x14ac:dyDescent="0.25">
      <c r="A2359" s="69">
        <v>2357</v>
      </c>
      <c r="D2359"/>
    </row>
    <row r="2360" spans="1:28" x14ac:dyDescent="0.25">
      <c r="A2360" s="69">
        <v>2358</v>
      </c>
      <c r="D2360"/>
    </row>
    <row r="2361" spans="1:28" ht="13.8" thickBot="1" x14ac:dyDescent="0.3">
      <c r="A2361" s="79">
        <v>2359</v>
      </c>
      <c r="B2361" s="86"/>
      <c r="C2361" s="86"/>
      <c r="D2361" s="86"/>
      <c r="E2361" s="86"/>
      <c r="F2361" s="87"/>
      <c r="G2361" s="86"/>
      <c r="H2361" s="87"/>
      <c r="I2361" s="86"/>
      <c r="J2361" s="86"/>
      <c r="K2361" s="86"/>
      <c r="L2361" s="86"/>
      <c r="M2361" s="87"/>
      <c r="N2361" s="86"/>
      <c r="O2361" s="86"/>
      <c r="P2361" s="86"/>
      <c r="Q2361" s="86"/>
      <c r="R2361" s="87"/>
      <c r="S2361" s="86"/>
      <c r="T2361" s="86"/>
      <c r="U2361" s="86"/>
      <c r="V2361" s="86"/>
      <c r="W2361" s="87"/>
      <c r="X2361" s="86"/>
      <c r="Y2361" s="80"/>
      <c r="Z2361" s="80"/>
      <c r="AA2361" s="80"/>
      <c r="AB2361" s="81"/>
    </row>
    <row r="2362" spans="1:28" x14ac:dyDescent="0.25">
      <c r="A2362" s="69">
        <v>2360</v>
      </c>
      <c r="D2362"/>
    </row>
    <row r="2363" spans="1:28" x14ac:dyDescent="0.25">
      <c r="A2363" s="69">
        <v>2361</v>
      </c>
      <c r="D2363"/>
    </row>
    <row r="2364" spans="1:28" x14ac:dyDescent="0.25">
      <c r="A2364" s="69">
        <v>2362</v>
      </c>
      <c r="D2364"/>
    </row>
    <row r="2365" spans="1:28" x14ac:dyDescent="0.25">
      <c r="A2365" s="69">
        <v>2363</v>
      </c>
      <c r="D2365"/>
    </row>
    <row r="2366" spans="1:28" ht="13.8" thickBot="1" x14ac:dyDescent="0.3">
      <c r="A2366" s="79">
        <v>2364</v>
      </c>
      <c r="B2366" s="86"/>
      <c r="C2366" s="86"/>
      <c r="D2366" s="86"/>
      <c r="E2366" s="86"/>
      <c r="F2366" s="87"/>
      <c r="G2366" s="86"/>
      <c r="H2366" s="87"/>
      <c r="I2366" s="86"/>
      <c r="J2366" s="86"/>
      <c r="K2366" s="86"/>
      <c r="L2366" s="86"/>
      <c r="M2366" s="87"/>
      <c r="N2366" s="86"/>
      <c r="O2366" s="86"/>
      <c r="P2366" s="86"/>
      <c r="Q2366" s="86"/>
      <c r="R2366" s="87"/>
      <c r="S2366" s="86"/>
      <c r="T2366" s="86"/>
      <c r="U2366" s="86"/>
      <c r="V2366" s="86"/>
      <c r="W2366" s="87"/>
      <c r="X2366" s="86"/>
      <c r="Y2366" s="80"/>
      <c r="Z2366" s="80"/>
      <c r="AA2366" s="80"/>
      <c r="AB2366" s="81"/>
    </row>
    <row r="2367" spans="1:28" x14ac:dyDescent="0.25">
      <c r="A2367" s="69">
        <v>2365</v>
      </c>
      <c r="D2367"/>
    </row>
    <row r="2368" spans="1:28" x14ac:dyDescent="0.25">
      <c r="A2368" s="69">
        <v>2366</v>
      </c>
      <c r="D2368"/>
    </row>
    <row r="2369" spans="1:28" x14ac:dyDescent="0.25">
      <c r="A2369" s="69">
        <v>2367</v>
      </c>
      <c r="D2369"/>
    </row>
    <row r="2370" spans="1:28" x14ac:dyDescent="0.25">
      <c r="A2370" s="69">
        <v>2368</v>
      </c>
      <c r="D2370"/>
    </row>
    <row r="2371" spans="1:28" ht="13.8" thickBot="1" x14ac:dyDescent="0.3">
      <c r="A2371" s="79">
        <v>2369</v>
      </c>
      <c r="B2371" s="86"/>
      <c r="C2371" s="86"/>
      <c r="D2371" s="86"/>
      <c r="E2371" s="86"/>
      <c r="F2371" s="87"/>
      <c r="G2371" s="86"/>
      <c r="H2371" s="87"/>
      <c r="I2371" s="86"/>
      <c r="J2371" s="86"/>
      <c r="K2371" s="86"/>
      <c r="L2371" s="86"/>
      <c r="M2371" s="87"/>
      <c r="N2371" s="86"/>
      <c r="O2371" s="86"/>
      <c r="P2371" s="86"/>
      <c r="Q2371" s="86"/>
      <c r="R2371" s="87"/>
      <c r="S2371" s="86"/>
      <c r="T2371" s="86"/>
      <c r="U2371" s="86"/>
      <c r="V2371" s="86"/>
      <c r="W2371" s="87"/>
      <c r="X2371" s="86"/>
      <c r="Y2371" s="80"/>
      <c r="Z2371" s="80"/>
      <c r="AA2371" s="80"/>
      <c r="AB2371" s="81"/>
    </row>
    <row r="2372" spans="1:28" x14ac:dyDescent="0.25">
      <c r="A2372" s="69">
        <v>2370</v>
      </c>
      <c r="D2372"/>
    </row>
    <row r="2373" spans="1:28" x14ac:dyDescent="0.25">
      <c r="A2373" s="69">
        <v>2371</v>
      </c>
      <c r="D2373"/>
    </row>
    <row r="2374" spans="1:28" x14ac:dyDescent="0.25">
      <c r="A2374" s="69">
        <v>2372</v>
      </c>
      <c r="D2374"/>
    </row>
    <row r="2375" spans="1:28" x14ac:dyDescent="0.25">
      <c r="A2375" s="69">
        <v>2373</v>
      </c>
      <c r="D2375"/>
    </row>
    <row r="2376" spans="1:28" ht="13.8" thickBot="1" x14ac:dyDescent="0.3">
      <c r="A2376" s="79">
        <v>2374</v>
      </c>
      <c r="B2376" s="86"/>
      <c r="C2376" s="86"/>
      <c r="D2376" s="86"/>
      <c r="E2376" s="86"/>
      <c r="F2376" s="87"/>
      <c r="G2376" s="86"/>
      <c r="H2376" s="87"/>
      <c r="I2376" s="86"/>
      <c r="J2376" s="86"/>
      <c r="K2376" s="86"/>
      <c r="L2376" s="86"/>
      <c r="M2376" s="87"/>
      <c r="N2376" s="86"/>
      <c r="O2376" s="86"/>
      <c r="P2376" s="86"/>
      <c r="Q2376" s="86"/>
      <c r="R2376" s="87"/>
      <c r="S2376" s="86"/>
      <c r="T2376" s="86"/>
      <c r="U2376" s="86"/>
      <c r="V2376" s="86"/>
      <c r="W2376" s="87"/>
      <c r="X2376" s="86"/>
      <c r="Y2376" s="80"/>
      <c r="Z2376" s="80"/>
      <c r="AA2376" s="80"/>
      <c r="AB2376" s="81"/>
    </row>
    <row r="2377" spans="1:28" x14ac:dyDescent="0.25">
      <c r="A2377" s="69">
        <v>2375</v>
      </c>
      <c r="D2377"/>
    </row>
    <row r="2378" spans="1:28" x14ac:dyDescent="0.25">
      <c r="A2378" s="69">
        <v>2376</v>
      </c>
      <c r="D2378"/>
    </row>
    <row r="2379" spans="1:28" x14ac:dyDescent="0.25">
      <c r="A2379" s="69">
        <v>2377</v>
      </c>
      <c r="D2379"/>
    </row>
    <row r="2380" spans="1:28" x14ac:dyDescent="0.25">
      <c r="A2380" s="69">
        <v>2378</v>
      </c>
      <c r="D2380"/>
    </row>
    <row r="2381" spans="1:28" ht="13.8" thickBot="1" x14ac:dyDescent="0.3">
      <c r="A2381" s="79">
        <v>2379</v>
      </c>
      <c r="B2381" s="86"/>
      <c r="C2381" s="86"/>
      <c r="D2381" s="86"/>
      <c r="E2381" s="86"/>
      <c r="F2381" s="87"/>
      <c r="G2381" s="86"/>
      <c r="H2381" s="87"/>
      <c r="I2381" s="86"/>
      <c r="J2381" s="86"/>
      <c r="K2381" s="86"/>
      <c r="L2381" s="86"/>
      <c r="M2381" s="87"/>
      <c r="N2381" s="86"/>
      <c r="O2381" s="86"/>
      <c r="P2381" s="86"/>
      <c r="Q2381" s="86"/>
      <c r="R2381" s="87"/>
      <c r="S2381" s="86"/>
      <c r="T2381" s="86"/>
      <c r="U2381" s="86"/>
      <c r="V2381" s="86"/>
      <c r="W2381" s="87"/>
      <c r="X2381" s="86"/>
      <c r="Y2381" s="80"/>
      <c r="Z2381" s="80"/>
      <c r="AA2381" s="80"/>
      <c r="AB2381" s="81"/>
    </row>
    <row r="2382" spans="1:28" x14ac:dyDescent="0.25">
      <c r="A2382" s="69">
        <v>2380</v>
      </c>
      <c r="D2382"/>
    </row>
    <row r="2383" spans="1:28" x14ac:dyDescent="0.25">
      <c r="A2383" s="69">
        <v>2381</v>
      </c>
      <c r="D2383"/>
    </row>
    <row r="2384" spans="1:28" x14ac:dyDescent="0.25">
      <c r="A2384" s="69">
        <v>2382</v>
      </c>
      <c r="D2384"/>
    </row>
    <row r="2385" spans="1:28" x14ac:dyDescent="0.25">
      <c r="A2385" s="69">
        <v>2383</v>
      </c>
      <c r="D2385"/>
    </row>
    <row r="2386" spans="1:28" ht="13.8" thickBot="1" x14ac:dyDescent="0.3">
      <c r="A2386" s="79">
        <v>2384</v>
      </c>
      <c r="B2386" s="86"/>
      <c r="C2386" s="86"/>
      <c r="D2386" s="86"/>
      <c r="E2386" s="86"/>
      <c r="F2386" s="87"/>
      <c r="G2386" s="86"/>
      <c r="H2386" s="87"/>
      <c r="I2386" s="86"/>
      <c r="J2386" s="86"/>
      <c r="K2386" s="86"/>
      <c r="L2386" s="86"/>
      <c r="M2386" s="87"/>
      <c r="N2386" s="86"/>
      <c r="O2386" s="86"/>
      <c r="P2386" s="86"/>
      <c r="Q2386" s="86"/>
      <c r="R2386" s="87"/>
      <c r="S2386" s="86"/>
      <c r="T2386" s="86"/>
      <c r="U2386" s="86"/>
      <c r="V2386" s="86"/>
      <c r="W2386" s="87"/>
      <c r="X2386" s="86"/>
      <c r="Y2386" s="80"/>
      <c r="Z2386" s="80"/>
      <c r="AA2386" s="80"/>
      <c r="AB2386" s="81"/>
    </row>
    <row r="2387" spans="1:28" x14ac:dyDescent="0.25">
      <c r="A2387" s="69">
        <v>2385</v>
      </c>
      <c r="D2387"/>
    </row>
    <row r="2388" spans="1:28" x14ac:dyDescent="0.25">
      <c r="A2388" s="69">
        <v>2386</v>
      </c>
      <c r="D2388"/>
    </row>
    <row r="2389" spans="1:28" x14ac:dyDescent="0.25">
      <c r="A2389" s="69">
        <v>2387</v>
      </c>
      <c r="D2389"/>
    </row>
    <row r="2390" spans="1:28" x14ac:dyDescent="0.25">
      <c r="A2390" s="69">
        <v>2388</v>
      </c>
      <c r="D2390"/>
    </row>
    <row r="2391" spans="1:28" ht="13.8" thickBot="1" x14ac:dyDescent="0.3">
      <c r="A2391" s="79">
        <v>2389</v>
      </c>
      <c r="B2391" s="86"/>
      <c r="C2391" s="86"/>
      <c r="D2391" s="86"/>
      <c r="E2391" s="86"/>
      <c r="F2391" s="87"/>
      <c r="G2391" s="86"/>
      <c r="H2391" s="87"/>
      <c r="I2391" s="86"/>
      <c r="J2391" s="86"/>
      <c r="K2391" s="86"/>
      <c r="L2391" s="86"/>
      <c r="M2391" s="87"/>
      <c r="N2391" s="86"/>
      <c r="O2391" s="86"/>
      <c r="P2391" s="86"/>
      <c r="Q2391" s="86"/>
      <c r="R2391" s="87"/>
      <c r="S2391" s="86"/>
      <c r="T2391" s="86"/>
      <c r="U2391" s="86"/>
      <c r="V2391" s="86"/>
      <c r="W2391" s="87"/>
      <c r="X2391" s="86"/>
      <c r="Y2391" s="80"/>
      <c r="Z2391" s="80"/>
      <c r="AA2391" s="80"/>
      <c r="AB2391" s="81"/>
    </row>
    <row r="2392" spans="1:28" x14ac:dyDescent="0.25">
      <c r="A2392" s="69">
        <v>2390</v>
      </c>
      <c r="D2392"/>
    </row>
    <row r="2393" spans="1:28" x14ac:dyDescent="0.25">
      <c r="A2393" s="69">
        <v>2391</v>
      </c>
      <c r="D2393"/>
    </row>
    <row r="2394" spans="1:28" x14ac:dyDescent="0.25">
      <c r="A2394" s="69">
        <v>2392</v>
      </c>
      <c r="D2394"/>
    </row>
    <row r="2395" spans="1:28" x14ac:dyDescent="0.25">
      <c r="A2395" s="69">
        <v>2393</v>
      </c>
      <c r="D2395"/>
    </row>
    <row r="2396" spans="1:28" ht="13.8" thickBot="1" x14ac:dyDescent="0.3">
      <c r="A2396" s="79">
        <v>2394</v>
      </c>
      <c r="B2396" s="86"/>
      <c r="C2396" s="86"/>
      <c r="D2396" s="86"/>
      <c r="E2396" s="86"/>
      <c r="F2396" s="87"/>
      <c r="G2396" s="86"/>
      <c r="H2396" s="87"/>
      <c r="I2396" s="86"/>
      <c r="J2396" s="86"/>
      <c r="K2396" s="86"/>
      <c r="L2396" s="86"/>
      <c r="M2396" s="87"/>
      <c r="N2396" s="86"/>
      <c r="O2396" s="86"/>
      <c r="P2396" s="86"/>
      <c r="Q2396" s="86"/>
      <c r="R2396" s="87"/>
      <c r="S2396" s="86"/>
      <c r="T2396" s="86"/>
      <c r="U2396" s="86"/>
      <c r="V2396" s="86"/>
      <c r="W2396" s="87"/>
      <c r="X2396" s="86"/>
      <c r="Y2396" s="80"/>
      <c r="Z2396" s="80"/>
      <c r="AA2396" s="80"/>
      <c r="AB2396" s="81"/>
    </row>
    <row r="2397" spans="1:28" x14ac:dyDescent="0.25">
      <c r="A2397" s="69">
        <v>2395</v>
      </c>
      <c r="D2397"/>
    </row>
    <row r="2398" spans="1:28" x14ac:dyDescent="0.25">
      <c r="A2398" s="69">
        <v>2396</v>
      </c>
      <c r="D2398"/>
    </row>
    <row r="2399" spans="1:28" x14ac:dyDescent="0.25">
      <c r="A2399" s="69">
        <v>2397</v>
      </c>
      <c r="D2399"/>
    </row>
    <row r="2400" spans="1:28" x14ac:dyDescent="0.25">
      <c r="A2400" s="69">
        <v>2398</v>
      </c>
      <c r="D2400"/>
    </row>
    <row r="2401" spans="1:28" ht="13.8" thickBot="1" x14ac:dyDescent="0.3">
      <c r="A2401" s="79">
        <v>2399</v>
      </c>
      <c r="B2401" s="86"/>
      <c r="C2401" s="86"/>
      <c r="D2401" s="86"/>
      <c r="E2401" s="86"/>
      <c r="F2401" s="87"/>
      <c r="G2401" s="86"/>
      <c r="H2401" s="87"/>
      <c r="I2401" s="86"/>
      <c r="J2401" s="86"/>
      <c r="K2401" s="86"/>
      <c r="L2401" s="86"/>
      <c r="M2401" s="87"/>
      <c r="N2401" s="86"/>
      <c r="O2401" s="86"/>
      <c r="P2401" s="86"/>
      <c r="Q2401" s="86"/>
      <c r="R2401" s="87"/>
      <c r="S2401" s="86"/>
      <c r="T2401" s="86"/>
      <c r="U2401" s="86"/>
      <c r="V2401" s="86"/>
      <c r="W2401" s="87"/>
      <c r="X2401" s="86"/>
      <c r="Y2401" s="80"/>
      <c r="Z2401" s="80"/>
      <c r="AA2401" s="80"/>
      <c r="AB2401" s="81"/>
    </row>
    <row r="2402" spans="1:28" x14ac:dyDescent="0.25">
      <c r="A2402" s="69">
        <v>2400</v>
      </c>
      <c r="D2402"/>
    </row>
    <row r="2403" spans="1:28" x14ac:dyDescent="0.25">
      <c r="A2403" s="69">
        <v>2401</v>
      </c>
      <c r="D2403"/>
    </row>
    <row r="2404" spans="1:28" x14ac:dyDescent="0.25">
      <c r="A2404" s="69">
        <v>2402</v>
      </c>
      <c r="D2404"/>
    </row>
    <row r="2405" spans="1:28" x14ac:dyDescent="0.25">
      <c r="A2405" s="69">
        <v>2403</v>
      </c>
      <c r="D2405"/>
    </row>
    <row r="2406" spans="1:28" ht="13.8" thickBot="1" x14ac:dyDescent="0.3">
      <c r="A2406" s="79">
        <v>2404</v>
      </c>
      <c r="B2406" s="86"/>
      <c r="C2406" s="86"/>
      <c r="D2406" s="86"/>
      <c r="E2406" s="86"/>
      <c r="F2406" s="87"/>
      <c r="G2406" s="86"/>
      <c r="H2406" s="87"/>
      <c r="I2406" s="86"/>
      <c r="J2406" s="86"/>
      <c r="K2406" s="86"/>
      <c r="L2406" s="86"/>
      <c r="M2406" s="87"/>
      <c r="N2406" s="86"/>
      <c r="O2406" s="86"/>
      <c r="P2406" s="86"/>
      <c r="Q2406" s="86"/>
      <c r="R2406" s="87"/>
      <c r="S2406" s="86"/>
      <c r="T2406" s="86"/>
      <c r="U2406" s="86"/>
      <c r="V2406" s="86"/>
      <c r="W2406" s="87"/>
      <c r="X2406" s="86"/>
      <c r="Y2406" s="80"/>
      <c r="Z2406" s="80"/>
      <c r="AA2406" s="80"/>
      <c r="AB2406" s="81"/>
    </row>
    <row r="2407" spans="1:28" x14ac:dyDescent="0.25">
      <c r="A2407" s="69">
        <v>2405</v>
      </c>
      <c r="D2407"/>
    </row>
    <row r="2408" spans="1:28" x14ac:dyDescent="0.25">
      <c r="A2408" s="69">
        <v>2406</v>
      </c>
      <c r="D2408"/>
    </row>
    <row r="2409" spans="1:28" x14ac:dyDescent="0.25">
      <c r="A2409" s="69">
        <v>2407</v>
      </c>
      <c r="D2409"/>
    </row>
    <row r="2410" spans="1:28" x14ac:dyDescent="0.25">
      <c r="A2410" s="69">
        <v>2408</v>
      </c>
      <c r="D2410"/>
    </row>
    <row r="2411" spans="1:28" ht="13.8" thickBot="1" x14ac:dyDescent="0.3">
      <c r="A2411" s="79">
        <v>2409</v>
      </c>
      <c r="B2411" s="86"/>
      <c r="C2411" s="86"/>
      <c r="D2411" s="86"/>
      <c r="E2411" s="86"/>
      <c r="F2411" s="87"/>
      <c r="G2411" s="86"/>
      <c r="H2411" s="87"/>
      <c r="I2411" s="86"/>
      <c r="J2411" s="86"/>
      <c r="K2411" s="86"/>
      <c r="L2411" s="86"/>
      <c r="M2411" s="87"/>
      <c r="N2411" s="86"/>
      <c r="O2411" s="86"/>
      <c r="P2411" s="86"/>
      <c r="Q2411" s="86"/>
      <c r="R2411" s="87"/>
      <c r="S2411" s="86"/>
      <c r="T2411" s="86"/>
      <c r="U2411" s="86"/>
      <c r="V2411" s="86"/>
      <c r="W2411" s="87"/>
      <c r="X2411" s="86"/>
      <c r="Y2411" s="80"/>
      <c r="Z2411" s="80"/>
      <c r="AA2411" s="80"/>
      <c r="AB2411" s="81"/>
    </row>
    <row r="2412" spans="1:28" x14ac:dyDescent="0.25">
      <c r="A2412" s="69">
        <v>2410</v>
      </c>
      <c r="D2412"/>
    </row>
    <row r="2413" spans="1:28" x14ac:dyDescent="0.25">
      <c r="A2413" s="69">
        <v>2411</v>
      </c>
      <c r="D2413"/>
    </row>
    <row r="2414" spans="1:28" x14ac:dyDescent="0.25">
      <c r="A2414" s="69">
        <v>2412</v>
      </c>
      <c r="D2414"/>
    </row>
    <row r="2415" spans="1:28" x14ac:dyDescent="0.25">
      <c r="A2415" s="69">
        <v>2413</v>
      </c>
      <c r="D2415"/>
    </row>
    <row r="2416" spans="1:28" ht="13.8" thickBot="1" x14ac:dyDescent="0.3">
      <c r="A2416" s="79">
        <v>2414</v>
      </c>
      <c r="B2416" s="86"/>
      <c r="C2416" s="86"/>
      <c r="D2416" s="86"/>
      <c r="E2416" s="86"/>
      <c r="F2416" s="87"/>
      <c r="G2416" s="86"/>
      <c r="H2416" s="87"/>
      <c r="I2416" s="86"/>
      <c r="J2416" s="86"/>
      <c r="K2416" s="86"/>
      <c r="L2416" s="86"/>
      <c r="M2416" s="87"/>
      <c r="N2416" s="86"/>
      <c r="O2416" s="86"/>
      <c r="P2416" s="86"/>
      <c r="Q2416" s="86"/>
      <c r="R2416" s="87"/>
      <c r="S2416" s="86"/>
      <c r="T2416" s="86"/>
      <c r="U2416" s="86"/>
      <c r="V2416" s="86"/>
      <c r="W2416" s="87"/>
      <c r="X2416" s="86"/>
      <c r="Y2416" s="80"/>
      <c r="Z2416" s="80"/>
      <c r="AA2416" s="80"/>
      <c r="AB2416" s="81"/>
    </row>
    <row r="2417" spans="1:28" x14ac:dyDescent="0.25">
      <c r="A2417" s="69">
        <v>2415</v>
      </c>
      <c r="D2417"/>
    </row>
    <row r="2418" spans="1:28" x14ac:dyDescent="0.25">
      <c r="A2418" s="69">
        <v>2416</v>
      </c>
      <c r="D2418"/>
    </row>
    <row r="2419" spans="1:28" x14ac:dyDescent="0.25">
      <c r="A2419" s="69">
        <v>2417</v>
      </c>
      <c r="D2419"/>
    </row>
    <row r="2420" spans="1:28" x14ac:dyDescent="0.25">
      <c r="A2420" s="69">
        <v>2418</v>
      </c>
      <c r="D2420"/>
    </row>
    <row r="2421" spans="1:28" ht="13.8" thickBot="1" x14ac:dyDescent="0.3">
      <c r="A2421" s="79">
        <v>2419</v>
      </c>
      <c r="B2421" s="86"/>
      <c r="C2421" s="86"/>
      <c r="D2421" s="86"/>
      <c r="E2421" s="86"/>
      <c r="F2421" s="87"/>
      <c r="G2421" s="86"/>
      <c r="H2421" s="87"/>
      <c r="I2421" s="86"/>
      <c r="J2421" s="86"/>
      <c r="K2421" s="86"/>
      <c r="L2421" s="86"/>
      <c r="M2421" s="87"/>
      <c r="N2421" s="86"/>
      <c r="O2421" s="86"/>
      <c r="P2421" s="86"/>
      <c r="Q2421" s="86"/>
      <c r="R2421" s="87"/>
      <c r="S2421" s="86"/>
      <c r="T2421" s="86"/>
      <c r="U2421" s="86"/>
      <c r="V2421" s="86"/>
      <c r="W2421" s="87"/>
      <c r="X2421" s="86"/>
      <c r="Y2421" s="80"/>
      <c r="Z2421" s="80"/>
      <c r="AA2421" s="80"/>
      <c r="AB2421" s="81"/>
    </row>
    <row r="2422" spans="1:28" x14ac:dyDescent="0.25">
      <c r="A2422" s="69">
        <v>2420</v>
      </c>
      <c r="D2422"/>
    </row>
    <row r="2423" spans="1:28" x14ac:dyDescent="0.25">
      <c r="A2423" s="69">
        <v>2421</v>
      </c>
      <c r="D2423"/>
    </row>
    <row r="2424" spans="1:28" x14ac:dyDescent="0.25">
      <c r="A2424" s="69">
        <v>2422</v>
      </c>
      <c r="D2424"/>
    </row>
    <row r="2425" spans="1:28" x14ac:dyDescent="0.25">
      <c r="A2425" s="69">
        <v>2423</v>
      </c>
      <c r="D2425"/>
    </row>
    <row r="2426" spans="1:28" ht="13.8" thickBot="1" x14ac:dyDescent="0.3">
      <c r="A2426" s="79">
        <v>2424</v>
      </c>
      <c r="B2426" s="86"/>
      <c r="C2426" s="86"/>
      <c r="D2426" s="86"/>
      <c r="E2426" s="86"/>
      <c r="F2426" s="87"/>
      <c r="G2426" s="86"/>
      <c r="H2426" s="87"/>
      <c r="I2426" s="86"/>
      <c r="J2426" s="86"/>
      <c r="K2426" s="86"/>
      <c r="L2426" s="86"/>
      <c r="M2426" s="87"/>
      <c r="N2426" s="86"/>
      <c r="O2426" s="86"/>
      <c r="P2426" s="86"/>
      <c r="Q2426" s="86"/>
      <c r="R2426" s="87"/>
      <c r="S2426" s="86"/>
      <c r="T2426" s="86"/>
      <c r="U2426" s="86"/>
      <c r="V2426" s="86"/>
      <c r="W2426" s="87"/>
      <c r="X2426" s="86"/>
      <c r="Y2426" s="80"/>
      <c r="Z2426" s="80"/>
      <c r="AA2426" s="80"/>
      <c r="AB2426" s="81"/>
    </row>
    <row r="2427" spans="1:28" x14ac:dyDescent="0.25">
      <c r="A2427" s="69">
        <v>2425</v>
      </c>
      <c r="D2427"/>
    </row>
    <row r="2428" spans="1:28" x14ac:dyDescent="0.25">
      <c r="A2428" s="69">
        <v>2426</v>
      </c>
      <c r="D2428"/>
    </row>
    <row r="2429" spans="1:28" x14ac:dyDescent="0.25">
      <c r="A2429" s="69">
        <v>2427</v>
      </c>
      <c r="D2429"/>
    </row>
    <row r="2430" spans="1:28" x14ac:dyDescent="0.25">
      <c r="A2430" s="69">
        <v>2428</v>
      </c>
      <c r="D2430"/>
    </row>
    <row r="2431" spans="1:28" ht="13.8" thickBot="1" x14ac:dyDescent="0.3">
      <c r="A2431" s="79">
        <v>2429</v>
      </c>
      <c r="B2431" s="86"/>
      <c r="C2431" s="86"/>
      <c r="D2431" s="86"/>
      <c r="E2431" s="86"/>
      <c r="F2431" s="87"/>
      <c r="G2431" s="86"/>
      <c r="H2431" s="87"/>
      <c r="I2431" s="86"/>
      <c r="J2431" s="86"/>
      <c r="K2431" s="86"/>
      <c r="L2431" s="86"/>
      <c r="M2431" s="87"/>
      <c r="N2431" s="86"/>
      <c r="O2431" s="86"/>
      <c r="P2431" s="86"/>
      <c r="Q2431" s="86"/>
      <c r="R2431" s="87"/>
      <c r="S2431" s="86"/>
      <c r="T2431" s="86"/>
      <c r="U2431" s="86"/>
      <c r="V2431" s="86"/>
      <c r="W2431" s="87"/>
      <c r="X2431" s="86"/>
      <c r="Y2431" s="80"/>
      <c r="Z2431" s="80"/>
      <c r="AA2431" s="80"/>
      <c r="AB2431" s="81"/>
    </row>
    <row r="2432" spans="1:28" x14ac:dyDescent="0.25">
      <c r="A2432" s="69">
        <v>2430</v>
      </c>
      <c r="D2432"/>
    </row>
    <row r="2433" spans="1:28" x14ac:dyDescent="0.25">
      <c r="A2433" s="69">
        <v>2431</v>
      </c>
      <c r="D2433"/>
    </row>
    <row r="2434" spans="1:28" x14ac:dyDescent="0.25">
      <c r="A2434" s="69">
        <v>2432</v>
      </c>
      <c r="D2434"/>
    </row>
    <row r="2435" spans="1:28" x14ac:dyDescent="0.25">
      <c r="A2435" s="69">
        <v>2433</v>
      </c>
      <c r="D2435"/>
    </row>
    <row r="2436" spans="1:28" ht="13.8" thickBot="1" x14ac:dyDescent="0.3">
      <c r="A2436" s="79">
        <v>2434</v>
      </c>
      <c r="B2436" s="86"/>
      <c r="C2436" s="86"/>
      <c r="D2436" s="86"/>
      <c r="E2436" s="86"/>
      <c r="F2436" s="87"/>
      <c r="G2436" s="86"/>
      <c r="H2436" s="87"/>
      <c r="I2436" s="86"/>
      <c r="J2436" s="86"/>
      <c r="K2436" s="86"/>
      <c r="L2436" s="86"/>
      <c r="M2436" s="87"/>
      <c r="N2436" s="86"/>
      <c r="O2436" s="86"/>
      <c r="P2436" s="86"/>
      <c r="Q2436" s="86"/>
      <c r="R2436" s="87"/>
      <c r="S2436" s="86"/>
      <c r="T2436" s="86"/>
      <c r="U2436" s="86"/>
      <c r="V2436" s="86"/>
      <c r="W2436" s="87"/>
      <c r="X2436" s="86"/>
      <c r="Y2436" s="80"/>
      <c r="Z2436" s="80"/>
      <c r="AA2436" s="80"/>
      <c r="AB2436" s="81"/>
    </row>
    <row r="2437" spans="1:28" x14ac:dyDescent="0.25">
      <c r="A2437" s="69">
        <v>2435</v>
      </c>
      <c r="D2437"/>
    </row>
    <row r="2438" spans="1:28" x14ac:dyDescent="0.25">
      <c r="A2438" s="69">
        <v>2436</v>
      </c>
      <c r="D2438"/>
    </row>
    <row r="2439" spans="1:28" x14ac:dyDescent="0.25">
      <c r="A2439" s="69">
        <v>2437</v>
      </c>
      <c r="D2439"/>
    </row>
    <row r="2440" spans="1:28" x14ac:dyDescent="0.25">
      <c r="A2440" s="69">
        <v>2438</v>
      </c>
      <c r="D2440"/>
    </row>
    <row r="2441" spans="1:28" ht="13.8" thickBot="1" x14ac:dyDescent="0.3">
      <c r="A2441" s="79">
        <v>2439</v>
      </c>
      <c r="B2441" s="86"/>
      <c r="C2441" s="86"/>
      <c r="D2441" s="86"/>
      <c r="E2441" s="86"/>
      <c r="F2441" s="87"/>
      <c r="G2441" s="86"/>
      <c r="H2441" s="87"/>
      <c r="I2441" s="86"/>
      <c r="J2441" s="86"/>
      <c r="K2441" s="86"/>
      <c r="L2441" s="86"/>
      <c r="M2441" s="87"/>
      <c r="N2441" s="86"/>
      <c r="O2441" s="86"/>
      <c r="P2441" s="86"/>
      <c r="Q2441" s="86"/>
      <c r="R2441" s="87"/>
      <c r="S2441" s="86"/>
      <c r="T2441" s="86"/>
      <c r="U2441" s="86"/>
      <c r="V2441" s="86"/>
      <c r="W2441" s="87"/>
      <c r="X2441" s="86"/>
      <c r="Y2441" s="80"/>
      <c r="Z2441" s="80"/>
      <c r="AA2441" s="80"/>
      <c r="AB2441" s="81"/>
    </row>
    <row r="2442" spans="1:28" x14ac:dyDescent="0.25">
      <c r="A2442" s="69">
        <v>2440</v>
      </c>
      <c r="D2442"/>
    </row>
    <row r="2443" spans="1:28" x14ac:dyDescent="0.25">
      <c r="A2443" s="69">
        <v>2441</v>
      </c>
      <c r="D2443"/>
    </row>
    <row r="2444" spans="1:28" x14ac:dyDescent="0.25">
      <c r="A2444" s="69">
        <v>2442</v>
      </c>
      <c r="D2444"/>
    </row>
    <row r="2445" spans="1:28" x14ac:dyDescent="0.25">
      <c r="A2445" s="69">
        <v>2443</v>
      </c>
      <c r="D2445"/>
    </row>
    <row r="2446" spans="1:28" ht="13.8" thickBot="1" x14ac:dyDescent="0.3">
      <c r="A2446" s="79">
        <v>2444</v>
      </c>
      <c r="B2446" s="86"/>
      <c r="C2446" s="86"/>
      <c r="D2446" s="86"/>
      <c r="E2446" s="86"/>
      <c r="F2446" s="87"/>
      <c r="G2446" s="86"/>
      <c r="H2446" s="87"/>
      <c r="I2446" s="86"/>
      <c r="J2446" s="86"/>
      <c r="K2446" s="86"/>
      <c r="L2446" s="86"/>
      <c r="M2446" s="87"/>
      <c r="N2446" s="86"/>
      <c r="O2446" s="86"/>
      <c r="P2446" s="86"/>
      <c r="Q2446" s="86"/>
      <c r="R2446" s="87"/>
      <c r="S2446" s="86"/>
      <c r="T2446" s="86"/>
      <c r="U2446" s="86"/>
      <c r="V2446" s="86"/>
      <c r="W2446" s="87"/>
      <c r="X2446" s="86"/>
      <c r="Y2446" s="80"/>
      <c r="Z2446" s="80"/>
      <c r="AA2446" s="80"/>
      <c r="AB2446" s="81"/>
    </row>
    <row r="2447" spans="1:28" x14ac:dyDescent="0.25">
      <c r="A2447" s="69">
        <v>2445</v>
      </c>
      <c r="D2447"/>
    </row>
    <row r="2448" spans="1:28" x14ac:dyDescent="0.25">
      <c r="A2448" s="69">
        <v>2446</v>
      </c>
      <c r="D2448"/>
    </row>
    <row r="2449" spans="1:28" x14ac:dyDescent="0.25">
      <c r="A2449" s="69">
        <v>2447</v>
      </c>
      <c r="D2449"/>
    </row>
    <row r="2450" spans="1:28" x14ac:dyDescent="0.25">
      <c r="A2450" s="69">
        <v>2448</v>
      </c>
      <c r="D2450"/>
    </row>
    <row r="2451" spans="1:28" ht="13.8" thickBot="1" x14ac:dyDescent="0.3">
      <c r="A2451" s="79">
        <v>2449</v>
      </c>
      <c r="B2451" s="86"/>
      <c r="C2451" s="86"/>
      <c r="D2451" s="86"/>
      <c r="E2451" s="86"/>
      <c r="F2451" s="87"/>
      <c r="G2451" s="86"/>
      <c r="H2451" s="87"/>
      <c r="I2451" s="86"/>
      <c r="J2451" s="86"/>
      <c r="K2451" s="86"/>
      <c r="L2451" s="86"/>
      <c r="M2451" s="87"/>
      <c r="N2451" s="86"/>
      <c r="O2451" s="86"/>
      <c r="P2451" s="86"/>
      <c r="Q2451" s="86"/>
      <c r="R2451" s="87"/>
      <c r="S2451" s="86"/>
      <c r="T2451" s="86"/>
      <c r="U2451" s="86"/>
      <c r="V2451" s="86"/>
      <c r="W2451" s="87"/>
      <c r="X2451" s="86"/>
      <c r="Y2451" s="80"/>
      <c r="Z2451" s="80"/>
      <c r="AA2451" s="80"/>
      <c r="AB2451" s="81"/>
    </row>
    <row r="2452" spans="1:28" x14ac:dyDescent="0.25">
      <c r="A2452" s="69">
        <v>2450</v>
      </c>
      <c r="D2452"/>
    </row>
    <row r="2453" spans="1:28" x14ac:dyDescent="0.25">
      <c r="A2453" s="69">
        <v>2451</v>
      </c>
      <c r="D2453"/>
    </row>
    <row r="2454" spans="1:28" x14ac:dyDescent="0.25">
      <c r="A2454" s="69">
        <v>2452</v>
      </c>
      <c r="D2454"/>
    </row>
    <row r="2455" spans="1:28" x14ac:dyDescent="0.25">
      <c r="A2455" s="69">
        <v>2453</v>
      </c>
      <c r="D2455"/>
    </row>
    <row r="2456" spans="1:28" ht="13.8" thickBot="1" x14ac:dyDescent="0.3">
      <c r="A2456" s="79">
        <v>2454</v>
      </c>
      <c r="B2456" s="86"/>
      <c r="C2456" s="86"/>
      <c r="D2456" s="86"/>
      <c r="E2456" s="86"/>
      <c r="F2456" s="87"/>
      <c r="G2456" s="86"/>
      <c r="H2456" s="87"/>
      <c r="I2456" s="86"/>
      <c r="J2456" s="86"/>
      <c r="K2456" s="86"/>
      <c r="L2456" s="86"/>
      <c r="M2456" s="87"/>
      <c r="N2456" s="86"/>
      <c r="O2456" s="86"/>
      <c r="P2456" s="86"/>
      <c r="Q2456" s="86"/>
      <c r="R2456" s="87"/>
      <c r="S2456" s="86"/>
      <c r="T2456" s="86"/>
      <c r="U2456" s="86"/>
      <c r="V2456" s="86"/>
      <c r="W2456" s="87"/>
      <c r="X2456" s="86"/>
      <c r="Y2456" s="80"/>
      <c r="Z2456" s="80"/>
      <c r="AA2456" s="80"/>
      <c r="AB2456" s="81"/>
    </row>
    <row r="2457" spans="1:28" x14ac:dyDescent="0.25">
      <c r="A2457" s="69">
        <v>2455</v>
      </c>
      <c r="D2457"/>
    </row>
    <row r="2458" spans="1:28" x14ac:dyDescent="0.25">
      <c r="A2458" s="69">
        <v>2456</v>
      </c>
      <c r="D2458"/>
    </row>
    <row r="2459" spans="1:28" x14ac:dyDescent="0.25">
      <c r="A2459" s="69">
        <v>2457</v>
      </c>
      <c r="D2459"/>
    </row>
    <row r="2460" spans="1:28" x14ac:dyDescent="0.25">
      <c r="A2460" s="69">
        <v>2458</v>
      </c>
      <c r="D2460"/>
    </row>
    <row r="2461" spans="1:28" ht="13.8" thickBot="1" x14ac:dyDescent="0.3">
      <c r="A2461" s="79">
        <v>2459</v>
      </c>
      <c r="B2461" s="86"/>
      <c r="C2461" s="86"/>
      <c r="D2461" s="86"/>
      <c r="E2461" s="86"/>
      <c r="F2461" s="87"/>
      <c r="G2461" s="86"/>
      <c r="H2461" s="87"/>
      <c r="I2461" s="86"/>
      <c r="J2461" s="86"/>
      <c r="K2461" s="86"/>
      <c r="L2461" s="86"/>
      <c r="M2461" s="87"/>
      <c r="N2461" s="86"/>
      <c r="O2461" s="86"/>
      <c r="P2461" s="86"/>
      <c r="Q2461" s="86"/>
      <c r="R2461" s="87"/>
      <c r="S2461" s="86"/>
      <c r="T2461" s="86"/>
      <c r="U2461" s="86"/>
      <c r="V2461" s="86"/>
      <c r="W2461" s="87"/>
      <c r="X2461" s="86"/>
      <c r="Y2461" s="80"/>
      <c r="Z2461" s="80"/>
      <c r="AA2461" s="80"/>
      <c r="AB2461" s="81"/>
    </row>
    <row r="2462" spans="1:28" x14ac:dyDescent="0.25">
      <c r="A2462" s="69">
        <v>2460</v>
      </c>
      <c r="D2462"/>
    </row>
    <row r="2463" spans="1:28" x14ac:dyDescent="0.25">
      <c r="A2463" s="69">
        <v>2461</v>
      </c>
      <c r="D2463"/>
    </row>
    <row r="2464" spans="1:28" x14ac:dyDescent="0.25">
      <c r="A2464" s="69">
        <v>2462</v>
      </c>
      <c r="D2464"/>
    </row>
    <row r="2465" spans="1:28" x14ac:dyDescent="0.25">
      <c r="A2465" s="69">
        <v>2463</v>
      </c>
      <c r="D2465"/>
    </row>
    <row r="2466" spans="1:28" ht="13.8" thickBot="1" x14ac:dyDescent="0.3">
      <c r="A2466" s="79">
        <v>2464</v>
      </c>
      <c r="B2466" s="86"/>
      <c r="C2466" s="86"/>
      <c r="D2466" s="86"/>
      <c r="E2466" s="86"/>
      <c r="F2466" s="87"/>
      <c r="G2466" s="86"/>
      <c r="H2466" s="87"/>
      <c r="I2466" s="86"/>
      <c r="J2466" s="86"/>
      <c r="K2466" s="86"/>
      <c r="L2466" s="86"/>
      <c r="M2466" s="87"/>
      <c r="N2466" s="86"/>
      <c r="O2466" s="86"/>
      <c r="P2466" s="86"/>
      <c r="Q2466" s="86"/>
      <c r="R2466" s="87"/>
      <c r="S2466" s="86"/>
      <c r="T2466" s="86"/>
      <c r="U2466" s="86"/>
      <c r="V2466" s="86"/>
      <c r="W2466" s="87"/>
      <c r="X2466" s="86"/>
      <c r="Y2466" s="80"/>
      <c r="Z2466" s="80"/>
      <c r="AA2466" s="80"/>
      <c r="AB2466" s="81"/>
    </row>
    <row r="2467" spans="1:28" x14ac:dyDescent="0.25">
      <c r="A2467" s="69">
        <v>2465</v>
      </c>
      <c r="D2467"/>
    </row>
    <row r="2468" spans="1:28" x14ac:dyDescent="0.25">
      <c r="A2468" s="69">
        <v>2466</v>
      </c>
      <c r="D2468"/>
    </row>
    <row r="2469" spans="1:28" x14ac:dyDescent="0.25">
      <c r="A2469" s="69">
        <v>2467</v>
      </c>
      <c r="D2469"/>
    </row>
    <row r="2470" spans="1:28" x14ac:dyDescent="0.25">
      <c r="A2470" s="69">
        <v>2468</v>
      </c>
      <c r="D2470"/>
    </row>
    <row r="2471" spans="1:28" ht="13.8" thickBot="1" x14ac:dyDescent="0.3">
      <c r="A2471" s="79">
        <v>2469</v>
      </c>
      <c r="B2471" s="86"/>
      <c r="C2471" s="86"/>
      <c r="D2471" s="86"/>
      <c r="E2471" s="86"/>
      <c r="F2471" s="87"/>
      <c r="G2471" s="86"/>
      <c r="H2471" s="87"/>
      <c r="I2471" s="86"/>
      <c r="J2471" s="86"/>
      <c r="K2471" s="86"/>
      <c r="L2471" s="86"/>
      <c r="M2471" s="87"/>
      <c r="N2471" s="86"/>
      <c r="O2471" s="86"/>
      <c r="P2471" s="86"/>
      <c r="Q2471" s="86"/>
      <c r="R2471" s="87"/>
      <c r="S2471" s="86"/>
      <c r="T2471" s="86"/>
      <c r="U2471" s="86"/>
      <c r="V2471" s="86"/>
      <c r="W2471" s="87"/>
      <c r="X2471" s="86"/>
      <c r="Y2471" s="80"/>
      <c r="Z2471" s="80"/>
      <c r="AA2471" s="80"/>
      <c r="AB2471" s="81"/>
    </row>
    <row r="2472" spans="1:28" x14ac:dyDescent="0.25">
      <c r="A2472" s="69">
        <v>2470</v>
      </c>
      <c r="D2472"/>
    </row>
    <row r="2473" spans="1:28" x14ac:dyDescent="0.25">
      <c r="A2473" s="69">
        <v>2471</v>
      </c>
      <c r="D2473"/>
    </row>
    <row r="2474" spans="1:28" x14ac:dyDescent="0.25">
      <c r="A2474" s="69">
        <v>2472</v>
      </c>
      <c r="D2474"/>
    </row>
    <row r="2475" spans="1:28" x14ac:dyDescent="0.25">
      <c r="A2475" s="69">
        <v>2473</v>
      </c>
      <c r="D2475"/>
    </row>
    <row r="2476" spans="1:28" ht="13.8" thickBot="1" x14ac:dyDescent="0.3">
      <c r="A2476" s="79">
        <v>2474</v>
      </c>
      <c r="B2476" s="86"/>
      <c r="C2476" s="86"/>
      <c r="D2476" s="86"/>
      <c r="E2476" s="86"/>
      <c r="F2476" s="87"/>
      <c r="G2476" s="86"/>
      <c r="H2476" s="87"/>
      <c r="I2476" s="86"/>
      <c r="J2476" s="86"/>
      <c r="K2476" s="86"/>
      <c r="L2476" s="86"/>
      <c r="M2476" s="87"/>
      <c r="N2476" s="86"/>
      <c r="O2476" s="86"/>
      <c r="P2476" s="86"/>
      <c r="Q2476" s="86"/>
      <c r="R2476" s="87"/>
      <c r="S2476" s="86"/>
      <c r="T2476" s="86"/>
      <c r="U2476" s="86"/>
      <c r="V2476" s="86"/>
      <c r="W2476" s="87"/>
      <c r="X2476" s="86"/>
      <c r="Y2476" s="80"/>
      <c r="Z2476" s="80"/>
      <c r="AA2476" s="80"/>
      <c r="AB2476" s="81"/>
    </row>
    <row r="2477" spans="1:28" x14ac:dyDescent="0.25">
      <c r="A2477" s="69">
        <v>2475</v>
      </c>
      <c r="D2477"/>
    </row>
    <row r="2478" spans="1:28" x14ac:dyDescent="0.25">
      <c r="A2478" s="69">
        <v>2476</v>
      </c>
      <c r="D2478"/>
    </row>
    <row r="2479" spans="1:28" x14ac:dyDescent="0.25">
      <c r="A2479" s="69">
        <v>2477</v>
      </c>
      <c r="D2479"/>
    </row>
    <row r="2480" spans="1:28" x14ac:dyDescent="0.25">
      <c r="A2480" s="69">
        <v>2478</v>
      </c>
      <c r="D2480"/>
    </row>
    <row r="2481" spans="1:28" ht="13.8" thickBot="1" x14ac:dyDescent="0.3">
      <c r="A2481" s="79">
        <v>2479</v>
      </c>
      <c r="B2481" s="86"/>
      <c r="C2481" s="86"/>
      <c r="D2481" s="86"/>
      <c r="E2481" s="86"/>
      <c r="F2481" s="87"/>
      <c r="G2481" s="86"/>
      <c r="H2481" s="87"/>
      <c r="I2481" s="86"/>
      <c r="J2481" s="86"/>
      <c r="K2481" s="86"/>
      <c r="L2481" s="86"/>
      <c r="M2481" s="87"/>
      <c r="N2481" s="86"/>
      <c r="O2481" s="86"/>
      <c r="P2481" s="86"/>
      <c r="Q2481" s="86"/>
      <c r="R2481" s="87"/>
      <c r="S2481" s="86"/>
      <c r="T2481" s="86"/>
      <c r="U2481" s="86"/>
      <c r="V2481" s="86"/>
      <c r="W2481" s="87"/>
      <c r="X2481" s="86"/>
      <c r="Y2481" s="80"/>
      <c r="Z2481" s="80"/>
      <c r="AA2481" s="80"/>
      <c r="AB2481" s="81"/>
    </row>
    <row r="2482" spans="1:28" x14ac:dyDescent="0.25">
      <c r="A2482" s="69">
        <v>2480</v>
      </c>
      <c r="D2482"/>
    </row>
    <row r="2483" spans="1:28" x14ac:dyDescent="0.25">
      <c r="A2483" s="69">
        <v>2481</v>
      </c>
      <c r="D2483"/>
    </row>
    <row r="2484" spans="1:28" x14ac:dyDescent="0.25">
      <c r="A2484" s="69">
        <v>2482</v>
      </c>
      <c r="D2484"/>
    </row>
    <row r="2485" spans="1:28" x14ac:dyDescent="0.25">
      <c r="A2485" s="69">
        <v>2483</v>
      </c>
      <c r="D2485"/>
    </row>
    <row r="2486" spans="1:28" ht="13.8" thickBot="1" x14ac:dyDescent="0.3">
      <c r="A2486" s="79">
        <v>2484</v>
      </c>
      <c r="B2486" s="86"/>
      <c r="C2486" s="86"/>
      <c r="D2486" s="86"/>
      <c r="E2486" s="86"/>
      <c r="F2486" s="87"/>
      <c r="G2486" s="86"/>
      <c r="H2486" s="87"/>
      <c r="I2486" s="86"/>
      <c r="J2486" s="86"/>
      <c r="K2486" s="86"/>
      <c r="L2486" s="86"/>
      <c r="M2486" s="87"/>
      <c r="N2486" s="86"/>
      <c r="O2486" s="86"/>
      <c r="P2486" s="86"/>
      <c r="Q2486" s="86"/>
      <c r="R2486" s="87"/>
      <c r="S2486" s="86"/>
      <c r="T2486" s="86"/>
      <c r="U2486" s="86"/>
      <c r="V2486" s="86"/>
      <c r="W2486" s="87"/>
      <c r="X2486" s="86"/>
      <c r="Y2486" s="80"/>
      <c r="Z2486" s="80"/>
      <c r="AA2486" s="80"/>
      <c r="AB2486" s="81"/>
    </row>
    <row r="2487" spans="1:28" x14ac:dyDescent="0.25">
      <c r="A2487" s="69">
        <v>2485</v>
      </c>
      <c r="D2487"/>
    </row>
    <row r="2488" spans="1:28" x14ac:dyDescent="0.25">
      <c r="A2488" s="69">
        <v>2486</v>
      </c>
      <c r="D2488"/>
    </row>
    <row r="2489" spans="1:28" x14ac:dyDescent="0.25">
      <c r="A2489" s="69">
        <v>2487</v>
      </c>
      <c r="D2489"/>
    </row>
    <row r="2490" spans="1:28" x14ac:dyDescent="0.25">
      <c r="A2490" s="69">
        <v>2488</v>
      </c>
      <c r="D2490"/>
    </row>
    <row r="2491" spans="1:28" ht="13.8" thickBot="1" x14ac:dyDescent="0.3">
      <c r="A2491" s="79">
        <v>2489</v>
      </c>
      <c r="B2491" s="86"/>
      <c r="C2491" s="86"/>
      <c r="D2491" s="86"/>
      <c r="E2491" s="86"/>
      <c r="F2491" s="87"/>
      <c r="G2491" s="86"/>
      <c r="H2491" s="87"/>
      <c r="I2491" s="86"/>
      <c r="J2491" s="86"/>
      <c r="K2491" s="86"/>
      <c r="L2491" s="86"/>
      <c r="M2491" s="87"/>
      <c r="N2491" s="86"/>
      <c r="O2491" s="86"/>
      <c r="P2491" s="86"/>
      <c r="Q2491" s="86"/>
      <c r="R2491" s="87"/>
      <c r="S2491" s="86"/>
      <c r="T2491" s="86"/>
      <c r="U2491" s="86"/>
      <c r="V2491" s="86"/>
      <c r="W2491" s="87"/>
      <c r="X2491" s="86"/>
      <c r="Y2491" s="80"/>
      <c r="Z2491" s="80"/>
      <c r="AA2491" s="80"/>
      <c r="AB2491" s="81"/>
    </row>
    <row r="2492" spans="1:28" x14ac:dyDescent="0.25">
      <c r="A2492" s="69">
        <v>2490</v>
      </c>
      <c r="D2492"/>
    </row>
    <row r="2493" spans="1:28" x14ac:dyDescent="0.25">
      <c r="A2493" s="69">
        <v>2491</v>
      </c>
      <c r="D2493"/>
    </row>
    <row r="2494" spans="1:28" x14ac:dyDescent="0.25">
      <c r="A2494" s="69">
        <v>2492</v>
      </c>
      <c r="D2494"/>
    </row>
    <row r="2495" spans="1:28" x14ac:dyDescent="0.25">
      <c r="A2495" s="69">
        <v>2493</v>
      </c>
      <c r="D2495"/>
    </row>
    <row r="2496" spans="1:28" ht="13.8" thickBot="1" x14ac:dyDescent="0.3">
      <c r="A2496" s="79">
        <v>2494</v>
      </c>
      <c r="B2496" s="86"/>
      <c r="C2496" s="86"/>
      <c r="D2496" s="86"/>
      <c r="E2496" s="86"/>
      <c r="F2496" s="87"/>
      <c r="G2496" s="86"/>
      <c r="H2496" s="87"/>
      <c r="I2496" s="86"/>
      <c r="J2496" s="86"/>
      <c r="K2496" s="86"/>
      <c r="L2496" s="86"/>
      <c r="M2496" s="87"/>
      <c r="N2496" s="86"/>
      <c r="O2496" s="86"/>
      <c r="P2496" s="86"/>
      <c r="Q2496" s="86"/>
      <c r="R2496" s="87"/>
      <c r="S2496" s="86"/>
      <c r="T2496" s="86"/>
      <c r="U2496" s="86"/>
      <c r="V2496" s="86"/>
      <c r="W2496" s="87"/>
      <c r="X2496" s="86"/>
      <c r="Y2496" s="80"/>
      <c r="Z2496" s="80"/>
      <c r="AA2496" s="80"/>
      <c r="AB2496" s="81"/>
    </row>
    <row r="2497" spans="1:28" x14ac:dyDescent="0.25">
      <c r="A2497" s="69">
        <v>2495</v>
      </c>
      <c r="D2497"/>
    </row>
    <row r="2498" spans="1:28" x14ac:dyDescent="0.25">
      <c r="A2498" s="69">
        <v>2496</v>
      </c>
      <c r="D2498"/>
    </row>
    <row r="2499" spans="1:28" x14ac:dyDescent="0.25">
      <c r="A2499" s="69">
        <v>2497</v>
      </c>
      <c r="D2499"/>
    </row>
    <row r="2500" spans="1:28" x14ac:dyDescent="0.25">
      <c r="A2500" s="69">
        <v>2498</v>
      </c>
      <c r="D2500"/>
    </row>
    <row r="2501" spans="1:28" ht="13.8" thickBot="1" x14ac:dyDescent="0.3">
      <c r="A2501" s="79">
        <v>2499</v>
      </c>
      <c r="B2501" s="86"/>
      <c r="C2501" s="86"/>
      <c r="D2501" s="86"/>
      <c r="E2501" s="86"/>
      <c r="F2501" s="87"/>
      <c r="G2501" s="86"/>
      <c r="H2501" s="87"/>
      <c r="I2501" s="86"/>
      <c r="J2501" s="86"/>
      <c r="K2501" s="86"/>
      <c r="L2501" s="86"/>
      <c r="M2501" s="87"/>
      <c r="N2501" s="86"/>
      <c r="O2501" s="86"/>
      <c r="P2501" s="86"/>
      <c r="Q2501" s="86"/>
      <c r="R2501" s="87"/>
      <c r="S2501" s="86"/>
      <c r="T2501" s="86"/>
      <c r="U2501" s="86"/>
      <c r="V2501" s="86"/>
      <c r="W2501" s="87"/>
      <c r="X2501" s="86"/>
      <c r="Y2501" s="80"/>
      <c r="Z2501" s="80"/>
      <c r="AA2501" s="80"/>
      <c r="AB2501" s="81"/>
    </row>
    <row r="2502" spans="1:28" x14ac:dyDescent="0.25">
      <c r="A2502" s="69">
        <v>2500</v>
      </c>
      <c r="D2502"/>
    </row>
    <row r="2503" spans="1:28" x14ac:dyDescent="0.25">
      <c r="A2503" s="69">
        <v>2501</v>
      </c>
      <c r="D2503"/>
    </row>
    <row r="2504" spans="1:28" x14ac:dyDescent="0.25">
      <c r="A2504" s="69">
        <v>2502</v>
      </c>
      <c r="D2504"/>
    </row>
    <row r="2505" spans="1:28" x14ac:dyDescent="0.25">
      <c r="A2505" s="69">
        <v>2503</v>
      </c>
      <c r="D2505"/>
    </row>
    <row r="2506" spans="1:28" ht="13.8" thickBot="1" x14ac:dyDescent="0.3">
      <c r="A2506" s="79">
        <v>2504</v>
      </c>
      <c r="B2506" s="86"/>
      <c r="C2506" s="86"/>
      <c r="D2506" s="86"/>
      <c r="E2506" s="86"/>
      <c r="F2506" s="87"/>
      <c r="G2506" s="86"/>
      <c r="H2506" s="87"/>
      <c r="I2506" s="86"/>
      <c r="J2506" s="86"/>
      <c r="K2506" s="86"/>
      <c r="L2506" s="86"/>
      <c r="M2506" s="87"/>
      <c r="N2506" s="86"/>
      <c r="O2506" s="86"/>
      <c r="P2506" s="86"/>
      <c r="Q2506" s="86"/>
      <c r="R2506" s="87"/>
      <c r="S2506" s="86"/>
      <c r="T2506" s="86"/>
      <c r="U2506" s="86"/>
      <c r="V2506" s="86"/>
      <c r="W2506" s="87"/>
      <c r="X2506" s="86"/>
      <c r="Y2506" s="80"/>
      <c r="Z2506" s="80"/>
      <c r="AA2506" s="80"/>
      <c r="AB2506" s="81"/>
    </row>
    <row r="2507" spans="1:28" x14ac:dyDescent="0.25">
      <c r="A2507" s="69">
        <v>2505</v>
      </c>
      <c r="D2507"/>
    </row>
    <row r="2508" spans="1:28" x14ac:dyDescent="0.25">
      <c r="A2508" s="69">
        <v>2506</v>
      </c>
      <c r="D2508"/>
    </row>
    <row r="2509" spans="1:28" x14ac:dyDescent="0.25">
      <c r="A2509" s="69">
        <v>2507</v>
      </c>
      <c r="D2509"/>
    </row>
    <row r="2510" spans="1:28" x14ac:dyDescent="0.25">
      <c r="A2510" s="69">
        <v>2508</v>
      </c>
      <c r="D2510"/>
    </row>
    <row r="2511" spans="1:28" ht="13.8" thickBot="1" x14ac:dyDescent="0.3">
      <c r="A2511" s="79">
        <v>2509</v>
      </c>
      <c r="B2511" s="86"/>
      <c r="C2511" s="86"/>
      <c r="D2511" s="86"/>
      <c r="E2511" s="86"/>
      <c r="F2511" s="87"/>
      <c r="G2511" s="86"/>
      <c r="H2511" s="87"/>
      <c r="I2511" s="86"/>
      <c r="J2511" s="86"/>
      <c r="K2511" s="86"/>
      <c r="L2511" s="86"/>
      <c r="M2511" s="87"/>
      <c r="N2511" s="86"/>
      <c r="O2511" s="86"/>
      <c r="P2511" s="86"/>
      <c r="Q2511" s="86"/>
      <c r="R2511" s="87"/>
      <c r="S2511" s="86"/>
      <c r="T2511" s="86"/>
      <c r="U2511" s="86"/>
      <c r="V2511" s="86"/>
      <c r="W2511" s="87"/>
      <c r="X2511" s="86"/>
      <c r="Y2511" s="80"/>
      <c r="Z2511" s="80"/>
      <c r="AA2511" s="80"/>
      <c r="AB2511" s="81"/>
    </row>
    <row r="2512" spans="1:28" x14ac:dyDescent="0.25">
      <c r="A2512" s="69">
        <v>2510</v>
      </c>
      <c r="D2512"/>
    </row>
    <row r="2513" spans="1:28" x14ac:dyDescent="0.25">
      <c r="A2513" s="69">
        <v>2511</v>
      </c>
      <c r="D2513"/>
    </row>
    <row r="2514" spans="1:28" x14ac:dyDescent="0.25">
      <c r="A2514" s="69">
        <v>2512</v>
      </c>
      <c r="D2514"/>
    </row>
    <row r="2515" spans="1:28" x14ac:dyDescent="0.25">
      <c r="A2515" s="69">
        <v>2513</v>
      </c>
      <c r="D2515"/>
    </row>
    <row r="2516" spans="1:28" ht="13.8" thickBot="1" x14ac:dyDescent="0.3">
      <c r="A2516" s="79">
        <v>2514</v>
      </c>
      <c r="B2516" s="86"/>
      <c r="C2516" s="86"/>
      <c r="D2516" s="86"/>
      <c r="E2516" s="86"/>
      <c r="F2516" s="87"/>
      <c r="G2516" s="86"/>
      <c r="H2516" s="87"/>
      <c r="I2516" s="86"/>
      <c r="J2516" s="86"/>
      <c r="K2516" s="86"/>
      <c r="L2516" s="86"/>
      <c r="M2516" s="87"/>
      <c r="N2516" s="86"/>
      <c r="O2516" s="86"/>
      <c r="P2516" s="86"/>
      <c r="Q2516" s="86"/>
      <c r="R2516" s="87"/>
      <c r="S2516" s="86"/>
      <c r="T2516" s="86"/>
      <c r="U2516" s="86"/>
      <c r="V2516" s="86"/>
      <c r="W2516" s="87"/>
      <c r="X2516" s="86"/>
      <c r="Y2516" s="80"/>
      <c r="Z2516" s="80"/>
      <c r="AA2516" s="80"/>
      <c r="AB2516" s="81"/>
    </row>
    <row r="2517" spans="1:28" x14ac:dyDescent="0.25">
      <c r="A2517" s="69">
        <v>2515</v>
      </c>
      <c r="D2517"/>
    </row>
    <row r="2518" spans="1:28" x14ac:dyDescent="0.25">
      <c r="A2518" s="69">
        <v>2516</v>
      </c>
      <c r="D2518"/>
    </row>
    <row r="2519" spans="1:28" x14ac:dyDescent="0.25">
      <c r="A2519" s="69">
        <v>2517</v>
      </c>
      <c r="D2519"/>
    </row>
    <row r="2520" spans="1:28" x14ac:dyDescent="0.25">
      <c r="A2520" s="69">
        <v>2518</v>
      </c>
      <c r="D2520"/>
    </row>
    <row r="2521" spans="1:28" ht="13.8" thickBot="1" x14ac:dyDescent="0.3">
      <c r="A2521" s="79">
        <v>2519</v>
      </c>
      <c r="B2521" s="86"/>
      <c r="C2521" s="86"/>
      <c r="D2521" s="86"/>
      <c r="E2521" s="86"/>
      <c r="F2521" s="87"/>
      <c r="G2521" s="86"/>
      <c r="H2521" s="87"/>
      <c r="I2521" s="86"/>
      <c r="J2521" s="86"/>
      <c r="K2521" s="86"/>
      <c r="L2521" s="86"/>
      <c r="M2521" s="87"/>
      <c r="N2521" s="86"/>
      <c r="O2521" s="86"/>
      <c r="P2521" s="86"/>
      <c r="Q2521" s="86"/>
      <c r="R2521" s="87"/>
      <c r="S2521" s="86"/>
      <c r="T2521" s="86"/>
      <c r="U2521" s="86"/>
      <c r="V2521" s="86"/>
      <c r="W2521" s="87"/>
      <c r="X2521" s="86"/>
      <c r="Y2521" s="80"/>
      <c r="Z2521" s="80"/>
      <c r="AA2521" s="80"/>
      <c r="AB2521" s="81"/>
    </row>
    <row r="2522" spans="1:28" x14ac:dyDescent="0.25">
      <c r="A2522" s="69">
        <v>2520</v>
      </c>
      <c r="D2522"/>
    </row>
    <row r="2523" spans="1:28" x14ac:dyDescent="0.25">
      <c r="A2523" s="69">
        <v>2521</v>
      </c>
      <c r="D2523"/>
    </row>
    <row r="2524" spans="1:28" x14ac:dyDescent="0.25">
      <c r="A2524" s="69">
        <v>2522</v>
      </c>
      <c r="D2524"/>
    </row>
    <row r="2525" spans="1:28" x14ac:dyDescent="0.25">
      <c r="A2525" s="69">
        <v>2523</v>
      </c>
      <c r="D2525"/>
    </row>
    <row r="2526" spans="1:28" ht="13.8" thickBot="1" x14ac:dyDescent="0.3">
      <c r="A2526" s="79">
        <v>2524</v>
      </c>
      <c r="B2526" s="86"/>
      <c r="C2526" s="86"/>
      <c r="D2526" s="86"/>
      <c r="E2526" s="86"/>
      <c r="F2526" s="87"/>
      <c r="G2526" s="86"/>
      <c r="H2526" s="87"/>
      <c r="I2526" s="86"/>
      <c r="J2526" s="86"/>
      <c r="K2526" s="86"/>
      <c r="L2526" s="86"/>
      <c r="M2526" s="87"/>
      <c r="N2526" s="86"/>
      <c r="O2526" s="86"/>
      <c r="P2526" s="86"/>
      <c r="Q2526" s="86"/>
      <c r="R2526" s="87"/>
      <c r="S2526" s="86"/>
      <c r="T2526" s="86"/>
      <c r="U2526" s="86"/>
      <c r="V2526" s="86"/>
      <c r="W2526" s="87"/>
      <c r="X2526" s="86"/>
      <c r="Y2526" s="80"/>
      <c r="Z2526" s="80"/>
      <c r="AA2526" s="80"/>
      <c r="AB2526" s="81"/>
    </row>
    <row r="2527" spans="1:28" x14ac:dyDescent="0.25">
      <c r="A2527" s="69">
        <v>2525</v>
      </c>
      <c r="D2527"/>
    </row>
    <row r="2528" spans="1:28" x14ac:dyDescent="0.25">
      <c r="A2528" s="69">
        <v>2526</v>
      </c>
      <c r="D2528"/>
    </row>
    <row r="2529" spans="1:28" x14ac:dyDescent="0.25">
      <c r="A2529" s="69">
        <v>2527</v>
      </c>
      <c r="D2529"/>
    </row>
    <row r="2530" spans="1:28" x14ac:dyDescent="0.25">
      <c r="A2530" s="69">
        <v>2528</v>
      </c>
      <c r="D2530"/>
    </row>
    <row r="2531" spans="1:28" ht="13.8" thickBot="1" x14ac:dyDescent="0.3">
      <c r="A2531" s="79">
        <v>2529</v>
      </c>
      <c r="B2531" s="86"/>
      <c r="C2531" s="86"/>
      <c r="D2531" s="86"/>
      <c r="E2531" s="86"/>
      <c r="F2531" s="87"/>
      <c r="G2531" s="86"/>
      <c r="H2531" s="87"/>
      <c r="I2531" s="86"/>
      <c r="J2531" s="86"/>
      <c r="K2531" s="86"/>
      <c r="L2531" s="86"/>
      <c r="M2531" s="87"/>
      <c r="N2531" s="86"/>
      <c r="O2531" s="86"/>
      <c r="P2531" s="86"/>
      <c r="Q2531" s="86"/>
      <c r="R2531" s="87"/>
      <c r="S2531" s="86"/>
      <c r="T2531" s="86"/>
      <c r="U2531" s="86"/>
      <c r="V2531" s="86"/>
      <c r="W2531" s="87"/>
      <c r="X2531" s="86"/>
      <c r="Y2531" s="80"/>
      <c r="Z2531" s="80"/>
      <c r="AA2531" s="80"/>
      <c r="AB2531" s="81"/>
    </row>
    <row r="2532" spans="1:28" x14ac:dyDescent="0.25">
      <c r="A2532" s="69">
        <v>2530</v>
      </c>
      <c r="D2532"/>
    </row>
    <row r="2533" spans="1:28" x14ac:dyDescent="0.25">
      <c r="A2533" s="69">
        <v>2531</v>
      </c>
      <c r="D2533"/>
    </row>
    <row r="2534" spans="1:28" x14ac:dyDescent="0.25">
      <c r="A2534" s="69">
        <v>2532</v>
      </c>
      <c r="D2534"/>
    </row>
    <row r="2535" spans="1:28" x14ac:dyDescent="0.25">
      <c r="A2535" s="69">
        <v>2533</v>
      </c>
      <c r="D2535"/>
    </row>
    <row r="2536" spans="1:28" ht="13.8" thickBot="1" x14ac:dyDescent="0.3">
      <c r="A2536" s="79">
        <v>2534</v>
      </c>
      <c r="B2536" s="86"/>
      <c r="C2536" s="86"/>
      <c r="D2536" s="86"/>
      <c r="E2536" s="86"/>
      <c r="F2536" s="87"/>
      <c r="G2536" s="86"/>
      <c r="H2536" s="87"/>
      <c r="I2536" s="86"/>
      <c r="J2536" s="86"/>
      <c r="K2536" s="86"/>
      <c r="L2536" s="86"/>
      <c r="M2536" s="87"/>
      <c r="N2536" s="86"/>
      <c r="O2536" s="86"/>
      <c r="P2536" s="86"/>
      <c r="Q2536" s="86"/>
      <c r="R2536" s="87"/>
      <c r="S2536" s="86"/>
      <c r="T2536" s="86"/>
      <c r="U2536" s="86"/>
      <c r="V2536" s="86"/>
      <c r="W2536" s="87"/>
      <c r="X2536" s="86"/>
      <c r="Y2536" s="80"/>
      <c r="Z2536" s="80"/>
      <c r="AA2536" s="80"/>
      <c r="AB2536" s="81"/>
    </row>
    <row r="2537" spans="1:28" x14ac:dyDescent="0.25">
      <c r="A2537" s="69">
        <v>2535</v>
      </c>
      <c r="D2537"/>
    </row>
    <row r="2538" spans="1:28" x14ac:dyDescent="0.25">
      <c r="A2538" s="69">
        <v>2536</v>
      </c>
      <c r="D2538"/>
    </row>
    <row r="2539" spans="1:28" x14ac:dyDescent="0.25">
      <c r="A2539" s="69">
        <v>2537</v>
      </c>
      <c r="D2539"/>
    </row>
    <row r="2540" spans="1:28" x14ac:dyDescent="0.25">
      <c r="A2540" s="69">
        <v>2538</v>
      </c>
      <c r="D2540"/>
    </row>
    <row r="2541" spans="1:28" ht="13.8" thickBot="1" x14ac:dyDescent="0.3">
      <c r="A2541" s="79">
        <v>2539</v>
      </c>
      <c r="B2541" s="86"/>
      <c r="C2541" s="86"/>
      <c r="D2541" s="86"/>
      <c r="E2541" s="86"/>
      <c r="F2541" s="87"/>
      <c r="G2541" s="86"/>
      <c r="H2541" s="87"/>
      <c r="I2541" s="86"/>
      <c r="J2541" s="86"/>
      <c r="K2541" s="86"/>
      <c r="L2541" s="86"/>
      <c r="M2541" s="87"/>
      <c r="N2541" s="86"/>
      <c r="O2541" s="86"/>
      <c r="P2541" s="86"/>
      <c r="Q2541" s="86"/>
      <c r="R2541" s="87"/>
      <c r="S2541" s="86"/>
      <c r="T2541" s="86"/>
      <c r="U2541" s="86"/>
      <c r="V2541" s="86"/>
      <c r="W2541" s="87"/>
      <c r="X2541" s="86"/>
      <c r="Y2541" s="80"/>
      <c r="Z2541" s="80"/>
      <c r="AA2541" s="80"/>
      <c r="AB2541" s="81"/>
    </row>
    <row r="2542" spans="1:28" x14ac:dyDescent="0.25">
      <c r="A2542" s="69">
        <v>2540</v>
      </c>
      <c r="D2542"/>
    </row>
    <row r="2543" spans="1:28" x14ac:dyDescent="0.25">
      <c r="A2543" s="69">
        <v>2541</v>
      </c>
      <c r="D2543"/>
    </row>
    <row r="2544" spans="1:28" x14ac:dyDescent="0.25">
      <c r="A2544" s="69">
        <v>2542</v>
      </c>
      <c r="D2544"/>
    </row>
    <row r="2545" spans="1:28" x14ac:dyDescent="0.25">
      <c r="A2545" s="69">
        <v>2543</v>
      </c>
      <c r="D2545"/>
    </row>
    <row r="2546" spans="1:28" ht="13.8" thickBot="1" x14ac:dyDescent="0.3">
      <c r="A2546" s="79">
        <v>2544</v>
      </c>
      <c r="B2546" s="86"/>
      <c r="C2546" s="86"/>
      <c r="D2546" s="86"/>
      <c r="E2546" s="86"/>
      <c r="F2546" s="87"/>
      <c r="G2546" s="86"/>
      <c r="H2546" s="87"/>
      <c r="I2546" s="86"/>
      <c r="J2546" s="86"/>
      <c r="K2546" s="86"/>
      <c r="L2546" s="86"/>
      <c r="M2546" s="87"/>
      <c r="N2546" s="86"/>
      <c r="O2546" s="86"/>
      <c r="P2546" s="86"/>
      <c r="Q2546" s="86"/>
      <c r="R2546" s="87"/>
      <c r="S2546" s="86"/>
      <c r="T2546" s="86"/>
      <c r="U2546" s="86"/>
      <c r="V2546" s="86"/>
      <c r="W2546" s="87"/>
      <c r="X2546" s="86"/>
      <c r="Y2546" s="80"/>
      <c r="Z2546" s="80"/>
      <c r="AA2546" s="80"/>
      <c r="AB2546" s="81"/>
    </row>
    <row r="2547" spans="1:28" x14ac:dyDescent="0.25">
      <c r="A2547" s="69">
        <v>2545</v>
      </c>
      <c r="D2547"/>
    </row>
    <row r="2548" spans="1:28" x14ac:dyDescent="0.25">
      <c r="A2548" s="69">
        <v>2546</v>
      </c>
      <c r="D2548"/>
    </row>
    <row r="2549" spans="1:28" x14ac:dyDescent="0.25">
      <c r="A2549" s="69">
        <v>2547</v>
      </c>
      <c r="D2549"/>
    </row>
    <row r="2550" spans="1:28" x14ac:dyDescent="0.25">
      <c r="A2550" s="69">
        <v>2548</v>
      </c>
      <c r="D2550"/>
    </row>
    <row r="2551" spans="1:28" ht="13.8" thickBot="1" x14ac:dyDescent="0.3">
      <c r="A2551" s="79">
        <v>2549</v>
      </c>
      <c r="B2551" s="86"/>
      <c r="C2551" s="86"/>
      <c r="D2551" s="86"/>
      <c r="E2551" s="86"/>
      <c r="F2551" s="87"/>
      <c r="G2551" s="86"/>
      <c r="H2551" s="87"/>
      <c r="I2551" s="86"/>
      <c r="J2551" s="86"/>
      <c r="K2551" s="86"/>
      <c r="L2551" s="86"/>
      <c r="M2551" s="87"/>
      <c r="N2551" s="86"/>
      <c r="O2551" s="86"/>
      <c r="P2551" s="86"/>
      <c r="Q2551" s="86"/>
      <c r="R2551" s="87"/>
      <c r="S2551" s="86"/>
      <c r="T2551" s="86"/>
      <c r="U2551" s="86"/>
      <c r="V2551" s="86"/>
      <c r="W2551" s="87"/>
      <c r="X2551" s="86"/>
      <c r="Y2551" s="80"/>
      <c r="Z2551" s="80"/>
      <c r="AA2551" s="80"/>
      <c r="AB2551" s="81"/>
    </row>
    <row r="2552" spans="1:28" x14ac:dyDescent="0.25">
      <c r="A2552" s="69">
        <v>2550</v>
      </c>
      <c r="D2552"/>
    </row>
    <row r="2553" spans="1:28" x14ac:dyDescent="0.25">
      <c r="A2553" s="69">
        <v>2551</v>
      </c>
      <c r="D2553"/>
    </row>
    <row r="2554" spans="1:28" x14ac:dyDescent="0.25">
      <c r="A2554" s="69">
        <v>2552</v>
      </c>
      <c r="D2554"/>
    </row>
    <row r="2555" spans="1:28" x14ac:dyDescent="0.25">
      <c r="A2555" s="69">
        <v>2553</v>
      </c>
      <c r="D2555"/>
    </row>
    <row r="2556" spans="1:28" ht="13.8" thickBot="1" x14ac:dyDescent="0.3">
      <c r="A2556" s="79">
        <v>2554</v>
      </c>
      <c r="B2556" s="86"/>
      <c r="C2556" s="86"/>
      <c r="D2556" s="86"/>
      <c r="E2556" s="86"/>
      <c r="F2556" s="87"/>
      <c r="G2556" s="86"/>
      <c r="H2556" s="87"/>
      <c r="I2556" s="86"/>
      <c r="J2556" s="86"/>
      <c r="K2556" s="86"/>
      <c r="L2556" s="86"/>
      <c r="M2556" s="87"/>
      <c r="N2556" s="86"/>
      <c r="O2556" s="86"/>
      <c r="P2556" s="86"/>
      <c r="Q2556" s="86"/>
      <c r="R2556" s="87"/>
      <c r="S2556" s="86"/>
      <c r="T2556" s="86"/>
      <c r="U2556" s="86"/>
      <c r="V2556" s="86"/>
      <c r="W2556" s="87"/>
      <c r="X2556" s="86"/>
      <c r="Y2556" s="80"/>
      <c r="Z2556" s="80"/>
      <c r="AA2556" s="80"/>
      <c r="AB2556" s="81"/>
    </row>
    <row r="2557" spans="1:28" x14ac:dyDescent="0.25">
      <c r="A2557" s="69">
        <v>2555</v>
      </c>
      <c r="D2557"/>
    </row>
    <row r="2558" spans="1:28" x14ac:dyDescent="0.25">
      <c r="A2558" s="69">
        <v>2556</v>
      </c>
      <c r="D2558"/>
    </row>
    <row r="2559" spans="1:28" x14ac:dyDescent="0.25">
      <c r="A2559" s="69">
        <v>2557</v>
      </c>
      <c r="D2559"/>
    </row>
    <row r="2560" spans="1:28" x14ac:dyDescent="0.25">
      <c r="A2560" s="69">
        <v>2558</v>
      </c>
      <c r="D2560"/>
    </row>
    <row r="2561" spans="1:28" ht="13.8" thickBot="1" x14ac:dyDescent="0.3">
      <c r="A2561" s="79">
        <v>2559</v>
      </c>
      <c r="B2561" s="86"/>
      <c r="C2561" s="86"/>
      <c r="D2561" s="86"/>
      <c r="E2561" s="86"/>
      <c r="F2561" s="87"/>
      <c r="G2561" s="86"/>
      <c r="H2561" s="87"/>
      <c r="I2561" s="86"/>
      <c r="J2561" s="86"/>
      <c r="K2561" s="86"/>
      <c r="L2561" s="86"/>
      <c r="M2561" s="87"/>
      <c r="N2561" s="86"/>
      <c r="O2561" s="86"/>
      <c r="P2561" s="86"/>
      <c r="Q2561" s="86"/>
      <c r="R2561" s="87"/>
      <c r="S2561" s="86"/>
      <c r="T2561" s="86"/>
      <c r="U2561" s="86"/>
      <c r="V2561" s="86"/>
      <c r="W2561" s="87"/>
      <c r="X2561" s="86"/>
      <c r="Y2561" s="80"/>
      <c r="Z2561" s="80"/>
      <c r="AA2561" s="80"/>
      <c r="AB2561" s="81"/>
    </row>
    <row r="2562" spans="1:28" x14ac:dyDescent="0.25">
      <c r="A2562" s="69">
        <v>2560</v>
      </c>
      <c r="D2562"/>
    </row>
    <row r="2563" spans="1:28" x14ac:dyDescent="0.25">
      <c r="A2563" s="69">
        <v>2561</v>
      </c>
      <c r="D2563"/>
    </row>
    <row r="2564" spans="1:28" x14ac:dyDescent="0.25">
      <c r="A2564" s="69">
        <v>2562</v>
      </c>
      <c r="D2564"/>
    </row>
    <row r="2565" spans="1:28" x14ac:dyDescent="0.25">
      <c r="A2565" s="69">
        <v>2563</v>
      </c>
      <c r="D2565"/>
    </row>
    <row r="2566" spans="1:28" ht="13.8" thickBot="1" x14ac:dyDescent="0.3">
      <c r="A2566" s="79">
        <v>2564</v>
      </c>
      <c r="B2566" s="86"/>
      <c r="C2566" s="86"/>
      <c r="D2566" s="86"/>
      <c r="E2566" s="86"/>
      <c r="F2566" s="87"/>
      <c r="G2566" s="86"/>
      <c r="H2566" s="87"/>
      <c r="I2566" s="86"/>
      <c r="J2566" s="86"/>
      <c r="K2566" s="86"/>
      <c r="L2566" s="86"/>
      <c r="M2566" s="87"/>
      <c r="N2566" s="86"/>
      <c r="O2566" s="86"/>
      <c r="P2566" s="86"/>
      <c r="Q2566" s="86"/>
      <c r="R2566" s="87"/>
      <c r="S2566" s="86"/>
      <c r="T2566" s="86"/>
      <c r="U2566" s="86"/>
      <c r="V2566" s="86"/>
      <c r="W2566" s="87"/>
      <c r="X2566" s="86"/>
      <c r="Y2566" s="80"/>
      <c r="Z2566" s="80"/>
      <c r="AA2566" s="80"/>
      <c r="AB2566" s="81"/>
    </row>
    <row r="2567" spans="1:28" x14ac:dyDescent="0.25">
      <c r="A2567" s="69">
        <v>2565</v>
      </c>
      <c r="D2567"/>
    </row>
    <row r="2568" spans="1:28" x14ac:dyDescent="0.25">
      <c r="A2568" s="69">
        <v>2566</v>
      </c>
      <c r="D2568"/>
    </row>
    <row r="2569" spans="1:28" x14ac:dyDescent="0.25">
      <c r="A2569" s="69">
        <v>2567</v>
      </c>
      <c r="D2569"/>
    </row>
    <row r="2570" spans="1:28" x14ac:dyDescent="0.25">
      <c r="A2570" s="69">
        <v>2568</v>
      </c>
      <c r="D2570"/>
    </row>
    <row r="2571" spans="1:28" ht="13.8" thickBot="1" x14ac:dyDescent="0.3">
      <c r="A2571" s="79">
        <v>2569</v>
      </c>
      <c r="B2571" s="86"/>
      <c r="C2571" s="86"/>
      <c r="D2571" s="86"/>
      <c r="E2571" s="86"/>
      <c r="F2571" s="87"/>
      <c r="G2571" s="86"/>
      <c r="H2571" s="87"/>
      <c r="I2571" s="86"/>
      <c r="J2571" s="86"/>
      <c r="K2571" s="86"/>
      <c r="L2571" s="86"/>
      <c r="M2571" s="87"/>
      <c r="N2571" s="86"/>
      <c r="O2571" s="86"/>
      <c r="P2571" s="86"/>
      <c r="Q2571" s="86"/>
      <c r="R2571" s="87"/>
      <c r="S2571" s="86"/>
      <c r="T2571" s="86"/>
      <c r="U2571" s="86"/>
      <c r="V2571" s="86"/>
      <c r="W2571" s="87"/>
      <c r="X2571" s="86"/>
      <c r="Y2571" s="80"/>
      <c r="Z2571" s="80"/>
      <c r="AA2571" s="80"/>
      <c r="AB2571" s="81"/>
    </row>
    <row r="2572" spans="1:28" x14ac:dyDescent="0.25">
      <c r="A2572" s="69">
        <v>2570</v>
      </c>
      <c r="D2572"/>
    </row>
    <row r="2573" spans="1:28" x14ac:dyDescent="0.25">
      <c r="A2573" s="69">
        <v>2571</v>
      </c>
      <c r="D2573"/>
    </row>
    <row r="2574" spans="1:28" x14ac:dyDescent="0.25">
      <c r="A2574" s="69">
        <v>2572</v>
      </c>
      <c r="D2574"/>
    </row>
    <row r="2575" spans="1:28" x14ac:dyDescent="0.25">
      <c r="A2575" s="69">
        <v>2573</v>
      </c>
      <c r="D2575"/>
    </row>
    <row r="2576" spans="1:28" ht="13.8" thickBot="1" x14ac:dyDescent="0.3">
      <c r="A2576" s="79">
        <v>2574</v>
      </c>
      <c r="B2576" s="86"/>
      <c r="C2576" s="86"/>
      <c r="D2576" s="86"/>
      <c r="E2576" s="86"/>
      <c r="F2576" s="87"/>
      <c r="G2576" s="86"/>
      <c r="H2576" s="87"/>
      <c r="I2576" s="86"/>
      <c r="J2576" s="86"/>
      <c r="K2576" s="86"/>
      <c r="L2576" s="86"/>
      <c r="M2576" s="87"/>
      <c r="N2576" s="86"/>
      <c r="O2576" s="86"/>
      <c r="P2576" s="86"/>
      <c r="Q2576" s="86"/>
      <c r="R2576" s="87"/>
      <c r="S2576" s="86"/>
      <c r="T2576" s="86"/>
      <c r="U2576" s="86"/>
      <c r="V2576" s="86"/>
      <c r="W2576" s="87"/>
      <c r="X2576" s="86"/>
      <c r="Y2576" s="80"/>
      <c r="Z2576" s="80"/>
      <c r="AA2576" s="80"/>
      <c r="AB2576" s="81"/>
    </row>
    <row r="2577" spans="1:28" x14ac:dyDescent="0.25">
      <c r="A2577" s="69">
        <v>2575</v>
      </c>
      <c r="D2577"/>
    </row>
    <row r="2578" spans="1:28" x14ac:dyDescent="0.25">
      <c r="A2578" s="69">
        <v>2576</v>
      </c>
      <c r="D2578"/>
    </row>
    <row r="2579" spans="1:28" x14ac:dyDescent="0.25">
      <c r="A2579" s="69">
        <v>2577</v>
      </c>
      <c r="D2579"/>
    </row>
    <row r="2580" spans="1:28" x14ac:dyDescent="0.25">
      <c r="A2580" s="69">
        <v>2578</v>
      </c>
      <c r="D2580"/>
    </row>
    <row r="2581" spans="1:28" ht="13.8" thickBot="1" x14ac:dyDescent="0.3">
      <c r="A2581" s="79">
        <v>2579</v>
      </c>
      <c r="B2581" s="86"/>
      <c r="C2581" s="86"/>
      <c r="D2581" s="86"/>
      <c r="E2581" s="86"/>
      <c r="F2581" s="87"/>
      <c r="G2581" s="86"/>
      <c r="H2581" s="87"/>
      <c r="I2581" s="86"/>
      <c r="J2581" s="86"/>
      <c r="K2581" s="86"/>
      <c r="L2581" s="86"/>
      <c r="M2581" s="87"/>
      <c r="N2581" s="86"/>
      <c r="O2581" s="86"/>
      <c r="P2581" s="86"/>
      <c r="Q2581" s="86"/>
      <c r="R2581" s="87"/>
      <c r="S2581" s="86"/>
      <c r="T2581" s="86"/>
      <c r="U2581" s="86"/>
      <c r="V2581" s="86"/>
      <c r="W2581" s="87"/>
      <c r="X2581" s="86"/>
      <c r="Y2581" s="80"/>
      <c r="Z2581" s="80"/>
      <c r="AA2581" s="80"/>
      <c r="AB2581" s="81"/>
    </row>
    <row r="2582" spans="1:28" x14ac:dyDescent="0.25">
      <c r="A2582" s="69">
        <v>2580</v>
      </c>
      <c r="D2582"/>
    </row>
    <row r="2583" spans="1:28" x14ac:dyDescent="0.25">
      <c r="A2583" s="69">
        <v>2581</v>
      </c>
      <c r="D2583"/>
    </row>
    <row r="2584" spans="1:28" x14ac:dyDescent="0.25">
      <c r="A2584" s="69">
        <v>2582</v>
      </c>
      <c r="D2584"/>
    </row>
    <row r="2585" spans="1:28" x14ac:dyDescent="0.25">
      <c r="A2585" s="69">
        <v>2583</v>
      </c>
      <c r="D2585"/>
    </row>
    <row r="2586" spans="1:28" ht="13.8" thickBot="1" x14ac:dyDescent="0.3">
      <c r="A2586" s="79">
        <v>2584</v>
      </c>
      <c r="B2586" s="86"/>
      <c r="C2586" s="86"/>
      <c r="D2586" s="86"/>
      <c r="E2586" s="86"/>
      <c r="F2586" s="87"/>
      <c r="G2586" s="86"/>
      <c r="H2586" s="87"/>
      <c r="I2586" s="86"/>
      <c r="J2586" s="86"/>
      <c r="K2586" s="86"/>
      <c r="L2586" s="86"/>
      <c r="M2586" s="87"/>
      <c r="N2586" s="86"/>
      <c r="O2586" s="86"/>
      <c r="P2586" s="86"/>
      <c r="Q2586" s="86"/>
      <c r="R2586" s="87"/>
      <c r="S2586" s="86"/>
      <c r="T2586" s="86"/>
      <c r="U2586" s="86"/>
      <c r="V2586" s="86"/>
      <c r="W2586" s="87"/>
      <c r="X2586" s="86"/>
      <c r="Y2586" s="80"/>
      <c r="Z2586" s="80"/>
      <c r="AA2586" s="80"/>
      <c r="AB2586" s="81"/>
    </row>
    <row r="2587" spans="1:28" x14ac:dyDescent="0.25">
      <c r="A2587" s="69">
        <v>2585</v>
      </c>
      <c r="D2587"/>
    </row>
    <row r="2588" spans="1:28" x14ac:dyDescent="0.25">
      <c r="A2588" s="69">
        <v>2586</v>
      </c>
      <c r="D2588"/>
    </row>
    <row r="2589" spans="1:28" x14ac:dyDescent="0.25">
      <c r="A2589" s="69">
        <v>2587</v>
      </c>
      <c r="D2589"/>
    </row>
    <row r="2590" spans="1:28" x14ac:dyDescent="0.25">
      <c r="A2590" s="69">
        <v>2588</v>
      </c>
      <c r="D2590"/>
    </row>
    <row r="2591" spans="1:28" ht="13.8" thickBot="1" x14ac:dyDescent="0.3">
      <c r="A2591" s="79">
        <v>2589</v>
      </c>
      <c r="B2591" s="86"/>
      <c r="C2591" s="86"/>
      <c r="D2591" s="86"/>
      <c r="E2591" s="86"/>
      <c r="F2591" s="87"/>
      <c r="G2591" s="86"/>
      <c r="H2591" s="87"/>
      <c r="I2591" s="86"/>
      <c r="J2591" s="86"/>
      <c r="K2591" s="86"/>
      <c r="L2591" s="86"/>
      <c r="M2591" s="87"/>
      <c r="N2591" s="86"/>
      <c r="O2591" s="86"/>
      <c r="P2591" s="86"/>
      <c r="Q2591" s="86"/>
      <c r="R2591" s="87"/>
      <c r="S2591" s="86"/>
      <c r="T2591" s="86"/>
      <c r="U2591" s="86"/>
      <c r="V2591" s="86"/>
      <c r="W2591" s="87"/>
      <c r="X2591" s="86"/>
      <c r="Y2591" s="80"/>
      <c r="Z2591" s="80"/>
      <c r="AA2591" s="80"/>
      <c r="AB2591" s="81"/>
    </row>
    <row r="2592" spans="1:28" x14ac:dyDescent="0.25">
      <c r="A2592" s="69">
        <v>2590</v>
      </c>
      <c r="D2592"/>
    </row>
    <row r="2593" spans="1:28" x14ac:dyDescent="0.25">
      <c r="A2593" s="69">
        <v>2591</v>
      </c>
      <c r="D2593"/>
    </row>
    <row r="2594" spans="1:28" x14ac:dyDescent="0.25">
      <c r="A2594" s="69">
        <v>2592</v>
      </c>
      <c r="D2594"/>
    </row>
    <row r="2595" spans="1:28" x14ac:dyDescent="0.25">
      <c r="A2595" s="69">
        <v>2593</v>
      </c>
      <c r="D2595"/>
    </row>
    <row r="2596" spans="1:28" ht="13.8" thickBot="1" x14ac:dyDescent="0.3">
      <c r="A2596" s="79">
        <v>2594</v>
      </c>
      <c r="B2596" s="86"/>
      <c r="C2596" s="86"/>
      <c r="D2596" s="86"/>
      <c r="E2596" s="86"/>
      <c r="F2596" s="87"/>
      <c r="G2596" s="86"/>
      <c r="H2596" s="87"/>
      <c r="I2596" s="86"/>
      <c r="J2596" s="86"/>
      <c r="K2596" s="86"/>
      <c r="L2596" s="86"/>
      <c r="M2596" s="87"/>
      <c r="N2596" s="86"/>
      <c r="O2596" s="86"/>
      <c r="P2596" s="86"/>
      <c r="Q2596" s="86"/>
      <c r="R2596" s="87"/>
      <c r="S2596" s="86"/>
      <c r="T2596" s="86"/>
      <c r="U2596" s="86"/>
      <c r="V2596" s="86"/>
      <c r="W2596" s="87"/>
      <c r="X2596" s="86"/>
      <c r="Y2596" s="80"/>
      <c r="Z2596" s="80"/>
      <c r="AA2596" s="80"/>
      <c r="AB2596" s="81"/>
    </row>
    <row r="2597" spans="1:28" x14ac:dyDescent="0.25">
      <c r="A2597" s="69">
        <v>2595</v>
      </c>
      <c r="D2597"/>
    </row>
    <row r="2598" spans="1:28" x14ac:dyDescent="0.25">
      <c r="A2598" s="69">
        <v>2596</v>
      </c>
      <c r="D2598"/>
    </row>
    <row r="2599" spans="1:28" x14ac:dyDescent="0.25">
      <c r="A2599" s="69">
        <v>2597</v>
      </c>
      <c r="D2599"/>
    </row>
    <row r="2600" spans="1:28" x14ac:dyDescent="0.25">
      <c r="A2600" s="69">
        <v>2598</v>
      </c>
      <c r="D2600"/>
    </row>
    <row r="2601" spans="1:28" ht="13.8" thickBot="1" x14ac:dyDescent="0.3">
      <c r="A2601" s="79">
        <v>2599</v>
      </c>
      <c r="B2601" s="86"/>
      <c r="C2601" s="86"/>
      <c r="D2601" s="86"/>
      <c r="E2601" s="86"/>
      <c r="F2601" s="87"/>
      <c r="G2601" s="86"/>
      <c r="H2601" s="87"/>
      <c r="I2601" s="86"/>
      <c r="J2601" s="86"/>
      <c r="K2601" s="86"/>
      <c r="L2601" s="86"/>
      <c r="M2601" s="87"/>
      <c r="N2601" s="86"/>
      <c r="O2601" s="86"/>
      <c r="P2601" s="86"/>
      <c r="Q2601" s="86"/>
      <c r="R2601" s="87"/>
      <c r="S2601" s="86"/>
      <c r="T2601" s="86"/>
      <c r="U2601" s="86"/>
      <c r="V2601" s="86"/>
      <c r="W2601" s="87"/>
      <c r="X2601" s="86"/>
      <c r="Y2601" s="80"/>
      <c r="Z2601" s="80"/>
      <c r="AA2601" s="80"/>
      <c r="AB2601" s="81"/>
    </row>
    <row r="2602" spans="1:28" x14ac:dyDescent="0.25">
      <c r="A2602" s="69">
        <v>2600</v>
      </c>
      <c r="D2602"/>
    </row>
    <row r="2603" spans="1:28" x14ac:dyDescent="0.25">
      <c r="A2603" s="69">
        <v>2601</v>
      </c>
      <c r="D2603"/>
    </row>
    <row r="2604" spans="1:28" x14ac:dyDescent="0.25">
      <c r="A2604" s="69">
        <v>2602</v>
      </c>
      <c r="D2604"/>
    </row>
    <row r="2605" spans="1:28" x14ac:dyDescent="0.25">
      <c r="A2605" s="69">
        <v>2603</v>
      </c>
      <c r="D2605"/>
    </row>
    <row r="2606" spans="1:28" ht="13.8" thickBot="1" x14ac:dyDescent="0.3">
      <c r="A2606" s="79">
        <v>2604</v>
      </c>
      <c r="B2606" s="86"/>
      <c r="C2606" s="86"/>
      <c r="D2606" s="86"/>
      <c r="E2606" s="86"/>
      <c r="F2606" s="87"/>
      <c r="G2606" s="86"/>
      <c r="H2606" s="87"/>
      <c r="I2606" s="86"/>
      <c r="J2606" s="86"/>
      <c r="K2606" s="86"/>
      <c r="L2606" s="86"/>
      <c r="M2606" s="87"/>
      <c r="N2606" s="86"/>
      <c r="O2606" s="86"/>
      <c r="P2606" s="86"/>
      <c r="Q2606" s="86"/>
      <c r="R2606" s="87"/>
      <c r="S2606" s="86"/>
      <c r="T2606" s="86"/>
      <c r="U2606" s="86"/>
      <c r="V2606" s="86"/>
      <c r="W2606" s="87"/>
      <c r="X2606" s="86"/>
      <c r="Y2606" s="80"/>
      <c r="Z2606" s="80"/>
      <c r="AA2606" s="80"/>
      <c r="AB2606" s="81"/>
    </row>
    <row r="2607" spans="1:28" x14ac:dyDescent="0.25">
      <c r="A2607" s="69">
        <v>2605</v>
      </c>
      <c r="D2607"/>
    </row>
    <row r="2608" spans="1:28" x14ac:dyDescent="0.25">
      <c r="A2608" s="69">
        <v>2606</v>
      </c>
      <c r="D2608"/>
    </row>
    <row r="2609" spans="1:28" x14ac:dyDescent="0.25">
      <c r="A2609" s="69">
        <v>2607</v>
      </c>
      <c r="D2609"/>
    </row>
    <row r="2610" spans="1:28" x14ac:dyDescent="0.25">
      <c r="A2610" s="69">
        <v>2608</v>
      </c>
      <c r="D2610"/>
    </row>
    <row r="2611" spans="1:28" ht="13.8" thickBot="1" x14ac:dyDescent="0.3">
      <c r="A2611" s="79">
        <v>2609</v>
      </c>
      <c r="B2611" s="86"/>
      <c r="C2611" s="86"/>
      <c r="D2611" s="86"/>
      <c r="E2611" s="86"/>
      <c r="F2611" s="87"/>
      <c r="G2611" s="86"/>
      <c r="H2611" s="87"/>
      <c r="I2611" s="86"/>
      <c r="J2611" s="86"/>
      <c r="K2611" s="86"/>
      <c r="L2611" s="86"/>
      <c r="M2611" s="87"/>
      <c r="N2611" s="86"/>
      <c r="O2611" s="86"/>
      <c r="P2611" s="86"/>
      <c r="Q2611" s="86"/>
      <c r="R2611" s="87"/>
      <c r="S2611" s="86"/>
      <c r="T2611" s="86"/>
      <c r="U2611" s="86"/>
      <c r="V2611" s="86"/>
      <c r="W2611" s="87"/>
      <c r="X2611" s="86"/>
      <c r="Y2611" s="80"/>
      <c r="Z2611" s="80"/>
      <c r="AA2611" s="80"/>
      <c r="AB2611" s="81"/>
    </row>
    <row r="2612" spans="1:28" x14ac:dyDescent="0.25">
      <c r="A2612" s="69">
        <v>2610</v>
      </c>
      <c r="D2612"/>
    </row>
    <row r="2613" spans="1:28" x14ac:dyDescent="0.25">
      <c r="A2613" s="69">
        <v>2611</v>
      </c>
      <c r="D2613"/>
    </row>
    <row r="2614" spans="1:28" x14ac:dyDescent="0.25">
      <c r="A2614" s="69">
        <v>2612</v>
      </c>
      <c r="D2614"/>
    </row>
    <row r="2615" spans="1:28" x14ac:dyDescent="0.25">
      <c r="A2615" s="69">
        <v>2613</v>
      </c>
      <c r="D2615"/>
    </row>
    <row r="2616" spans="1:28" ht="13.8" thickBot="1" x14ac:dyDescent="0.3">
      <c r="A2616" s="79">
        <v>2614</v>
      </c>
      <c r="B2616" s="86"/>
      <c r="C2616" s="86"/>
      <c r="D2616" s="86"/>
      <c r="E2616" s="86"/>
      <c r="F2616" s="87"/>
      <c r="G2616" s="86"/>
      <c r="H2616" s="87"/>
      <c r="I2616" s="86"/>
      <c r="J2616" s="86"/>
      <c r="K2616" s="86"/>
      <c r="L2616" s="86"/>
      <c r="M2616" s="87"/>
      <c r="N2616" s="86"/>
      <c r="O2616" s="86"/>
      <c r="P2616" s="86"/>
      <c r="Q2616" s="86"/>
      <c r="R2616" s="87"/>
      <c r="S2616" s="86"/>
      <c r="T2616" s="86"/>
      <c r="U2616" s="86"/>
      <c r="V2616" s="86"/>
      <c r="W2616" s="87"/>
      <c r="X2616" s="86"/>
      <c r="Y2616" s="80"/>
      <c r="Z2616" s="80"/>
      <c r="AA2616" s="80"/>
      <c r="AB2616" s="81"/>
    </row>
    <row r="2617" spans="1:28" x14ac:dyDescent="0.25">
      <c r="A2617" s="69">
        <v>2615</v>
      </c>
      <c r="D2617"/>
    </row>
    <row r="2618" spans="1:28" x14ac:dyDescent="0.25">
      <c r="A2618" s="69">
        <v>2616</v>
      </c>
      <c r="D2618"/>
    </row>
    <row r="2619" spans="1:28" x14ac:dyDescent="0.25">
      <c r="A2619" s="69">
        <v>2617</v>
      </c>
      <c r="D2619"/>
    </row>
    <row r="2620" spans="1:28" x14ac:dyDescent="0.25">
      <c r="A2620" s="69">
        <v>2618</v>
      </c>
      <c r="D2620"/>
    </row>
    <row r="2621" spans="1:28" ht="13.8" thickBot="1" x14ac:dyDescent="0.3">
      <c r="A2621" s="79">
        <v>2619</v>
      </c>
      <c r="B2621" s="86"/>
      <c r="C2621" s="86"/>
      <c r="D2621" s="86"/>
      <c r="E2621" s="86"/>
      <c r="F2621" s="87"/>
      <c r="G2621" s="86"/>
      <c r="H2621" s="87"/>
      <c r="I2621" s="86"/>
      <c r="J2621" s="86"/>
      <c r="K2621" s="86"/>
      <c r="L2621" s="86"/>
      <c r="M2621" s="87"/>
      <c r="N2621" s="86"/>
      <c r="O2621" s="86"/>
      <c r="P2621" s="86"/>
      <c r="Q2621" s="86"/>
      <c r="R2621" s="87"/>
      <c r="S2621" s="86"/>
      <c r="T2621" s="86"/>
      <c r="U2621" s="86"/>
      <c r="V2621" s="86"/>
      <c r="W2621" s="87"/>
      <c r="X2621" s="86"/>
      <c r="Y2621" s="80"/>
      <c r="Z2621" s="80"/>
      <c r="AA2621" s="80"/>
      <c r="AB2621" s="81"/>
    </row>
    <row r="2622" spans="1:28" x14ac:dyDescent="0.25">
      <c r="A2622" s="69">
        <v>2620</v>
      </c>
      <c r="D2622"/>
    </row>
    <row r="2623" spans="1:28" x14ac:dyDescent="0.25">
      <c r="A2623" s="69">
        <v>2621</v>
      </c>
      <c r="D2623"/>
    </row>
    <row r="2624" spans="1:28" x14ac:dyDescent="0.25">
      <c r="A2624" s="69">
        <v>2622</v>
      </c>
      <c r="D2624"/>
    </row>
    <row r="2625" spans="1:28" x14ac:dyDescent="0.25">
      <c r="A2625" s="69">
        <v>2623</v>
      </c>
      <c r="D2625"/>
    </row>
    <row r="2626" spans="1:28" ht="13.8" thickBot="1" x14ac:dyDescent="0.3">
      <c r="A2626" s="79">
        <v>2624</v>
      </c>
      <c r="B2626" s="86"/>
      <c r="C2626" s="86"/>
      <c r="D2626" s="86"/>
      <c r="E2626" s="86"/>
      <c r="F2626" s="87"/>
      <c r="G2626" s="86"/>
      <c r="H2626" s="87"/>
      <c r="I2626" s="86"/>
      <c r="J2626" s="86"/>
      <c r="K2626" s="86"/>
      <c r="L2626" s="86"/>
      <c r="M2626" s="87"/>
      <c r="N2626" s="86"/>
      <c r="O2626" s="86"/>
      <c r="P2626" s="86"/>
      <c r="Q2626" s="86"/>
      <c r="R2626" s="87"/>
      <c r="S2626" s="86"/>
      <c r="T2626" s="86"/>
      <c r="U2626" s="86"/>
      <c r="V2626" s="86"/>
      <c r="W2626" s="87"/>
      <c r="X2626" s="86"/>
      <c r="Y2626" s="80"/>
      <c r="Z2626" s="80"/>
      <c r="AA2626" s="80"/>
      <c r="AB2626" s="81"/>
    </row>
    <row r="2627" spans="1:28" x14ac:dyDescent="0.25">
      <c r="A2627" s="69">
        <v>2625</v>
      </c>
      <c r="D2627"/>
    </row>
    <row r="2628" spans="1:28" x14ac:dyDescent="0.25">
      <c r="A2628" s="69">
        <v>2626</v>
      </c>
      <c r="D2628"/>
    </row>
    <row r="2629" spans="1:28" x14ac:dyDescent="0.25">
      <c r="A2629" s="69">
        <v>2627</v>
      </c>
      <c r="D2629"/>
    </row>
    <row r="2630" spans="1:28" x14ac:dyDescent="0.25">
      <c r="A2630" s="69">
        <v>2628</v>
      </c>
      <c r="D2630"/>
    </row>
    <row r="2631" spans="1:28" ht="13.8" thickBot="1" x14ac:dyDescent="0.3">
      <c r="A2631" s="79">
        <v>2629</v>
      </c>
      <c r="B2631" s="86"/>
      <c r="C2631" s="86"/>
      <c r="D2631" s="86"/>
      <c r="E2631" s="86"/>
      <c r="F2631" s="87"/>
      <c r="G2631" s="86"/>
      <c r="H2631" s="87"/>
      <c r="I2631" s="86"/>
      <c r="J2631" s="86"/>
      <c r="K2631" s="86"/>
      <c r="L2631" s="86"/>
      <c r="M2631" s="87"/>
      <c r="N2631" s="86"/>
      <c r="O2631" s="86"/>
      <c r="P2631" s="86"/>
      <c r="Q2631" s="86"/>
      <c r="R2631" s="87"/>
      <c r="S2631" s="86"/>
      <c r="T2631" s="86"/>
      <c r="U2631" s="86"/>
      <c r="V2631" s="86"/>
      <c r="W2631" s="87"/>
      <c r="X2631" s="86"/>
      <c r="Y2631" s="80"/>
      <c r="Z2631" s="80"/>
      <c r="AA2631" s="80"/>
      <c r="AB2631" s="81"/>
    </row>
    <row r="2632" spans="1:28" x14ac:dyDescent="0.25">
      <c r="A2632" s="69">
        <v>2630</v>
      </c>
      <c r="D2632"/>
    </row>
    <row r="2633" spans="1:28" x14ac:dyDescent="0.25">
      <c r="A2633" s="69">
        <v>2631</v>
      </c>
      <c r="D2633"/>
    </row>
    <row r="2634" spans="1:28" x14ac:dyDescent="0.25">
      <c r="A2634" s="69">
        <v>2632</v>
      </c>
      <c r="D2634"/>
    </row>
    <row r="2635" spans="1:28" x14ac:dyDescent="0.25">
      <c r="A2635" s="69">
        <v>2633</v>
      </c>
      <c r="D2635"/>
    </row>
    <row r="2636" spans="1:28" ht="13.8" thickBot="1" x14ac:dyDescent="0.3">
      <c r="A2636" s="79">
        <v>2634</v>
      </c>
      <c r="B2636" s="86"/>
      <c r="C2636" s="86"/>
      <c r="D2636" s="86"/>
      <c r="E2636" s="86"/>
      <c r="F2636" s="87"/>
      <c r="G2636" s="86"/>
      <c r="H2636" s="87"/>
      <c r="I2636" s="86"/>
      <c r="J2636" s="86"/>
      <c r="K2636" s="86"/>
      <c r="L2636" s="86"/>
      <c r="M2636" s="87"/>
      <c r="N2636" s="86"/>
      <c r="O2636" s="86"/>
      <c r="P2636" s="86"/>
      <c r="Q2636" s="86"/>
      <c r="R2636" s="87"/>
      <c r="S2636" s="86"/>
      <c r="T2636" s="86"/>
      <c r="U2636" s="86"/>
      <c r="V2636" s="86"/>
      <c r="W2636" s="87"/>
      <c r="X2636" s="86"/>
      <c r="Y2636" s="80"/>
      <c r="Z2636" s="80"/>
      <c r="AA2636" s="80"/>
      <c r="AB2636" s="81"/>
    </row>
    <row r="2637" spans="1:28" x14ac:dyDescent="0.25">
      <c r="A2637" s="69">
        <v>2635</v>
      </c>
      <c r="D2637"/>
    </row>
    <row r="2638" spans="1:28" x14ac:dyDescent="0.25">
      <c r="A2638" s="69">
        <v>2636</v>
      </c>
      <c r="D2638"/>
    </row>
    <row r="2639" spans="1:28" x14ac:dyDescent="0.25">
      <c r="A2639" s="69">
        <v>2637</v>
      </c>
      <c r="D2639"/>
    </row>
    <row r="2640" spans="1:28" x14ac:dyDescent="0.25">
      <c r="A2640" s="69">
        <v>2638</v>
      </c>
      <c r="D2640"/>
    </row>
    <row r="2641" spans="1:28" ht="13.8" thickBot="1" x14ac:dyDescent="0.3">
      <c r="A2641" s="79">
        <v>2639</v>
      </c>
      <c r="B2641" s="86"/>
      <c r="C2641" s="86"/>
      <c r="D2641" s="86"/>
      <c r="E2641" s="86"/>
      <c r="F2641" s="87"/>
      <c r="G2641" s="86"/>
      <c r="H2641" s="87"/>
      <c r="I2641" s="86"/>
      <c r="J2641" s="86"/>
      <c r="K2641" s="86"/>
      <c r="L2641" s="86"/>
      <c r="M2641" s="87"/>
      <c r="N2641" s="86"/>
      <c r="O2641" s="86"/>
      <c r="P2641" s="86"/>
      <c r="Q2641" s="86"/>
      <c r="R2641" s="87"/>
      <c r="S2641" s="86"/>
      <c r="T2641" s="86"/>
      <c r="U2641" s="86"/>
      <c r="V2641" s="86"/>
      <c r="W2641" s="87"/>
      <c r="X2641" s="86"/>
      <c r="Y2641" s="80"/>
      <c r="Z2641" s="80"/>
      <c r="AA2641" s="80"/>
      <c r="AB2641" s="81"/>
    </row>
    <row r="2642" spans="1:28" x14ac:dyDescent="0.25">
      <c r="A2642" s="69">
        <v>2640</v>
      </c>
      <c r="D2642"/>
    </row>
    <row r="2643" spans="1:28" x14ac:dyDescent="0.25">
      <c r="A2643" s="69">
        <v>2641</v>
      </c>
      <c r="D2643"/>
    </row>
    <row r="2644" spans="1:28" x14ac:dyDescent="0.25">
      <c r="A2644" s="69">
        <v>2642</v>
      </c>
      <c r="D2644"/>
    </row>
    <row r="2645" spans="1:28" x14ac:dyDescent="0.25">
      <c r="A2645" s="69">
        <v>2643</v>
      </c>
      <c r="D2645"/>
    </row>
    <row r="2646" spans="1:28" ht="13.8" thickBot="1" x14ac:dyDescent="0.3">
      <c r="A2646" s="79">
        <v>2644</v>
      </c>
      <c r="B2646" s="86"/>
      <c r="C2646" s="86"/>
      <c r="D2646" s="86"/>
      <c r="E2646" s="86"/>
      <c r="F2646" s="87"/>
      <c r="G2646" s="86"/>
      <c r="H2646" s="87"/>
      <c r="I2646" s="86"/>
      <c r="J2646" s="86"/>
      <c r="K2646" s="86"/>
      <c r="L2646" s="86"/>
      <c r="M2646" s="87"/>
      <c r="N2646" s="86"/>
      <c r="O2646" s="86"/>
      <c r="P2646" s="86"/>
      <c r="Q2646" s="86"/>
      <c r="R2646" s="87"/>
      <c r="S2646" s="86"/>
      <c r="T2646" s="86"/>
      <c r="U2646" s="86"/>
      <c r="V2646" s="86"/>
      <c r="W2646" s="87"/>
      <c r="X2646" s="86"/>
      <c r="Y2646" s="80"/>
      <c r="Z2646" s="80"/>
      <c r="AA2646" s="80"/>
      <c r="AB2646" s="81"/>
    </row>
    <row r="2647" spans="1:28" x14ac:dyDescent="0.25">
      <c r="A2647" s="69">
        <v>2645</v>
      </c>
      <c r="D2647"/>
    </row>
    <row r="2648" spans="1:28" x14ac:dyDescent="0.25">
      <c r="A2648" s="69">
        <v>2646</v>
      </c>
      <c r="D2648"/>
    </row>
    <row r="2649" spans="1:28" x14ac:dyDescent="0.25">
      <c r="A2649" s="69">
        <v>2647</v>
      </c>
      <c r="D2649"/>
    </row>
    <row r="2650" spans="1:28" x14ac:dyDescent="0.25">
      <c r="A2650" s="69">
        <v>2648</v>
      </c>
      <c r="D2650"/>
    </row>
    <row r="2651" spans="1:28" ht="13.8" thickBot="1" x14ac:dyDescent="0.3">
      <c r="A2651" s="79">
        <v>2649</v>
      </c>
      <c r="B2651" s="86"/>
      <c r="C2651" s="86"/>
      <c r="D2651" s="86"/>
      <c r="E2651" s="86"/>
      <c r="F2651" s="87"/>
      <c r="G2651" s="86"/>
      <c r="H2651" s="87"/>
      <c r="I2651" s="86"/>
      <c r="J2651" s="86"/>
      <c r="K2651" s="86"/>
      <c r="L2651" s="86"/>
      <c r="M2651" s="87"/>
      <c r="N2651" s="86"/>
      <c r="O2651" s="86"/>
      <c r="P2651" s="86"/>
      <c r="Q2651" s="86"/>
      <c r="R2651" s="87"/>
      <c r="S2651" s="86"/>
      <c r="T2651" s="86"/>
      <c r="U2651" s="86"/>
      <c r="V2651" s="86"/>
      <c r="W2651" s="87"/>
      <c r="X2651" s="86"/>
      <c r="Y2651" s="80"/>
      <c r="Z2651" s="80"/>
      <c r="AA2651" s="80"/>
      <c r="AB2651" s="81"/>
    </row>
    <row r="2652" spans="1:28" x14ac:dyDescent="0.25">
      <c r="A2652" s="69">
        <v>2650</v>
      </c>
      <c r="D2652"/>
    </row>
    <row r="2653" spans="1:28" x14ac:dyDescent="0.25">
      <c r="A2653" s="69">
        <v>2651</v>
      </c>
      <c r="D2653"/>
    </row>
    <row r="2654" spans="1:28" x14ac:dyDescent="0.25">
      <c r="A2654" s="69">
        <v>2652</v>
      </c>
      <c r="D2654"/>
    </row>
    <row r="2655" spans="1:28" x14ac:dyDescent="0.25">
      <c r="A2655" s="69">
        <v>2653</v>
      </c>
      <c r="D2655"/>
    </row>
    <row r="2656" spans="1:28" ht="13.8" thickBot="1" x14ac:dyDescent="0.3">
      <c r="A2656" s="79">
        <v>2654</v>
      </c>
      <c r="B2656" s="86"/>
      <c r="C2656" s="86"/>
      <c r="D2656" s="86"/>
      <c r="E2656" s="86"/>
      <c r="F2656" s="87"/>
      <c r="G2656" s="86"/>
      <c r="H2656" s="87"/>
      <c r="I2656" s="86"/>
      <c r="J2656" s="86"/>
      <c r="K2656" s="86"/>
      <c r="L2656" s="86"/>
      <c r="M2656" s="87"/>
      <c r="N2656" s="86"/>
      <c r="O2656" s="86"/>
      <c r="P2656" s="86"/>
      <c r="Q2656" s="86"/>
      <c r="R2656" s="87"/>
      <c r="S2656" s="86"/>
      <c r="T2656" s="86"/>
      <c r="U2656" s="86"/>
      <c r="V2656" s="86"/>
      <c r="W2656" s="87"/>
      <c r="X2656" s="86"/>
      <c r="Y2656" s="80"/>
      <c r="Z2656" s="80"/>
      <c r="AA2656" s="80"/>
      <c r="AB2656" s="81"/>
    </row>
    <row r="2657" spans="1:28" x14ac:dyDescent="0.25">
      <c r="A2657" s="69">
        <v>2655</v>
      </c>
      <c r="D2657"/>
    </row>
    <row r="2658" spans="1:28" x14ac:dyDescent="0.25">
      <c r="A2658" s="69">
        <v>2656</v>
      </c>
      <c r="D2658"/>
    </row>
    <row r="2659" spans="1:28" x14ac:dyDescent="0.25">
      <c r="A2659" s="69">
        <v>2657</v>
      </c>
      <c r="D2659"/>
    </row>
    <row r="2660" spans="1:28" x14ac:dyDescent="0.25">
      <c r="A2660" s="69">
        <v>2658</v>
      </c>
      <c r="D2660"/>
    </row>
    <row r="2661" spans="1:28" ht="13.8" thickBot="1" x14ac:dyDescent="0.3">
      <c r="A2661" s="79">
        <v>2659</v>
      </c>
      <c r="B2661" s="86"/>
      <c r="C2661" s="86"/>
      <c r="D2661" s="86"/>
      <c r="E2661" s="86"/>
      <c r="F2661" s="87"/>
      <c r="G2661" s="86"/>
      <c r="H2661" s="87"/>
      <c r="I2661" s="86"/>
      <c r="J2661" s="86"/>
      <c r="K2661" s="86"/>
      <c r="L2661" s="86"/>
      <c r="M2661" s="87"/>
      <c r="N2661" s="86"/>
      <c r="O2661" s="86"/>
      <c r="P2661" s="86"/>
      <c r="Q2661" s="86"/>
      <c r="R2661" s="87"/>
      <c r="S2661" s="86"/>
      <c r="T2661" s="86"/>
      <c r="U2661" s="86"/>
      <c r="V2661" s="86"/>
      <c r="W2661" s="87"/>
      <c r="X2661" s="86"/>
      <c r="Y2661" s="80"/>
      <c r="Z2661" s="80"/>
      <c r="AA2661" s="80"/>
      <c r="AB2661" s="81"/>
    </row>
    <row r="2662" spans="1:28" x14ac:dyDescent="0.25">
      <c r="A2662" s="69">
        <v>2660</v>
      </c>
      <c r="D2662"/>
    </row>
    <row r="2663" spans="1:28" x14ac:dyDescent="0.25">
      <c r="A2663" s="69">
        <v>2661</v>
      </c>
      <c r="D2663"/>
    </row>
    <row r="2664" spans="1:28" x14ac:dyDescent="0.25">
      <c r="A2664" s="69">
        <v>2662</v>
      </c>
      <c r="D2664"/>
    </row>
    <row r="2665" spans="1:28" x14ac:dyDescent="0.25">
      <c r="A2665" s="69">
        <v>2663</v>
      </c>
      <c r="D2665"/>
    </row>
    <row r="2666" spans="1:28" ht="13.8" thickBot="1" x14ac:dyDescent="0.3">
      <c r="A2666" s="79">
        <v>2664</v>
      </c>
      <c r="B2666" s="86"/>
      <c r="C2666" s="86"/>
      <c r="D2666" s="86"/>
      <c r="E2666" s="86"/>
      <c r="F2666" s="87"/>
      <c r="G2666" s="86"/>
      <c r="H2666" s="87"/>
      <c r="I2666" s="86"/>
      <c r="J2666" s="86"/>
      <c r="K2666" s="86"/>
      <c r="L2666" s="86"/>
      <c r="M2666" s="87"/>
      <c r="N2666" s="86"/>
      <c r="O2666" s="86"/>
      <c r="P2666" s="86"/>
      <c r="Q2666" s="86"/>
      <c r="R2666" s="87"/>
      <c r="S2666" s="86"/>
      <c r="T2666" s="86"/>
      <c r="U2666" s="86"/>
      <c r="V2666" s="86"/>
      <c r="W2666" s="87"/>
      <c r="X2666" s="86"/>
      <c r="Y2666" s="80"/>
      <c r="Z2666" s="80"/>
      <c r="AA2666" s="80"/>
      <c r="AB2666" s="81"/>
    </row>
    <row r="2667" spans="1:28" x14ac:dyDescent="0.25">
      <c r="A2667" s="69">
        <v>2665</v>
      </c>
      <c r="D2667"/>
    </row>
    <row r="2668" spans="1:28" x14ac:dyDescent="0.25">
      <c r="A2668" s="69">
        <v>2666</v>
      </c>
      <c r="D2668"/>
    </row>
    <row r="2669" spans="1:28" x14ac:dyDescent="0.25">
      <c r="A2669" s="69">
        <v>2667</v>
      </c>
      <c r="D2669"/>
    </row>
    <row r="2670" spans="1:28" x14ac:dyDescent="0.25">
      <c r="A2670" s="69">
        <v>2668</v>
      </c>
      <c r="D2670"/>
    </row>
    <row r="2671" spans="1:28" ht="13.8" thickBot="1" x14ac:dyDescent="0.3">
      <c r="A2671" s="79">
        <v>2669</v>
      </c>
      <c r="B2671" s="86"/>
      <c r="C2671" s="86"/>
      <c r="D2671" s="86"/>
      <c r="E2671" s="86"/>
      <c r="F2671" s="87"/>
      <c r="G2671" s="86"/>
      <c r="H2671" s="87"/>
      <c r="I2671" s="86"/>
      <c r="J2671" s="86"/>
      <c r="K2671" s="86"/>
      <c r="L2671" s="86"/>
      <c r="M2671" s="87"/>
      <c r="N2671" s="86"/>
      <c r="O2671" s="86"/>
      <c r="P2671" s="86"/>
      <c r="Q2671" s="86"/>
      <c r="R2671" s="87"/>
      <c r="S2671" s="86"/>
      <c r="T2671" s="86"/>
      <c r="U2671" s="86"/>
      <c r="V2671" s="86"/>
      <c r="W2671" s="87"/>
      <c r="X2671" s="86"/>
      <c r="Y2671" s="80"/>
      <c r="Z2671" s="80"/>
      <c r="AA2671" s="80"/>
      <c r="AB2671" s="81"/>
    </row>
    <row r="2672" spans="1:28" x14ac:dyDescent="0.25">
      <c r="A2672" s="69">
        <v>2670</v>
      </c>
      <c r="D2672"/>
    </row>
    <row r="2673" spans="1:28" x14ac:dyDescent="0.25">
      <c r="A2673" s="69">
        <v>2671</v>
      </c>
      <c r="D2673"/>
    </row>
    <row r="2674" spans="1:28" x14ac:dyDescent="0.25">
      <c r="A2674" s="69">
        <v>2672</v>
      </c>
      <c r="D2674"/>
    </row>
    <row r="2675" spans="1:28" x14ac:dyDescent="0.25">
      <c r="A2675" s="69">
        <v>2673</v>
      </c>
      <c r="D2675"/>
    </row>
    <row r="2676" spans="1:28" ht="13.8" thickBot="1" x14ac:dyDescent="0.3">
      <c r="A2676" s="79">
        <v>2674</v>
      </c>
      <c r="B2676" s="86"/>
      <c r="C2676" s="86"/>
      <c r="D2676" s="86"/>
      <c r="E2676" s="86"/>
      <c r="F2676" s="87"/>
      <c r="G2676" s="86"/>
      <c r="H2676" s="87"/>
      <c r="I2676" s="86"/>
      <c r="J2676" s="86"/>
      <c r="K2676" s="86"/>
      <c r="L2676" s="86"/>
      <c r="M2676" s="87"/>
      <c r="N2676" s="86"/>
      <c r="O2676" s="86"/>
      <c r="P2676" s="86"/>
      <c r="Q2676" s="86"/>
      <c r="R2676" s="87"/>
      <c r="S2676" s="86"/>
      <c r="T2676" s="86"/>
      <c r="U2676" s="86"/>
      <c r="V2676" s="86"/>
      <c r="W2676" s="87"/>
      <c r="X2676" s="86"/>
      <c r="Y2676" s="80"/>
      <c r="Z2676" s="80"/>
      <c r="AA2676" s="80"/>
      <c r="AB2676" s="81"/>
    </row>
    <row r="2677" spans="1:28" x14ac:dyDescent="0.25">
      <c r="A2677" s="69">
        <v>2675</v>
      </c>
      <c r="D2677"/>
    </row>
    <row r="2678" spans="1:28" x14ac:dyDescent="0.25">
      <c r="A2678" s="69">
        <v>2676</v>
      </c>
      <c r="D2678"/>
    </row>
    <row r="2679" spans="1:28" x14ac:dyDescent="0.25">
      <c r="A2679" s="69">
        <v>2677</v>
      </c>
      <c r="D2679"/>
    </row>
    <row r="2680" spans="1:28" x14ac:dyDescent="0.25">
      <c r="A2680" s="69">
        <v>2678</v>
      </c>
      <c r="D2680"/>
    </row>
    <row r="2681" spans="1:28" ht="13.8" thickBot="1" x14ac:dyDescent="0.3">
      <c r="A2681" s="79">
        <v>2679</v>
      </c>
      <c r="B2681" s="86"/>
      <c r="C2681" s="86"/>
      <c r="D2681" s="86"/>
      <c r="E2681" s="86"/>
      <c r="F2681" s="87"/>
      <c r="G2681" s="86"/>
      <c r="H2681" s="87"/>
      <c r="I2681" s="86"/>
      <c r="J2681" s="86"/>
      <c r="K2681" s="86"/>
      <c r="L2681" s="86"/>
      <c r="M2681" s="87"/>
      <c r="N2681" s="86"/>
      <c r="O2681" s="86"/>
      <c r="P2681" s="86"/>
      <c r="Q2681" s="86"/>
      <c r="R2681" s="87"/>
      <c r="S2681" s="86"/>
      <c r="T2681" s="86"/>
      <c r="U2681" s="86"/>
      <c r="V2681" s="86"/>
      <c r="W2681" s="87"/>
      <c r="X2681" s="86"/>
      <c r="Y2681" s="80"/>
      <c r="Z2681" s="80"/>
      <c r="AA2681" s="80"/>
      <c r="AB2681" s="81"/>
    </row>
    <row r="2682" spans="1:28" x14ac:dyDescent="0.25">
      <c r="A2682" s="69">
        <v>2680</v>
      </c>
      <c r="D2682"/>
    </row>
    <row r="2683" spans="1:28" x14ac:dyDescent="0.25">
      <c r="A2683" s="69">
        <v>2681</v>
      </c>
      <c r="D2683"/>
    </row>
    <row r="2684" spans="1:28" x14ac:dyDescent="0.25">
      <c r="A2684" s="69">
        <v>2682</v>
      </c>
      <c r="D2684"/>
    </row>
    <row r="2685" spans="1:28" x14ac:dyDescent="0.25">
      <c r="A2685" s="69">
        <v>2683</v>
      </c>
      <c r="D2685"/>
    </row>
    <row r="2686" spans="1:28" ht="13.8" thickBot="1" x14ac:dyDescent="0.3">
      <c r="A2686" s="79">
        <v>2684</v>
      </c>
      <c r="B2686" s="86"/>
      <c r="C2686" s="86"/>
      <c r="D2686" s="86"/>
      <c r="E2686" s="86"/>
      <c r="F2686" s="87"/>
      <c r="G2686" s="86"/>
      <c r="H2686" s="87"/>
      <c r="I2686" s="86"/>
      <c r="J2686" s="86"/>
      <c r="K2686" s="86"/>
      <c r="L2686" s="86"/>
      <c r="M2686" s="87"/>
      <c r="N2686" s="86"/>
      <c r="O2686" s="86"/>
      <c r="P2686" s="86"/>
      <c r="Q2686" s="86"/>
      <c r="R2686" s="87"/>
      <c r="S2686" s="86"/>
      <c r="T2686" s="86"/>
      <c r="U2686" s="86"/>
      <c r="V2686" s="86"/>
      <c r="W2686" s="87"/>
      <c r="X2686" s="86"/>
      <c r="Y2686" s="80"/>
      <c r="Z2686" s="80"/>
      <c r="AA2686" s="80"/>
      <c r="AB2686" s="81"/>
    </row>
    <row r="2687" spans="1:28" x14ac:dyDescent="0.25">
      <c r="A2687" s="69">
        <v>2685</v>
      </c>
      <c r="D2687"/>
    </row>
    <row r="2688" spans="1:28" x14ac:dyDescent="0.25">
      <c r="A2688" s="69">
        <v>2686</v>
      </c>
      <c r="D2688"/>
    </row>
    <row r="2689" spans="1:28" x14ac:dyDescent="0.25">
      <c r="A2689" s="69">
        <v>2687</v>
      </c>
      <c r="D2689"/>
    </row>
    <row r="2690" spans="1:28" x14ac:dyDescent="0.25">
      <c r="A2690" s="69">
        <v>2688</v>
      </c>
      <c r="D2690"/>
    </row>
    <row r="2691" spans="1:28" ht="13.8" thickBot="1" x14ac:dyDescent="0.3">
      <c r="A2691" s="79">
        <v>2689</v>
      </c>
      <c r="B2691" s="86"/>
      <c r="C2691" s="86"/>
      <c r="D2691" s="86"/>
      <c r="E2691" s="86"/>
      <c r="F2691" s="87"/>
      <c r="G2691" s="86"/>
      <c r="H2691" s="87"/>
      <c r="I2691" s="86"/>
      <c r="J2691" s="86"/>
      <c r="K2691" s="86"/>
      <c r="L2691" s="86"/>
      <c r="M2691" s="87"/>
      <c r="N2691" s="86"/>
      <c r="O2691" s="86"/>
      <c r="P2691" s="86"/>
      <c r="Q2691" s="86"/>
      <c r="R2691" s="87"/>
      <c r="S2691" s="86"/>
      <c r="T2691" s="86"/>
      <c r="U2691" s="86"/>
      <c r="V2691" s="86"/>
      <c r="W2691" s="87"/>
      <c r="X2691" s="86"/>
      <c r="Y2691" s="80"/>
      <c r="Z2691" s="80"/>
      <c r="AA2691" s="80"/>
      <c r="AB2691" s="81"/>
    </row>
    <row r="2692" spans="1:28" x14ac:dyDescent="0.25">
      <c r="A2692" s="69">
        <v>2690</v>
      </c>
      <c r="D2692"/>
    </row>
    <row r="2693" spans="1:28" x14ac:dyDescent="0.25">
      <c r="A2693" s="69">
        <v>2691</v>
      </c>
      <c r="D2693"/>
    </row>
    <row r="2694" spans="1:28" x14ac:dyDescent="0.25">
      <c r="A2694" s="69">
        <v>2692</v>
      </c>
      <c r="D2694"/>
    </row>
    <row r="2695" spans="1:28" x14ac:dyDescent="0.25">
      <c r="A2695" s="69">
        <v>2693</v>
      </c>
      <c r="D2695"/>
    </row>
    <row r="2696" spans="1:28" ht="13.8" thickBot="1" x14ac:dyDescent="0.3">
      <c r="A2696" s="79">
        <v>2694</v>
      </c>
      <c r="B2696" s="86"/>
      <c r="C2696" s="86"/>
      <c r="D2696" s="86"/>
      <c r="E2696" s="86"/>
      <c r="F2696" s="87"/>
      <c r="G2696" s="86"/>
      <c r="H2696" s="87"/>
      <c r="I2696" s="86"/>
      <c r="J2696" s="86"/>
      <c r="K2696" s="86"/>
      <c r="L2696" s="86"/>
      <c r="M2696" s="87"/>
      <c r="N2696" s="86"/>
      <c r="O2696" s="86"/>
      <c r="P2696" s="86"/>
      <c r="Q2696" s="86"/>
      <c r="R2696" s="87"/>
      <c r="S2696" s="86"/>
      <c r="T2696" s="86"/>
      <c r="U2696" s="86"/>
      <c r="V2696" s="86"/>
      <c r="W2696" s="87"/>
      <c r="X2696" s="86"/>
      <c r="Y2696" s="80"/>
      <c r="Z2696" s="80"/>
      <c r="AA2696" s="80"/>
      <c r="AB2696" s="81"/>
    </row>
    <row r="2697" spans="1:28" x14ac:dyDescent="0.25">
      <c r="A2697" s="69">
        <v>2695</v>
      </c>
      <c r="D2697"/>
    </row>
    <row r="2698" spans="1:28" x14ac:dyDescent="0.25">
      <c r="A2698" s="69">
        <v>2696</v>
      </c>
      <c r="D2698"/>
    </row>
    <row r="2699" spans="1:28" x14ac:dyDescent="0.25">
      <c r="A2699" s="69">
        <v>2697</v>
      </c>
      <c r="D2699"/>
    </row>
    <row r="2700" spans="1:28" x14ac:dyDescent="0.25">
      <c r="A2700" s="69">
        <v>2698</v>
      </c>
      <c r="D2700"/>
    </row>
    <row r="2701" spans="1:28" ht="13.8" thickBot="1" x14ac:dyDescent="0.3">
      <c r="A2701" s="79">
        <v>2699</v>
      </c>
      <c r="B2701" s="86"/>
      <c r="C2701" s="86"/>
      <c r="D2701" s="86"/>
      <c r="E2701" s="86"/>
      <c r="F2701" s="87"/>
      <c r="G2701" s="86"/>
      <c r="H2701" s="87"/>
      <c r="I2701" s="86"/>
      <c r="J2701" s="86"/>
      <c r="K2701" s="86"/>
      <c r="L2701" s="86"/>
      <c r="M2701" s="87"/>
      <c r="N2701" s="86"/>
      <c r="O2701" s="86"/>
      <c r="P2701" s="86"/>
      <c r="Q2701" s="86"/>
      <c r="R2701" s="87"/>
      <c r="S2701" s="86"/>
      <c r="T2701" s="86"/>
      <c r="U2701" s="86"/>
      <c r="V2701" s="86"/>
      <c r="W2701" s="87"/>
      <c r="X2701" s="86"/>
      <c r="Y2701" s="80"/>
      <c r="Z2701" s="80"/>
      <c r="AA2701" s="80"/>
      <c r="AB2701" s="81"/>
    </row>
    <row r="2702" spans="1:28" x14ac:dyDescent="0.25">
      <c r="A2702" s="69">
        <v>2700</v>
      </c>
      <c r="D2702"/>
    </row>
    <row r="2703" spans="1:28" x14ac:dyDescent="0.25">
      <c r="A2703" s="69">
        <v>2701</v>
      </c>
      <c r="D2703"/>
    </row>
    <row r="2704" spans="1:28" x14ac:dyDescent="0.25">
      <c r="A2704" s="69">
        <v>2702</v>
      </c>
      <c r="D2704"/>
    </row>
    <row r="2705" spans="1:28" x14ac:dyDescent="0.25">
      <c r="A2705" s="69">
        <v>2703</v>
      </c>
      <c r="D2705"/>
    </row>
    <row r="2706" spans="1:28" ht="13.8" thickBot="1" x14ac:dyDescent="0.3">
      <c r="A2706" s="79">
        <v>2704</v>
      </c>
      <c r="B2706" s="86"/>
      <c r="C2706" s="86"/>
      <c r="D2706" s="86"/>
      <c r="E2706" s="86"/>
      <c r="F2706" s="87"/>
      <c r="G2706" s="86"/>
      <c r="H2706" s="87"/>
      <c r="I2706" s="86"/>
      <c r="J2706" s="86"/>
      <c r="K2706" s="86"/>
      <c r="L2706" s="86"/>
      <c r="M2706" s="87"/>
      <c r="N2706" s="86"/>
      <c r="O2706" s="86"/>
      <c r="P2706" s="86"/>
      <c r="Q2706" s="86"/>
      <c r="R2706" s="87"/>
      <c r="S2706" s="86"/>
      <c r="T2706" s="86"/>
      <c r="U2706" s="86"/>
      <c r="V2706" s="86"/>
      <c r="W2706" s="87"/>
      <c r="X2706" s="86"/>
      <c r="Y2706" s="80"/>
      <c r="Z2706" s="80"/>
      <c r="AA2706" s="80"/>
      <c r="AB2706" s="81"/>
    </row>
    <row r="2707" spans="1:28" x14ac:dyDescent="0.25">
      <c r="A2707" s="69">
        <v>2705</v>
      </c>
      <c r="D2707"/>
    </row>
    <row r="2708" spans="1:28" x14ac:dyDescent="0.25">
      <c r="A2708" s="69">
        <v>2706</v>
      </c>
      <c r="D2708"/>
    </row>
    <row r="2709" spans="1:28" x14ac:dyDescent="0.25">
      <c r="A2709" s="69">
        <v>2707</v>
      </c>
      <c r="D2709"/>
    </row>
    <row r="2710" spans="1:28" x14ac:dyDescent="0.25">
      <c r="A2710" s="69">
        <v>2708</v>
      </c>
      <c r="D2710"/>
    </row>
    <row r="2711" spans="1:28" ht="13.8" thickBot="1" x14ac:dyDescent="0.3">
      <c r="A2711" s="79">
        <v>2709</v>
      </c>
      <c r="B2711" s="86"/>
      <c r="C2711" s="86"/>
      <c r="D2711" s="86"/>
      <c r="E2711" s="86"/>
      <c r="F2711" s="87"/>
      <c r="G2711" s="86"/>
      <c r="H2711" s="87"/>
      <c r="I2711" s="86"/>
      <c r="J2711" s="86"/>
      <c r="K2711" s="86"/>
      <c r="L2711" s="86"/>
      <c r="M2711" s="87"/>
      <c r="N2711" s="86"/>
      <c r="O2711" s="86"/>
      <c r="P2711" s="86"/>
      <c r="Q2711" s="86"/>
      <c r="R2711" s="87"/>
      <c r="S2711" s="86"/>
      <c r="T2711" s="86"/>
      <c r="U2711" s="86"/>
      <c r="V2711" s="86"/>
      <c r="W2711" s="87"/>
      <c r="X2711" s="86"/>
      <c r="Y2711" s="80"/>
      <c r="Z2711" s="80"/>
      <c r="AA2711" s="80"/>
      <c r="AB2711" s="81"/>
    </row>
    <row r="2712" spans="1:28" x14ac:dyDescent="0.25">
      <c r="A2712" s="69">
        <v>2710</v>
      </c>
      <c r="D2712"/>
    </row>
    <row r="2713" spans="1:28" x14ac:dyDescent="0.25">
      <c r="A2713" s="69">
        <v>2711</v>
      </c>
      <c r="D2713"/>
    </row>
    <row r="2714" spans="1:28" x14ac:dyDescent="0.25">
      <c r="A2714" s="69">
        <v>2712</v>
      </c>
      <c r="D2714"/>
    </row>
    <row r="2715" spans="1:28" x14ac:dyDescent="0.25">
      <c r="A2715" s="69">
        <v>2713</v>
      </c>
      <c r="D2715"/>
    </row>
    <row r="2716" spans="1:28" ht="13.8" thickBot="1" x14ac:dyDescent="0.3">
      <c r="A2716" s="79">
        <v>2714</v>
      </c>
      <c r="B2716" s="86"/>
      <c r="C2716" s="86"/>
      <c r="D2716" s="86"/>
      <c r="E2716" s="86"/>
      <c r="F2716" s="87"/>
      <c r="G2716" s="86"/>
      <c r="H2716" s="87"/>
      <c r="I2716" s="86"/>
      <c r="J2716" s="86"/>
      <c r="K2716" s="86"/>
      <c r="L2716" s="86"/>
      <c r="M2716" s="87"/>
      <c r="N2716" s="86"/>
      <c r="O2716" s="86"/>
      <c r="P2716" s="86"/>
      <c r="Q2716" s="86"/>
      <c r="R2716" s="87"/>
      <c r="S2716" s="86"/>
      <c r="T2716" s="86"/>
      <c r="U2716" s="86"/>
      <c r="V2716" s="86"/>
      <c r="W2716" s="87"/>
      <c r="X2716" s="86"/>
      <c r="Y2716" s="80"/>
      <c r="Z2716" s="80"/>
      <c r="AA2716" s="80"/>
      <c r="AB2716" s="81"/>
    </row>
    <row r="2717" spans="1:28" x14ac:dyDescent="0.25">
      <c r="A2717" s="69">
        <v>2715</v>
      </c>
      <c r="D2717"/>
    </row>
    <row r="2718" spans="1:28" x14ac:dyDescent="0.25">
      <c r="A2718" s="69">
        <v>2716</v>
      </c>
      <c r="D2718"/>
    </row>
    <row r="2719" spans="1:28" x14ac:dyDescent="0.25">
      <c r="A2719" s="69">
        <v>2717</v>
      </c>
      <c r="D2719"/>
    </row>
    <row r="2720" spans="1:28" x14ac:dyDescent="0.25">
      <c r="A2720" s="69">
        <v>2718</v>
      </c>
      <c r="D2720"/>
    </row>
    <row r="2721" spans="1:28" ht="13.8" thickBot="1" x14ac:dyDescent="0.3">
      <c r="A2721" s="79">
        <v>2719</v>
      </c>
      <c r="B2721" s="86"/>
      <c r="C2721" s="86"/>
      <c r="D2721" s="86"/>
      <c r="E2721" s="86"/>
      <c r="F2721" s="87"/>
      <c r="G2721" s="86"/>
      <c r="H2721" s="87"/>
      <c r="I2721" s="86"/>
      <c r="J2721" s="86"/>
      <c r="K2721" s="86"/>
      <c r="L2721" s="86"/>
      <c r="M2721" s="87"/>
      <c r="N2721" s="86"/>
      <c r="O2721" s="86"/>
      <c r="P2721" s="86"/>
      <c r="Q2721" s="86"/>
      <c r="R2721" s="87"/>
      <c r="S2721" s="86"/>
      <c r="T2721" s="86"/>
      <c r="U2721" s="86"/>
      <c r="V2721" s="86"/>
      <c r="W2721" s="87"/>
      <c r="X2721" s="86"/>
      <c r="Y2721" s="80"/>
      <c r="Z2721" s="80"/>
      <c r="AA2721" s="80"/>
      <c r="AB2721" s="81"/>
    </row>
    <row r="2722" spans="1:28" x14ac:dyDescent="0.25">
      <c r="A2722" s="69">
        <v>2720</v>
      </c>
      <c r="D2722"/>
    </row>
    <row r="2723" spans="1:28" x14ac:dyDescent="0.25">
      <c r="A2723" s="69">
        <v>2721</v>
      </c>
      <c r="D2723"/>
    </row>
    <row r="2724" spans="1:28" x14ac:dyDescent="0.25">
      <c r="A2724" s="69">
        <v>2722</v>
      </c>
      <c r="D2724"/>
    </row>
    <row r="2725" spans="1:28" x14ac:dyDescent="0.25">
      <c r="A2725" s="69">
        <v>2723</v>
      </c>
      <c r="D2725"/>
    </row>
    <row r="2726" spans="1:28" ht="13.8" thickBot="1" x14ac:dyDescent="0.3">
      <c r="A2726" s="79">
        <v>2724</v>
      </c>
      <c r="B2726" s="86"/>
      <c r="C2726" s="86"/>
      <c r="D2726" s="86"/>
      <c r="E2726" s="86"/>
      <c r="F2726" s="87"/>
      <c r="G2726" s="86"/>
      <c r="H2726" s="87"/>
      <c r="I2726" s="86"/>
      <c r="J2726" s="86"/>
      <c r="K2726" s="86"/>
      <c r="L2726" s="86"/>
      <c r="M2726" s="87"/>
      <c r="N2726" s="86"/>
      <c r="O2726" s="86"/>
      <c r="P2726" s="86"/>
      <c r="Q2726" s="86"/>
      <c r="R2726" s="87"/>
      <c r="S2726" s="86"/>
      <c r="T2726" s="86"/>
      <c r="U2726" s="86"/>
      <c r="V2726" s="86"/>
      <c r="W2726" s="87"/>
      <c r="X2726" s="86"/>
      <c r="Y2726" s="80"/>
      <c r="Z2726" s="80"/>
      <c r="AA2726" s="80"/>
      <c r="AB2726" s="81"/>
    </row>
    <row r="2727" spans="1:28" x14ac:dyDescent="0.25">
      <c r="A2727" s="69">
        <v>2725</v>
      </c>
      <c r="D2727"/>
    </row>
    <row r="2728" spans="1:28" x14ac:dyDescent="0.25">
      <c r="A2728" s="69">
        <v>2726</v>
      </c>
      <c r="D2728"/>
    </row>
    <row r="2729" spans="1:28" x14ac:dyDescent="0.25">
      <c r="A2729" s="69">
        <v>2727</v>
      </c>
      <c r="D2729"/>
    </row>
    <row r="2730" spans="1:28" x14ac:dyDescent="0.25">
      <c r="A2730" s="69">
        <v>2728</v>
      </c>
      <c r="D2730"/>
    </row>
    <row r="2731" spans="1:28" ht="13.8" thickBot="1" x14ac:dyDescent="0.3">
      <c r="A2731" s="79">
        <v>2729</v>
      </c>
      <c r="B2731" s="86"/>
      <c r="C2731" s="86"/>
      <c r="D2731" s="86"/>
      <c r="E2731" s="86"/>
      <c r="F2731" s="87"/>
      <c r="G2731" s="86"/>
      <c r="H2731" s="87"/>
      <c r="I2731" s="86"/>
      <c r="J2731" s="86"/>
      <c r="K2731" s="86"/>
      <c r="L2731" s="86"/>
      <c r="M2731" s="87"/>
      <c r="N2731" s="86"/>
      <c r="O2731" s="86"/>
      <c r="P2731" s="86"/>
      <c r="Q2731" s="86"/>
      <c r="R2731" s="87"/>
      <c r="S2731" s="86"/>
      <c r="T2731" s="86"/>
      <c r="U2731" s="86"/>
      <c r="V2731" s="86"/>
      <c r="W2731" s="87"/>
      <c r="X2731" s="86"/>
      <c r="Y2731" s="80"/>
      <c r="Z2731" s="80"/>
      <c r="AA2731" s="80"/>
      <c r="AB2731" s="81"/>
    </row>
    <row r="2732" spans="1:28" x14ac:dyDescent="0.25">
      <c r="A2732" s="69">
        <v>2730</v>
      </c>
      <c r="D2732"/>
    </row>
    <row r="2733" spans="1:28" x14ac:dyDescent="0.25">
      <c r="A2733" s="69">
        <v>2731</v>
      </c>
      <c r="D2733"/>
    </row>
    <row r="2734" spans="1:28" x14ac:dyDescent="0.25">
      <c r="A2734" s="69">
        <v>2732</v>
      </c>
      <c r="D2734"/>
    </row>
    <row r="2735" spans="1:28" x14ac:dyDescent="0.25">
      <c r="A2735" s="69">
        <v>2733</v>
      </c>
      <c r="D2735"/>
    </row>
    <row r="2736" spans="1:28" ht="13.8" thickBot="1" x14ac:dyDescent="0.3">
      <c r="A2736" s="79">
        <v>2734</v>
      </c>
      <c r="B2736" s="86"/>
      <c r="C2736" s="86"/>
      <c r="D2736" s="86"/>
      <c r="E2736" s="86"/>
      <c r="F2736" s="87"/>
      <c r="G2736" s="86"/>
      <c r="H2736" s="87"/>
      <c r="I2736" s="86"/>
      <c r="J2736" s="86"/>
      <c r="K2736" s="86"/>
      <c r="L2736" s="86"/>
      <c r="M2736" s="87"/>
      <c r="N2736" s="86"/>
      <c r="O2736" s="86"/>
      <c r="P2736" s="86"/>
      <c r="Q2736" s="86"/>
      <c r="R2736" s="87"/>
      <c r="S2736" s="86"/>
      <c r="T2736" s="86"/>
      <c r="U2736" s="86"/>
      <c r="V2736" s="86"/>
      <c r="W2736" s="87"/>
      <c r="X2736" s="86"/>
      <c r="Y2736" s="80"/>
      <c r="Z2736" s="80"/>
      <c r="AA2736" s="80"/>
      <c r="AB2736" s="81"/>
    </row>
    <row r="2737" spans="1:28" x14ac:dyDescent="0.25">
      <c r="A2737" s="69">
        <v>2735</v>
      </c>
      <c r="D2737"/>
    </row>
    <row r="2738" spans="1:28" x14ac:dyDescent="0.25">
      <c r="A2738" s="69">
        <v>2736</v>
      </c>
      <c r="D2738"/>
    </row>
    <row r="2739" spans="1:28" x14ac:dyDescent="0.25">
      <c r="A2739" s="69">
        <v>2737</v>
      </c>
      <c r="D2739"/>
    </row>
    <row r="2740" spans="1:28" x14ac:dyDescent="0.25">
      <c r="A2740" s="69">
        <v>2738</v>
      </c>
      <c r="D2740"/>
    </row>
    <row r="2741" spans="1:28" ht="13.8" thickBot="1" x14ac:dyDescent="0.3">
      <c r="A2741" s="79">
        <v>2739</v>
      </c>
      <c r="B2741" s="86"/>
      <c r="C2741" s="86"/>
      <c r="D2741" s="86"/>
      <c r="E2741" s="86"/>
      <c r="F2741" s="87"/>
      <c r="G2741" s="86"/>
      <c r="H2741" s="87"/>
      <c r="I2741" s="86"/>
      <c r="J2741" s="86"/>
      <c r="K2741" s="86"/>
      <c r="L2741" s="86"/>
      <c r="M2741" s="87"/>
      <c r="N2741" s="86"/>
      <c r="O2741" s="86"/>
      <c r="P2741" s="86"/>
      <c r="Q2741" s="86"/>
      <c r="R2741" s="87"/>
      <c r="S2741" s="86"/>
      <c r="T2741" s="86"/>
      <c r="U2741" s="86"/>
      <c r="V2741" s="86"/>
      <c r="W2741" s="87"/>
      <c r="X2741" s="86"/>
      <c r="Y2741" s="80"/>
      <c r="Z2741" s="80"/>
      <c r="AA2741" s="80"/>
      <c r="AB2741" s="81"/>
    </row>
    <row r="2742" spans="1:28" x14ac:dyDescent="0.25">
      <c r="A2742" s="69">
        <v>2740</v>
      </c>
      <c r="D2742"/>
    </row>
    <row r="2743" spans="1:28" x14ac:dyDescent="0.25">
      <c r="A2743" s="69">
        <v>2741</v>
      </c>
      <c r="D2743"/>
    </row>
    <row r="2744" spans="1:28" x14ac:dyDescent="0.25">
      <c r="A2744" s="69">
        <v>2742</v>
      </c>
      <c r="D2744"/>
    </row>
    <row r="2745" spans="1:28" x14ac:dyDescent="0.25">
      <c r="A2745" s="69">
        <v>2743</v>
      </c>
      <c r="D2745"/>
    </row>
    <row r="2746" spans="1:28" ht="13.8" thickBot="1" x14ac:dyDescent="0.3">
      <c r="A2746" s="79">
        <v>2744</v>
      </c>
      <c r="B2746" s="86"/>
      <c r="C2746" s="86"/>
      <c r="D2746" s="86"/>
      <c r="E2746" s="86"/>
      <c r="F2746" s="87"/>
      <c r="G2746" s="86"/>
      <c r="H2746" s="87"/>
      <c r="I2746" s="86"/>
      <c r="J2746" s="86"/>
      <c r="K2746" s="86"/>
      <c r="L2746" s="86"/>
      <c r="M2746" s="87"/>
      <c r="N2746" s="86"/>
      <c r="O2746" s="86"/>
      <c r="P2746" s="86"/>
      <c r="Q2746" s="86"/>
      <c r="R2746" s="87"/>
      <c r="S2746" s="86"/>
      <c r="T2746" s="86"/>
      <c r="U2746" s="86"/>
      <c r="V2746" s="86"/>
      <c r="W2746" s="87"/>
      <c r="X2746" s="86"/>
      <c r="Y2746" s="80"/>
      <c r="Z2746" s="80"/>
      <c r="AA2746" s="80"/>
      <c r="AB2746" s="81"/>
    </row>
    <row r="2747" spans="1:28" x14ac:dyDescent="0.25">
      <c r="A2747" s="69">
        <v>2745</v>
      </c>
      <c r="D2747"/>
    </row>
    <row r="2748" spans="1:28" x14ac:dyDescent="0.25">
      <c r="A2748" s="69">
        <v>2746</v>
      </c>
      <c r="D2748"/>
    </row>
    <row r="2749" spans="1:28" x14ac:dyDescent="0.25">
      <c r="A2749" s="69">
        <v>2747</v>
      </c>
      <c r="D2749"/>
    </row>
    <row r="2750" spans="1:28" x14ac:dyDescent="0.25">
      <c r="A2750" s="69">
        <v>2748</v>
      </c>
      <c r="D2750"/>
    </row>
    <row r="2751" spans="1:28" ht="13.8" thickBot="1" x14ac:dyDescent="0.3">
      <c r="A2751" s="79">
        <v>2749</v>
      </c>
      <c r="B2751" s="86"/>
      <c r="C2751" s="86"/>
      <c r="D2751" s="86"/>
      <c r="E2751" s="86"/>
      <c r="F2751" s="87"/>
      <c r="G2751" s="86"/>
      <c r="H2751" s="87"/>
      <c r="I2751" s="86"/>
      <c r="J2751" s="86"/>
      <c r="K2751" s="86"/>
      <c r="L2751" s="86"/>
      <c r="M2751" s="87"/>
      <c r="N2751" s="86"/>
      <c r="O2751" s="86"/>
      <c r="P2751" s="86"/>
      <c r="Q2751" s="86"/>
      <c r="R2751" s="87"/>
      <c r="S2751" s="86"/>
      <c r="T2751" s="86"/>
      <c r="U2751" s="86"/>
      <c r="V2751" s="86"/>
      <c r="W2751" s="87"/>
      <c r="X2751" s="86"/>
      <c r="Y2751" s="80"/>
      <c r="Z2751" s="80"/>
      <c r="AA2751" s="80"/>
      <c r="AB2751" s="81"/>
    </row>
    <row r="2752" spans="1:28" x14ac:dyDescent="0.25">
      <c r="A2752" s="69">
        <v>2750</v>
      </c>
      <c r="D2752"/>
    </row>
    <row r="2753" spans="1:28" x14ac:dyDescent="0.25">
      <c r="A2753" s="69">
        <v>2751</v>
      </c>
      <c r="D2753"/>
    </row>
    <row r="2754" spans="1:28" x14ac:dyDescent="0.25">
      <c r="A2754" s="69">
        <v>2752</v>
      </c>
      <c r="D2754"/>
    </row>
    <row r="2755" spans="1:28" x14ac:dyDescent="0.25">
      <c r="A2755" s="69">
        <v>2753</v>
      </c>
      <c r="D2755"/>
    </row>
    <row r="2756" spans="1:28" ht="13.8" thickBot="1" x14ac:dyDescent="0.3">
      <c r="A2756" s="79">
        <v>2754</v>
      </c>
      <c r="B2756" s="86"/>
      <c r="C2756" s="86"/>
      <c r="D2756" s="86"/>
      <c r="E2756" s="86"/>
      <c r="F2756" s="87"/>
      <c r="G2756" s="86"/>
      <c r="H2756" s="87"/>
      <c r="I2756" s="86"/>
      <c r="J2756" s="86"/>
      <c r="K2756" s="86"/>
      <c r="L2756" s="86"/>
      <c r="M2756" s="87"/>
      <c r="N2756" s="86"/>
      <c r="O2756" s="86"/>
      <c r="P2756" s="86"/>
      <c r="Q2756" s="86"/>
      <c r="R2756" s="87"/>
      <c r="S2756" s="86"/>
      <c r="T2756" s="86"/>
      <c r="U2756" s="86"/>
      <c r="V2756" s="86"/>
      <c r="W2756" s="87"/>
      <c r="X2756" s="86"/>
      <c r="Y2756" s="80"/>
      <c r="Z2756" s="80"/>
      <c r="AA2756" s="80"/>
      <c r="AB2756" s="81"/>
    </row>
    <row r="2757" spans="1:28" x14ac:dyDescent="0.25">
      <c r="A2757" s="69">
        <v>2755</v>
      </c>
      <c r="D2757"/>
    </row>
    <row r="2758" spans="1:28" x14ac:dyDescent="0.25">
      <c r="A2758" s="69">
        <v>2756</v>
      </c>
      <c r="D2758"/>
    </row>
    <row r="2759" spans="1:28" x14ac:dyDescent="0.25">
      <c r="A2759" s="69">
        <v>2757</v>
      </c>
      <c r="D2759"/>
    </row>
    <row r="2760" spans="1:28" x14ac:dyDescent="0.25">
      <c r="A2760" s="69">
        <v>2758</v>
      </c>
      <c r="D2760"/>
    </row>
    <row r="2761" spans="1:28" ht="13.8" thickBot="1" x14ac:dyDescent="0.3">
      <c r="A2761" s="79">
        <v>2759</v>
      </c>
      <c r="B2761" s="86"/>
      <c r="C2761" s="86"/>
      <c r="D2761" s="86"/>
      <c r="E2761" s="86"/>
      <c r="F2761" s="87"/>
      <c r="G2761" s="86"/>
      <c r="H2761" s="87"/>
      <c r="I2761" s="86"/>
      <c r="J2761" s="86"/>
      <c r="K2761" s="86"/>
      <c r="L2761" s="86"/>
      <c r="M2761" s="87"/>
      <c r="N2761" s="86"/>
      <c r="O2761" s="86"/>
      <c r="P2761" s="86"/>
      <c r="Q2761" s="86"/>
      <c r="R2761" s="87"/>
      <c r="S2761" s="86"/>
      <c r="T2761" s="86"/>
      <c r="U2761" s="86"/>
      <c r="V2761" s="86"/>
      <c r="W2761" s="87"/>
      <c r="X2761" s="86"/>
      <c r="Y2761" s="80"/>
      <c r="Z2761" s="80"/>
      <c r="AA2761" s="80"/>
      <c r="AB2761" s="81"/>
    </row>
    <row r="2762" spans="1:28" x14ac:dyDescent="0.25">
      <c r="A2762" s="69">
        <v>2760</v>
      </c>
      <c r="D2762"/>
    </row>
    <row r="2763" spans="1:28" x14ac:dyDescent="0.25">
      <c r="A2763" s="69">
        <v>2761</v>
      </c>
      <c r="D2763"/>
    </row>
    <row r="2764" spans="1:28" x14ac:dyDescent="0.25">
      <c r="A2764" s="69">
        <v>2762</v>
      </c>
      <c r="D2764"/>
    </row>
    <row r="2765" spans="1:28" x14ac:dyDescent="0.25">
      <c r="A2765" s="69">
        <v>2763</v>
      </c>
      <c r="D2765"/>
    </row>
    <row r="2766" spans="1:28" ht="13.8" thickBot="1" x14ac:dyDescent="0.3">
      <c r="A2766" s="79">
        <v>2764</v>
      </c>
      <c r="B2766" s="86"/>
      <c r="C2766" s="86"/>
      <c r="D2766" s="86"/>
      <c r="E2766" s="86"/>
      <c r="F2766" s="87"/>
      <c r="G2766" s="86"/>
      <c r="H2766" s="87"/>
      <c r="I2766" s="86"/>
      <c r="J2766" s="86"/>
      <c r="K2766" s="86"/>
      <c r="L2766" s="86"/>
      <c r="M2766" s="87"/>
      <c r="N2766" s="86"/>
      <c r="O2766" s="86"/>
      <c r="P2766" s="86"/>
      <c r="Q2766" s="86"/>
      <c r="R2766" s="87"/>
      <c r="S2766" s="86"/>
      <c r="T2766" s="86"/>
      <c r="U2766" s="86"/>
      <c r="V2766" s="86"/>
      <c r="W2766" s="87"/>
      <c r="X2766" s="86"/>
      <c r="Y2766" s="80"/>
      <c r="Z2766" s="80"/>
      <c r="AA2766" s="80"/>
      <c r="AB2766" s="81"/>
    </row>
    <row r="2767" spans="1:28" x14ac:dyDescent="0.25">
      <c r="A2767" s="69">
        <v>2765</v>
      </c>
      <c r="D2767"/>
    </row>
    <row r="2768" spans="1:28" x14ac:dyDescent="0.25">
      <c r="A2768" s="69">
        <v>2766</v>
      </c>
      <c r="D2768"/>
    </row>
    <row r="2769" spans="1:28" x14ac:dyDescent="0.25">
      <c r="A2769" s="69">
        <v>2767</v>
      </c>
      <c r="D2769"/>
    </row>
    <row r="2770" spans="1:28" x14ac:dyDescent="0.25">
      <c r="A2770" s="69">
        <v>2768</v>
      </c>
      <c r="D2770"/>
    </row>
    <row r="2771" spans="1:28" ht="13.8" thickBot="1" x14ac:dyDescent="0.3">
      <c r="A2771" s="79">
        <v>2769</v>
      </c>
      <c r="B2771" s="86"/>
      <c r="C2771" s="86"/>
      <c r="D2771" s="86"/>
      <c r="E2771" s="86"/>
      <c r="F2771" s="87"/>
      <c r="G2771" s="86"/>
      <c r="H2771" s="87"/>
      <c r="I2771" s="86"/>
      <c r="J2771" s="86"/>
      <c r="K2771" s="86"/>
      <c r="L2771" s="86"/>
      <c r="M2771" s="87"/>
      <c r="N2771" s="86"/>
      <c r="O2771" s="86"/>
      <c r="P2771" s="86"/>
      <c r="Q2771" s="86"/>
      <c r="R2771" s="87"/>
      <c r="S2771" s="86"/>
      <c r="T2771" s="86"/>
      <c r="U2771" s="86"/>
      <c r="V2771" s="86"/>
      <c r="W2771" s="87"/>
      <c r="X2771" s="86"/>
      <c r="Y2771" s="80"/>
      <c r="Z2771" s="80"/>
      <c r="AA2771" s="80"/>
      <c r="AB2771" s="81"/>
    </row>
    <row r="2772" spans="1:28" x14ac:dyDescent="0.25">
      <c r="A2772" s="69">
        <v>2770</v>
      </c>
      <c r="D2772"/>
    </row>
    <row r="2773" spans="1:28" x14ac:dyDescent="0.25">
      <c r="A2773" s="69">
        <v>2771</v>
      </c>
      <c r="D2773"/>
    </row>
    <row r="2774" spans="1:28" x14ac:dyDescent="0.25">
      <c r="A2774" s="69">
        <v>2772</v>
      </c>
      <c r="D2774"/>
    </row>
    <row r="2775" spans="1:28" x14ac:dyDescent="0.25">
      <c r="A2775" s="69">
        <v>2773</v>
      </c>
      <c r="D2775"/>
    </row>
    <row r="2776" spans="1:28" ht="13.8" thickBot="1" x14ac:dyDescent="0.3">
      <c r="A2776" s="79">
        <v>2774</v>
      </c>
      <c r="B2776" s="86"/>
      <c r="C2776" s="86"/>
      <c r="D2776" s="86"/>
      <c r="E2776" s="86"/>
      <c r="F2776" s="87"/>
      <c r="G2776" s="86"/>
      <c r="H2776" s="87"/>
      <c r="I2776" s="86"/>
      <c r="J2776" s="86"/>
      <c r="K2776" s="86"/>
      <c r="L2776" s="86"/>
      <c r="M2776" s="87"/>
      <c r="N2776" s="86"/>
      <c r="O2776" s="86"/>
      <c r="P2776" s="86"/>
      <c r="Q2776" s="86"/>
      <c r="R2776" s="87"/>
      <c r="S2776" s="86"/>
      <c r="T2776" s="86"/>
      <c r="U2776" s="86"/>
      <c r="V2776" s="86"/>
      <c r="W2776" s="87"/>
      <c r="X2776" s="86"/>
      <c r="Y2776" s="80"/>
      <c r="Z2776" s="80"/>
      <c r="AA2776" s="80"/>
      <c r="AB2776" s="81"/>
    </row>
    <row r="2777" spans="1:28" x14ac:dyDescent="0.25">
      <c r="A2777" s="69">
        <v>2775</v>
      </c>
      <c r="D2777"/>
    </row>
    <row r="2778" spans="1:28" x14ac:dyDescent="0.25">
      <c r="A2778" s="69">
        <v>2776</v>
      </c>
      <c r="D2778"/>
    </row>
    <row r="2779" spans="1:28" x14ac:dyDescent="0.25">
      <c r="A2779" s="69">
        <v>2777</v>
      </c>
      <c r="D2779"/>
    </row>
    <row r="2780" spans="1:28" x14ac:dyDescent="0.25">
      <c r="A2780" s="69">
        <v>2778</v>
      </c>
      <c r="D2780"/>
    </row>
    <row r="2781" spans="1:28" ht="13.8" thickBot="1" x14ac:dyDescent="0.3">
      <c r="A2781" s="79">
        <v>2779</v>
      </c>
      <c r="B2781" s="86"/>
      <c r="C2781" s="86"/>
      <c r="D2781" s="86"/>
      <c r="E2781" s="86"/>
      <c r="F2781" s="87"/>
      <c r="G2781" s="86"/>
      <c r="H2781" s="87"/>
      <c r="I2781" s="86"/>
      <c r="J2781" s="86"/>
      <c r="K2781" s="86"/>
      <c r="L2781" s="86"/>
      <c r="M2781" s="87"/>
      <c r="N2781" s="86"/>
      <c r="O2781" s="86"/>
      <c r="P2781" s="86"/>
      <c r="Q2781" s="86"/>
      <c r="R2781" s="87"/>
      <c r="S2781" s="86"/>
      <c r="T2781" s="86"/>
      <c r="U2781" s="86"/>
      <c r="V2781" s="86"/>
      <c r="W2781" s="87"/>
      <c r="X2781" s="86"/>
      <c r="Y2781" s="80"/>
      <c r="Z2781" s="80"/>
      <c r="AA2781" s="80"/>
      <c r="AB2781" s="81"/>
    </row>
    <row r="2782" spans="1:28" x14ac:dyDescent="0.25">
      <c r="A2782" s="69">
        <v>2780</v>
      </c>
      <c r="D2782"/>
    </row>
    <row r="2783" spans="1:28" x14ac:dyDescent="0.25">
      <c r="A2783" s="69">
        <v>2781</v>
      </c>
      <c r="D2783"/>
    </row>
    <row r="2784" spans="1:28" x14ac:dyDescent="0.25">
      <c r="A2784" s="69">
        <v>2782</v>
      </c>
      <c r="D2784"/>
    </row>
    <row r="2785" spans="1:28" x14ac:dyDescent="0.25">
      <c r="A2785" s="69">
        <v>2783</v>
      </c>
      <c r="D2785"/>
    </row>
    <row r="2786" spans="1:28" ht="13.8" thickBot="1" x14ac:dyDescent="0.3">
      <c r="A2786" s="79">
        <v>2784</v>
      </c>
      <c r="B2786" s="86"/>
      <c r="C2786" s="86"/>
      <c r="D2786" s="86"/>
      <c r="E2786" s="86"/>
      <c r="F2786" s="87"/>
      <c r="G2786" s="86"/>
      <c r="H2786" s="87"/>
      <c r="I2786" s="86"/>
      <c r="J2786" s="86"/>
      <c r="K2786" s="86"/>
      <c r="L2786" s="86"/>
      <c r="M2786" s="87"/>
      <c r="N2786" s="86"/>
      <c r="O2786" s="86"/>
      <c r="P2786" s="86"/>
      <c r="Q2786" s="86"/>
      <c r="R2786" s="87"/>
      <c r="S2786" s="86"/>
      <c r="T2786" s="86"/>
      <c r="U2786" s="86"/>
      <c r="V2786" s="86"/>
      <c r="W2786" s="87"/>
      <c r="X2786" s="86"/>
      <c r="Y2786" s="80"/>
      <c r="Z2786" s="80"/>
      <c r="AA2786" s="80"/>
      <c r="AB2786" s="81"/>
    </row>
    <row r="2787" spans="1:28" x14ac:dyDescent="0.25">
      <c r="A2787" s="69">
        <v>2785</v>
      </c>
      <c r="D2787"/>
    </row>
    <row r="2788" spans="1:28" x14ac:dyDescent="0.25">
      <c r="A2788" s="69">
        <v>2786</v>
      </c>
      <c r="D2788"/>
    </row>
    <row r="2789" spans="1:28" x14ac:dyDescent="0.25">
      <c r="A2789" s="69">
        <v>2787</v>
      </c>
      <c r="D2789"/>
    </row>
    <row r="2790" spans="1:28" x14ac:dyDescent="0.25">
      <c r="A2790" s="69">
        <v>2788</v>
      </c>
      <c r="D2790"/>
    </row>
    <row r="2791" spans="1:28" ht="13.8" thickBot="1" x14ac:dyDescent="0.3">
      <c r="A2791" s="79">
        <v>2789</v>
      </c>
      <c r="B2791" s="86"/>
      <c r="C2791" s="86"/>
      <c r="D2791" s="86"/>
      <c r="E2791" s="86"/>
      <c r="F2791" s="87"/>
      <c r="G2791" s="86"/>
      <c r="H2791" s="87"/>
      <c r="I2791" s="86"/>
      <c r="J2791" s="86"/>
      <c r="K2791" s="86"/>
      <c r="L2791" s="86"/>
      <c r="M2791" s="87"/>
      <c r="N2791" s="86"/>
      <c r="O2791" s="86"/>
      <c r="P2791" s="86"/>
      <c r="Q2791" s="86"/>
      <c r="R2791" s="87"/>
      <c r="S2791" s="86"/>
      <c r="T2791" s="86"/>
      <c r="U2791" s="86"/>
      <c r="V2791" s="86"/>
      <c r="W2791" s="87"/>
      <c r="X2791" s="86"/>
      <c r="Y2791" s="80"/>
      <c r="Z2791" s="80"/>
      <c r="AA2791" s="80"/>
      <c r="AB2791" s="81"/>
    </row>
    <row r="2792" spans="1:28" x14ac:dyDescent="0.25">
      <c r="A2792" s="69">
        <v>2790</v>
      </c>
      <c r="D2792"/>
    </row>
    <row r="2793" spans="1:28" x14ac:dyDescent="0.25">
      <c r="A2793" s="69">
        <v>2791</v>
      </c>
      <c r="D2793"/>
    </row>
    <row r="2794" spans="1:28" x14ac:dyDescent="0.25">
      <c r="A2794" s="69">
        <v>2792</v>
      </c>
      <c r="D2794"/>
    </row>
    <row r="2795" spans="1:28" x14ac:dyDescent="0.25">
      <c r="A2795" s="69">
        <v>2793</v>
      </c>
      <c r="D2795"/>
    </row>
    <row r="2796" spans="1:28" ht="13.8" thickBot="1" x14ac:dyDescent="0.3">
      <c r="A2796" s="79">
        <v>2794</v>
      </c>
      <c r="B2796" s="86"/>
      <c r="C2796" s="86"/>
      <c r="D2796" s="86"/>
      <c r="E2796" s="86"/>
      <c r="F2796" s="87"/>
      <c r="G2796" s="86"/>
      <c r="H2796" s="87"/>
      <c r="I2796" s="86"/>
      <c r="J2796" s="86"/>
      <c r="K2796" s="86"/>
      <c r="L2796" s="86"/>
      <c r="M2796" s="87"/>
      <c r="N2796" s="86"/>
      <c r="O2796" s="86"/>
      <c r="P2796" s="86"/>
      <c r="Q2796" s="86"/>
      <c r="R2796" s="87"/>
      <c r="S2796" s="86"/>
      <c r="T2796" s="86"/>
      <c r="U2796" s="86"/>
      <c r="V2796" s="86"/>
      <c r="W2796" s="87"/>
      <c r="X2796" s="86"/>
      <c r="Y2796" s="80"/>
      <c r="Z2796" s="80"/>
      <c r="AA2796" s="80"/>
      <c r="AB2796" s="81"/>
    </row>
    <row r="2797" spans="1:28" x14ac:dyDescent="0.25">
      <c r="A2797" s="69">
        <v>2795</v>
      </c>
      <c r="D2797"/>
    </row>
    <row r="2798" spans="1:28" x14ac:dyDescent="0.25">
      <c r="A2798" s="69">
        <v>2796</v>
      </c>
      <c r="D2798"/>
    </row>
    <row r="2799" spans="1:28" x14ac:dyDescent="0.25">
      <c r="A2799" s="69">
        <v>2797</v>
      </c>
      <c r="D2799"/>
    </row>
    <row r="2800" spans="1:28" x14ac:dyDescent="0.25">
      <c r="A2800" s="69">
        <v>2798</v>
      </c>
      <c r="D2800"/>
    </row>
    <row r="2801" spans="1:28" ht="13.8" thickBot="1" x14ac:dyDescent="0.3">
      <c r="A2801" s="79">
        <v>2799</v>
      </c>
      <c r="B2801" s="86"/>
      <c r="C2801" s="86"/>
      <c r="D2801" s="86"/>
      <c r="E2801" s="86"/>
      <c r="F2801" s="87"/>
      <c r="G2801" s="86"/>
      <c r="H2801" s="87"/>
      <c r="I2801" s="86"/>
      <c r="J2801" s="86"/>
      <c r="K2801" s="86"/>
      <c r="L2801" s="86"/>
      <c r="M2801" s="87"/>
      <c r="N2801" s="86"/>
      <c r="O2801" s="86"/>
      <c r="P2801" s="86"/>
      <c r="Q2801" s="86"/>
      <c r="R2801" s="87"/>
      <c r="S2801" s="86"/>
      <c r="T2801" s="86"/>
      <c r="U2801" s="86"/>
      <c r="V2801" s="86"/>
      <c r="W2801" s="87"/>
      <c r="X2801" s="86"/>
      <c r="Y2801" s="80"/>
      <c r="Z2801" s="80"/>
      <c r="AA2801" s="80"/>
      <c r="AB2801" s="81"/>
    </row>
    <row r="2802" spans="1:28" x14ac:dyDescent="0.25">
      <c r="A2802" s="69">
        <v>2800</v>
      </c>
      <c r="D2802"/>
    </row>
    <row r="2803" spans="1:28" x14ac:dyDescent="0.25">
      <c r="A2803" s="69">
        <v>2801</v>
      </c>
      <c r="D2803"/>
    </row>
    <row r="2804" spans="1:28" x14ac:dyDescent="0.25">
      <c r="A2804" s="69">
        <v>2802</v>
      </c>
      <c r="D2804"/>
    </row>
    <row r="2805" spans="1:28" x14ac:dyDescent="0.25">
      <c r="A2805" s="69">
        <v>2803</v>
      </c>
      <c r="D2805"/>
    </row>
    <row r="2806" spans="1:28" ht="13.8" thickBot="1" x14ac:dyDescent="0.3">
      <c r="A2806" s="79">
        <v>2804</v>
      </c>
      <c r="B2806" s="86"/>
      <c r="C2806" s="86"/>
      <c r="D2806" s="86"/>
      <c r="E2806" s="86"/>
      <c r="F2806" s="87"/>
      <c r="G2806" s="86"/>
      <c r="H2806" s="87"/>
      <c r="I2806" s="86"/>
      <c r="J2806" s="86"/>
      <c r="K2806" s="86"/>
      <c r="L2806" s="86"/>
      <c r="M2806" s="87"/>
      <c r="N2806" s="86"/>
      <c r="O2806" s="86"/>
      <c r="P2806" s="86"/>
      <c r="Q2806" s="86"/>
      <c r="R2806" s="87"/>
      <c r="S2806" s="86"/>
      <c r="T2806" s="86"/>
      <c r="U2806" s="86"/>
      <c r="V2806" s="86"/>
      <c r="W2806" s="87"/>
      <c r="X2806" s="86"/>
      <c r="Y2806" s="80"/>
      <c r="Z2806" s="80"/>
      <c r="AA2806" s="80"/>
      <c r="AB2806" s="81"/>
    </row>
    <row r="2807" spans="1:28" x14ac:dyDescent="0.25">
      <c r="A2807" s="69">
        <v>2805</v>
      </c>
      <c r="D2807"/>
    </row>
    <row r="2808" spans="1:28" x14ac:dyDescent="0.25">
      <c r="A2808" s="69">
        <v>2806</v>
      </c>
      <c r="D2808"/>
    </row>
    <row r="2809" spans="1:28" x14ac:dyDescent="0.25">
      <c r="A2809" s="69">
        <v>2807</v>
      </c>
      <c r="D2809"/>
    </row>
    <row r="2810" spans="1:28" x14ac:dyDescent="0.25">
      <c r="A2810" s="69">
        <v>2808</v>
      </c>
      <c r="D2810"/>
    </row>
    <row r="2811" spans="1:28" ht="13.8" thickBot="1" x14ac:dyDescent="0.3">
      <c r="A2811" s="79">
        <v>2809</v>
      </c>
      <c r="B2811" s="86"/>
      <c r="C2811" s="86"/>
      <c r="D2811" s="86"/>
      <c r="E2811" s="86"/>
      <c r="F2811" s="87"/>
      <c r="G2811" s="86"/>
      <c r="H2811" s="87"/>
      <c r="I2811" s="86"/>
      <c r="J2811" s="86"/>
      <c r="K2811" s="86"/>
      <c r="L2811" s="86"/>
      <c r="M2811" s="87"/>
      <c r="N2811" s="86"/>
      <c r="O2811" s="86"/>
      <c r="P2811" s="86"/>
      <c r="Q2811" s="86"/>
      <c r="R2811" s="87"/>
      <c r="S2811" s="86"/>
      <c r="T2811" s="86"/>
      <c r="U2811" s="86"/>
      <c r="V2811" s="86"/>
      <c r="W2811" s="87"/>
      <c r="X2811" s="86"/>
      <c r="Y2811" s="80"/>
      <c r="Z2811" s="80"/>
      <c r="AA2811" s="80"/>
      <c r="AB2811" s="81"/>
    </row>
    <row r="2812" spans="1:28" x14ac:dyDescent="0.25">
      <c r="A2812" s="69">
        <v>2810</v>
      </c>
      <c r="D2812"/>
    </row>
    <row r="2813" spans="1:28" x14ac:dyDescent="0.25">
      <c r="A2813" s="69">
        <v>2811</v>
      </c>
      <c r="D2813"/>
    </row>
    <row r="2814" spans="1:28" x14ac:dyDescent="0.25">
      <c r="A2814" s="69">
        <v>2812</v>
      </c>
      <c r="D2814"/>
    </row>
    <row r="2815" spans="1:28" x14ac:dyDescent="0.25">
      <c r="A2815" s="69">
        <v>2813</v>
      </c>
      <c r="D2815"/>
    </row>
    <row r="2816" spans="1:28" ht="13.8" thickBot="1" x14ac:dyDescent="0.3">
      <c r="A2816" s="79">
        <v>2814</v>
      </c>
      <c r="B2816" s="86"/>
      <c r="C2816" s="86"/>
      <c r="D2816" s="86"/>
      <c r="E2816" s="86"/>
      <c r="F2816" s="87"/>
      <c r="G2816" s="86"/>
      <c r="H2816" s="87"/>
      <c r="I2816" s="86"/>
      <c r="J2816" s="86"/>
      <c r="K2816" s="86"/>
      <c r="L2816" s="86"/>
      <c r="M2816" s="87"/>
      <c r="N2816" s="86"/>
      <c r="O2816" s="86"/>
      <c r="P2816" s="86"/>
      <c r="Q2816" s="86"/>
      <c r="R2816" s="87"/>
      <c r="S2816" s="86"/>
      <c r="T2816" s="86"/>
      <c r="U2816" s="86"/>
      <c r="V2816" s="86"/>
      <c r="W2816" s="87"/>
      <c r="X2816" s="86"/>
      <c r="Y2816" s="80"/>
      <c r="Z2816" s="80"/>
      <c r="AA2816" s="80"/>
      <c r="AB2816" s="81"/>
    </row>
    <row r="2817" spans="1:28" x14ac:dyDescent="0.25">
      <c r="A2817" s="69">
        <v>2815</v>
      </c>
      <c r="D2817"/>
    </row>
    <row r="2818" spans="1:28" x14ac:dyDescent="0.25">
      <c r="A2818" s="69">
        <v>2816</v>
      </c>
      <c r="D2818"/>
    </row>
    <row r="2819" spans="1:28" x14ac:dyDescent="0.25">
      <c r="A2819" s="69">
        <v>2817</v>
      </c>
      <c r="D2819"/>
    </row>
    <row r="2820" spans="1:28" x14ac:dyDescent="0.25">
      <c r="A2820" s="69">
        <v>2818</v>
      </c>
      <c r="D2820"/>
    </row>
    <row r="2821" spans="1:28" ht="13.8" thickBot="1" x14ac:dyDescent="0.3">
      <c r="A2821" s="79">
        <v>2819</v>
      </c>
      <c r="B2821" s="86"/>
      <c r="C2821" s="86"/>
      <c r="D2821" s="86"/>
      <c r="E2821" s="86"/>
      <c r="F2821" s="87"/>
      <c r="G2821" s="86"/>
      <c r="H2821" s="87"/>
      <c r="I2821" s="86"/>
      <c r="J2821" s="86"/>
      <c r="K2821" s="86"/>
      <c r="L2821" s="86"/>
      <c r="M2821" s="87"/>
      <c r="N2821" s="86"/>
      <c r="O2821" s="86"/>
      <c r="P2821" s="86"/>
      <c r="Q2821" s="86"/>
      <c r="R2821" s="87"/>
      <c r="S2821" s="86"/>
      <c r="T2821" s="86"/>
      <c r="U2821" s="86"/>
      <c r="V2821" s="86"/>
      <c r="W2821" s="87"/>
      <c r="X2821" s="86"/>
      <c r="Y2821" s="80"/>
      <c r="Z2821" s="80"/>
      <c r="AA2821" s="80"/>
      <c r="AB2821" s="81"/>
    </row>
    <row r="2822" spans="1:28" x14ac:dyDescent="0.25">
      <c r="A2822" s="69">
        <v>2820</v>
      </c>
      <c r="D2822"/>
    </row>
    <row r="2823" spans="1:28" x14ac:dyDescent="0.25">
      <c r="A2823" s="69">
        <v>2821</v>
      </c>
      <c r="D2823"/>
    </row>
    <row r="2824" spans="1:28" x14ac:dyDescent="0.25">
      <c r="A2824" s="69">
        <v>2822</v>
      </c>
      <c r="D2824"/>
    </row>
    <row r="2825" spans="1:28" x14ac:dyDescent="0.25">
      <c r="A2825" s="69">
        <v>2823</v>
      </c>
      <c r="D2825"/>
    </row>
    <row r="2826" spans="1:28" ht="13.8" thickBot="1" x14ac:dyDescent="0.3">
      <c r="A2826" s="79">
        <v>2824</v>
      </c>
      <c r="B2826" s="86"/>
      <c r="C2826" s="86"/>
      <c r="D2826" s="86"/>
      <c r="E2826" s="86"/>
      <c r="F2826" s="87"/>
      <c r="G2826" s="86"/>
      <c r="H2826" s="87"/>
      <c r="I2826" s="86"/>
      <c r="J2826" s="86"/>
      <c r="K2826" s="86"/>
      <c r="L2826" s="86"/>
      <c r="M2826" s="87"/>
      <c r="N2826" s="86"/>
      <c r="O2826" s="86"/>
      <c r="P2826" s="86"/>
      <c r="Q2826" s="86"/>
      <c r="R2826" s="87"/>
      <c r="S2826" s="86"/>
      <c r="T2826" s="86"/>
      <c r="U2826" s="86"/>
      <c r="V2826" s="86"/>
      <c r="W2826" s="87"/>
      <c r="X2826" s="86"/>
      <c r="Y2826" s="80"/>
      <c r="Z2826" s="80"/>
      <c r="AA2826" s="80"/>
      <c r="AB2826" s="81"/>
    </row>
    <row r="2827" spans="1:28" x14ac:dyDescent="0.25">
      <c r="A2827" s="69">
        <v>2825</v>
      </c>
      <c r="D2827"/>
    </row>
    <row r="2828" spans="1:28" x14ac:dyDescent="0.25">
      <c r="A2828" s="69">
        <v>2826</v>
      </c>
      <c r="D2828"/>
    </row>
    <row r="2829" spans="1:28" x14ac:dyDescent="0.25">
      <c r="A2829" s="69">
        <v>2827</v>
      </c>
      <c r="D2829"/>
    </row>
    <row r="2830" spans="1:28" x14ac:dyDescent="0.25">
      <c r="A2830" s="69">
        <v>2828</v>
      </c>
      <c r="D2830"/>
    </row>
    <row r="2831" spans="1:28" ht="13.8" thickBot="1" x14ac:dyDescent="0.3">
      <c r="A2831" s="79">
        <v>2829</v>
      </c>
      <c r="B2831" s="86"/>
      <c r="C2831" s="86"/>
      <c r="D2831" s="86"/>
      <c r="E2831" s="86"/>
      <c r="F2831" s="87"/>
      <c r="G2831" s="86"/>
      <c r="H2831" s="87"/>
      <c r="I2831" s="86"/>
      <c r="J2831" s="86"/>
      <c r="K2831" s="86"/>
      <c r="L2831" s="86"/>
      <c r="M2831" s="87"/>
      <c r="N2831" s="86"/>
      <c r="O2831" s="86"/>
      <c r="P2831" s="86"/>
      <c r="Q2831" s="86"/>
      <c r="R2831" s="87"/>
      <c r="S2831" s="86"/>
      <c r="T2831" s="86"/>
      <c r="U2831" s="86"/>
      <c r="V2831" s="86"/>
      <c r="W2831" s="87"/>
      <c r="X2831" s="86"/>
      <c r="Y2831" s="80"/>
      <c r="Z2831" s="80"/>
      <c r="AA2831" s="80"/>
      <c r="AB2831" s="81"/>
    </row>
    <row r="2832" spans="1:28" x14ac:dyDescent="0.25">
      <c r="A2832" s="69">
        <v>2830</v>
      </c>
      <c r="D2832"/>
    </row>
    <row r="2833" spans="1:28" x14ac:dyDescent="0.25">
      <c r="A2833" s="69">
        <v>2831</v>
      </c>
      <c r="D2833"/>
    </row>
    <row r="2834" spans="1:28" x14ac:dyDescent="0.25">
      <c r="A2834" s="69">
        <v>2832</v>
      </c>
      <c r="D2834"/>
    </row>
    <row r="2835" spans="1:28" x14ac:dyDescent="0.25">
      <c r="A2835" s="69">
        <v>2833</v>
      </c>
      <c r="D2835"/>
    </row>
    <row r="2836" spans="1:28" ht="13.8" thickBot="1" x14ac:dyDescent="0.3">
      <c r="A2836" s="79">
        <v>2834</v>
      </c>
      <c r="B2836" s="86"/>
      <c r="C2836" s="86"/>
      <c r="D2836" s="86"/>
      <c r="E2836" s="86"/>
      <c r="F2836" s="87"/>
      <c r="G2836" s="86"/>
      <c r="H2836" s="87"/>
      <c r="I2836" s="86"/>
      <c r="J2836" s="86"/>
      <c r="K2836" s="86"/>
      <c r="L2836" s="86"/>
      <c r="M2836" s="87"/>
      <c r="N2836" s="86"/>
      <c r="O2836" s="86"/>
      <c r="P2836" s="86"/>
      <c r="Q2836" s="86"/>
      <c r="R2836" s="87"/>
      <c r="S2836" s="86"/>
      <c r="T2836" s="86"/>
      <c r="U2836" s="86"/>
      <c r="V2836" s="86"/>
      <c r="W2836" s="87"/>
      <c r="X2836" s="86"/>
      <c r="Y2836" s="80"/>
      <c r="Z2836" s="80"/>
      <c r="AA2836" s="80"/>
      <c r="AB2836" s="81"/>
    </row>
    <row r="2837" spans="1:28" x14ac:dyDescent="0.25">
      <c r="A2837" s="69">
        <v>2835</v>
      </c>
      <c r="D2837"/>
    </row>
    <row r="2838" spans="1:28" x14ac:dyDescent="0.25">
      <c r="A2838" s="69">
        <v>2836</v>
      </c>
      <c r="D2838"/>
    </row>
    <row r="2839" spans="1:28" x14ac:dyDescent="0.25">
      <c r="A2839" s="69">
        <v>2837</v>
      </c>
      <c r="D2839"/>
    </row>
    <row r="2840" spans="1:28" x14ac:dyDescent="0.25">
      <c r="A2840" s="69">
        <v>2838</v>
      </c>
      <c r="D2840"/>
    </row>
    <row r="2841" spans="1:28" ht="13.8" thickBot="1" x14ac:dyDescent="0.3">
      <c r="A2841" s="79">
        <v>2839</v>
      </c>
      <c r="B2841" s="86"/>
      <c r="C2841" s="86"/>
      <c r="D2841" s="86"/>
      <c r="E2841" s="86"/>
      <c r="F2841" s="87"/>
      <c r="G2841" s="86"/>
      <c r="H2841" s="87"/>
      <c r="I2841" s="86"/>
      <c r="J2841" s="86"/>
      <c r="K2841" s="86"/>
      <c r="L2841" s="86"/>
      <c r="M2841" s="87"/>
      <c r="N2841" s="86"/>
      <c r="O2841" s="86"/>
      <c r="P2841" s="86"/>
      <c r="Q2841" s="86"/>
      <c r="R2841" s="87"/>
      <c r="S2841" s="86"/>
      <c r="T2841" s="86"/>
      <c r="U2841" s="86"/>
      <c r="V2841" s="86"/>
      <c r="W2841" s="87"/>
      <c r="X2841" s="86"/>
      <c r="Y2841" s="80"/>
      <c r="Z2841" s="80"/>
      <c r="AA2841" s="80"/>
      <c r="AB2841" s="81"/>
    </row>
    <row r="2842" spans="1:28" x14ac:dyDescent="0.25">
      <c r="A2842" s="69">
        <v>2840</v>
      </c>
      <c r="D2842"/>
    </row>
    <row r="2843" spans="1:28" x14ac:dyDescent="0.25">
      <c r="A2843" s="69">
        <v>2841</v>
      </c>
      <c r="D2843"/>
    </row>
    <row r="2844" spans="1:28" x14ac:dyDescent="0.25">
      <c r="A2844" s="69">
        <v>2842</v>
      </c>
      <c r="D2844"/>
    </row>
    <row r="2845" spans="1:28" x14ac:dyDescent="0.25">
      <c r="A2845" s="69">
        <v>2843</v>
      </c>
      <c r="D2845"/>
    </row>
    <row r="2846" spans="1:28" ht="13.8" thickBot="1" x14ac:dyDescent="0.3">
      <c r="A2846" s="79">
        <v>2844</v>
      </c>
      <c r="B2846" s="86"/>
      <c r="C2846" s="86"/>
      <c r="D2846" s="86"/>
      <c r="E2846" s="86"/>
      <c r="F2846" s="87"/>
      <c r="G2846" s="86"/>
      <c r="H2846" s="87"/>
      <c r="I2846" s="86"/>
      <c r="J2846" s="86"/>
      <c r="K2846" s="86"/>
      <c r="L2846" s="86"/>
      <c r="M2846" s="87"/>
      <c r="N2846" s="86"/>
      <c r="O2846" s="86"/>
      <c r="P2846" s="86"/>
      <c r="Q2846" s="86"/>
      <c r="R2846" s="87"/>
      <c r="S2846" s="86"/>
      <c r="T2846" s="86"/>
      <c r="U2846" s="86"/>
      <c r="V2846" s="86"/>
      <c r="W2846" s="87"/>
      <c r="X2846" s="86"/>
      <c r="Y2846" s="80"/>
      <c r="Z2846" s="80"/>
      <c r="AA2846" s="80"/>
      <c r="AB2846" s="81"/>
    </row>
    <row r="2847" spans="1:28" x14ac:dyDescent="0.25">
      <c r="A2847" s="69">
        <v>2845</v>
      </c>
      <c r="D2847"/>
    </row>
    <row r="2848" spans="1:28" x14ac:dyDescent="0.25">
      <c r="A2848" s="69">
        <v>2846</v>
      </c>
      <c r="D2848"/>
    </row>
    <row r="2849" spans="1:28" x14ac:dyDescent="0.25">
      <c r="A2849" s="69">
        <v>2847</v>
      </c>
      <c r="D2849"/>
    </row>
    <row r="2850" spans="1:28" x14ac:dyDescent="0.25">
      <c r="A2850" s="69">
        <v>2848</v>
      </c>
      <c r="D2850"/>
    </row>
    <row r="2851" spans="1:28" ht="13.8" thickBot="1" x14ac:dyDescent="0.3">
      <c r="A2851" s="79">
        <v>2849</v>
      </c>
      <c r="B2851" s="86"/>
      <c r="C2851" s="86"/>
      <c r="D2851" s="86"/>
      <c r="E2851" s="86"/>
      <c r="F2851" s="87"/>
      <c r="G2851" s="86"/>
      <c r="H2851" s="87"/>
      <c r="I2851" s="86"/>
      <c r="J2851" s="86"/>
      <c r="K2851" s="86"/>
      <c r="L2851" s="86"/>
      <c r="M2851" s="87"/>
      <c r="N2851" s="86"/>
      <c r="O2851" s="86"/>
      <c r="P2851" s="86"/>
      <c r="Q2851" s="86"/>
      <c r="R2851" s="87"/>
      <c r="S2851" s="86"/>
      <c r="T2851" s="86"/>
      <c r="U2851" s="86"/>
      <c r="V2851" s="86"/>
      <c r="W2851" s="87"/>
      <c r="X2851" s="86"/>
      <c r="Y2851" s="80"/>
      <c r="Z2851" s="80"/>
      <c r="AA2851" s="80"/>
      <c r="AB2851" s="81"/>
    </row>
    <row r="2852" spans="1:28" x14ac:dyDescent="0.25">
      <c r="A2852" s="69">
        <v>2850</v>
      </c>
      <c r="D2852"/>
    </row>
    <row r="2853" spans="1:28" x14ac:dyDescent="0.25">
      <c r="A2853" s="69">
        <v>2851</v>
      </c>
      <c r="D2853"/>
    </row>
    <row r="2854" spans="1:28" x14ac:dyDescent="0.25">
      <c r="A2854" s="69">
        <v>2852</v>
      </c>
      <c r="D2854"/>
    </row>
    <row r="2855" spans="1:28" x14ac:dyDescent="0.25">
      <c r="A2855" s="69">
        <v>2853</v>
      </c>
      <c r="D2855"/>
    </row>
    <row r="2856" spans="1:28" ht="13.8" thickBot="1" x14ac:dyDescent="0.3">
      <c r="A2856" s="79">
        <v>2854</v>
      </c>
      <c r="B2856" s="86"/>
      <c r="C2856" s="86"/>
      <c r="D2856" s="86"/>
      <c r="E2856" s="86"/>
      <c r="F2856" s="87"/>
      <c r="G2856" s="86"/>
      <c r="H2856" s="87"/>
      <c r="I2856" s="86"/>
      <c r="J2856" s="86"/>
      <c r="K2856" s="86"/>
      <c r="L2856" s="86"/>
      <c r="M2856" s="87"/>
      <c r="N2856" s="86"/>
      <c r="O2856" s="86"/>
      <c r="P2856" s="86"/>
      <c r="Q2856" s="86"/>
      <c r="R2856" s="87"/>
      <c r="S2856" s="86"/>
      <c r="T2856" s="86"/>
      <c r="U2856" s="86"/>
      <c r="V2856" s="86"/>
      <c r="W2856" s="87"/>
      <c r="X2856" s="86"/>
      <c r="Y2856" s="80"/>
      <c r="Z2856" s="80"/>
      <c r="AA2856" s="80"/>
      <c r="AB2856" s="81"/>
    </row>
    <row r="2857" spans="1:28" x14ac:dyDescent="0.25">
      <c r="A2857" s="69">
        <v>2855</v>
      </c>
      <c r="D2857"/>
    </row>
    <row r="2858" spans="1:28" x14ac:dyDescent="0.25">
      <c r="A2858" s="69">
        <v>2856</v>
      </c>
      <c r="D2858"/>
    </row>
    <row r="2859" spans="1:28" x14ac:dyDescent="0.25">
      <c r="A2859" s="69">
        <v>2857</v>
      </c>
      <c r="D2859"/>
    </row>
    <row r="2860" spans="1:28" x14ac:dyDescent="0.25">
      <c r="A2860" s="69">
        <v>2858</v>
      </c>
      <c r="D2860"/>
    </row>
    <row r="2861" spans="1:28" ht="13.8" thickBot="1" x14ac:dyDescent="0.3">
      <c r="A2861" s="79">
        <v>2859</v>
      </c>
      <c r="B2861" s="86"/>
      <c r="C2861" s="86"/>
      <c r="D2861" s="86"/>
      <c r="E2861" s="86"/>
      <c r="F2861" s="87"/>
      <c r="G2861" s="86"/>
      <c r="H2861" s="87"/>
      <c r="I2861" s="86"/>
      <c r="J2861" s="86"/>
      <c r="K2861" s="86"/>
      <c r="L2861" s="86"/>
      <c r="M2861" s="87"/>
      <c r="N2861" s="86"/>
      <c r="O2861" s="86"/>
      <c r="P2861" s="86"/>
      <c r="Q2861" s="86"/>
      <c r="R2861" s="87"/>
      <c r="S2861" s="86"/>
      <c r="T2861" s="86"/>
      <c r="U2861" s="86"/>
      <c r="V2861" s="86"/>
      <c r="W2861" s="87"/>
      <c r="X2861" s="86"/>
      <c r="Y2861" s="80"/>
      <c r="Z2861" s="80"/>
      <c r="AA2861" s="80"/>
      <c r="AB2861" s="81"/>
    </row>
    <row r="2862" spans="1:28" x14ac:dyDescent="0.25">
      <c r="A2862" s="69">
        <v>2860</v>
      </c>
      <c r="D2862"/>
    </row>
    <row r="2863" spans="1:28" x14ac:dyDescent="0.25">
      <c r="A2863" s="69">
        <v>2861</v>
      </c>
      <c r="D2863"/>
    </row>
    <row r="2864" spans="1:28" x14ac:dyDescent="0.25">
      <c r="A2864" s="69">
        <v>2862</v>
      </c>
      <c r="D2864"/>
    </row>
    <row r="2865" spans="1:28" x14ac:dyDescent="0.25">
      <c r="A2865" s="69">
        <v>2863</v>
      </c>
      <c r="D2865"/>
    </row>
    <row r="2866" spans="1:28" ht="13.8" thickBot="1" x14ac:dyDescent="0.3">
      <c r="A2866" s="79">
        <v>2864</v>
      </c>
      <c r="B2866" s="86"/>
      <c r="C2866" s="86"/>
      <c r="D2866" s="86"/>
      <c r="E2866" s="86"/>
      <c r="F2866" s="87"/>
      <c r="G2866" s="86"/>
      <c r="H2866" s="87"/>
      <c r="I2866" s="86"/>
      <c r="J2866" s="86"/>
      <c r="K2866" s="86"/>
      <c r="L2866" s="86"/>
      <c r="M2866" s="87"/>
      <c r="N2866" s="86"/>
      <c r="O2866" s="86"/>
      <c r="P2866" s="86"/>
      <c r="Q2866" s="86"/>
      <c r="R2866" s="87"/>
      <c r="S2866" s="86"/>
      <c r="T2866" s="86"/>
      <c r="U2866" s="86"/>
      <c r="V2866" s="86"/>
      <c r="W2866" s="87"/>
      <c r="X2866" s="86"/>
      <c r="Y2866" s="80"/>
      <c r="Z2866" s="80"/>
      <c r="AA2866" s="80"/>
      <c r="AB2866" s="81"/>
    </row>
    <row r="2867" spans="1:28" x14ac:dyDescent="0.25">
      <c r="A2867" s="69">
        <v>2865</v>
      </c>
      <c r="D2867"/>
    </row>
    <row r="2868" spans="1:28" x14ac:dyDescent="0.25">
      <c r="A2868" s="69">
        <v>2866</v>
      </c>
      <c r="D2868"/>
    </row>
    <row r="2869" spans="1:28" x14ac:dyDescent="0.25">
      <c r="A2869" s="69">
        <v>2867</v>
      </c>
      <c r="D2869"/>
    </row>
    <row r="2870" spans="1:28" x14ac:dyDescent="0.25">
      <c r="A2870" s="69">
        <v>2868</v>
      </c>
      <c r="D2870"/>
    </row>
    <row r="2871" spans="1:28" ht="13.8" thickBot="1" x14ac:dyDescent="0.3">
      <c r="A2871" s="79">
        <v>2869</v>
      </c>
      <c r="B2871" s="86"/>
      <c r="C2871" s="86"/>
      <c r="D2871" s="86"/>
      <c r="E2871" s="86"/>
      <c r="F2871" s="87"/>
      <c r="G2871" s="86"/>
      <c r="H2871" s="87"/>
      <c r="I2871" s="86"/>
      <c r="J2871" s="86"/>
      <c r="K2871" s="86"/>
      <c r="L2871" s="86"/>
      <c r="M2871" s="87"/>
      <c r="N2871" s="86"/>
      <c r="O2871" s="86"/>
      <c r="P2871" s="86"/>
      <c r="Q2871" s="86"/>
      <c r="R2871" s="87"/>
      <c r="S2871" s="86"/>
      <c r="T2871" s="86"/>
      <c r="U2871" s="86"/>
      <c r="V2871" s="86"/>
      <c r="W2871" s="87"/>
      <c r="X2871" s="86"/>
      <c r="Y2871" s="80"/>
      <c r="Z2871" s="80"/>
      <c r="AA2871" s="80"/>
      <c r="AB2871" s="81"/>
    </row>
    <row r="2872" spans="1:28" x14ac:dyDescent="0.25">
      <c r="A2872" s="69">
        <v>2870</v>
      </c>
      <c r="D2872"/>
    </row>
    <row r="2873" spans="1:28" x14ac:dyDescent="0.25">
      <c r="A2873" s="69">
        <v>2871</v>
      </c>
      <c r="D2873"/>
    </row>
    <row r="2874" spans="1:28" x14ac:dyDescent="0.25">
      <c r="A2874" s="69">
        <v>2872</v>
      </c>
      <c r="D2874"/>
    </row>
    <row r="2875" spans="1:28" x14ac:dyDescent="0.25">
      <c r="A2875" s="69">
        <v>2873</v>
      </c>
      <c r="D2875"/>
    </row>
    <row r="2876" spans="1:28" ht="13.8" thickBot="1" x14ac:dyDescent="0.3">
      <c r="A2876" s="79">
        <v>2874</v>
      </c>
      <c r="B2876" s="86"/>
      <c r="C2876" s="86"/>
      <c r="D2876" s="86"/>
      <c r="E2876" s="86"/>
      <c r="F2876" s="87"/>
      <c r="G2876" s="86"/>
      <c r="H2876" s="87"/>
      <c r="I2876" s="86"/>
      <c r="J2876" s="86"/>
      <c r="K2876" s="86"/>
      <c r="L2876" s="86"/>
      <c r="M2876" s="87"/>
      <c r="N2876" s="86"/>
      <c r="O2876" s="86"/>
      <c r="P2876" s="86"/>
      <c r="Q2876" s="86"/>
      <c r="R2876" s="87"/>
      <c r="S2876" s="86"/>
      <c r="T2876" s="86"/>
      <c r="U2876" s="86"/>
      <c r="V2876" s="86"/>
      <c r="W2876" s="87"/>
      <c r="X2876" s="86"/>
      <c r="Y2876" s="80"/>
      <c r="Z2876" s="80"/>
      <c r="AA2876" s="80"/>
      <c r="AB2876" s="81"/>
    </row>
    <row r="2877" spans="1:28" x14ac:dyDescent="0.25">
      <c r="A2877" s="69">
        <v>2875</v>
      </c>
      <c r="D2877"/>
    </row>
    <row r="2878" spans="1:28" x14ac:dyDescent="0.25">
      <c r="A2878" s="69">
        <v>2876</v>
      </c>
      <c r="D2878"/>
    </row>
    <row r="2879" spans="1:28" x14ac:dyDescent="0.25">
      <c r="A2879" s="69">
        <v>2877</v>
      </c>
      <c r="D2879"/>
    </row>
    <row r="2880" spans="1:28" x14ac:dyDescent="0.25">
      <c r="A2880" s="69">
        <v>2878</v>
      </c>
      <c r="D2880"/>
    </row>
    <row r="2881" spans="1:28" ht="13.8" thickBot="1" x14ac:dyDescent="0.3">
      <c r="A2881" s="79">
        <v>2879</v>
      </c>
      <c r="B2881" s="86"/>
      <c r="C2881" s="86"/>
      <c r="D2881" s="86"/>
      <c r="E2881" s="86"/>
      <c r="F2881" s="87"/>
      <c r="G2881" s="86"/>
      <c r="H2881" s="87"/>
      <c r="I2881" s="86"/>
      <c r="J2881" s="86"/>
      <c r="K2881" s="86"/>
      <c r="L2881" s="86"/>
      <c r="M2881" s="87"/>
      <c r="N2881" s="86"/>
      <c r="O2881" s="86"/>
      <c r="P2881" s="86"/>
      <c r="Q2881" s="86"/>
      <c r="R2881" s="87"/>
      <c r="S2881" s="86"/>
      <c r="T2881" s="86"/>
      <c r="U2881" s="86"/>
      <c r="V2881" s="86"/>
      <c r="W2881" s="87"/>
      <c r="X2881" s="86"/>
      <c r="Y2881" s="80"/>
      <c r="Z2881" s="80"/>
      <c r="AA2881" s="80"/>
      <c r="AB2881" s="81"/>
    </row>
    <row r="2882" spans="1:28" x14ac:dyDescent="0.25">
      <c r="A2882" s="69">
        <v>2880</v>
      </c>
      <c r="D2882"/>
    </row>
    <row r="2883" spans="1:28" x14ac:dyDescent="0.25">
      <c r="A2883" s="69">
        <v>2881</v>
      </c>
      <c r="D2883"/>
    </row>
    <row r="2884" spans="1:28" x14ac:dyDescent="0.25">
      <c r="A2884" s="69">
        <v>2882</v>
      </c>
      <c r="D2884"/>
    </row>
    <row r="2885" spans="1:28" x14ac:dyDescent="0.25">
      <c r="A2885" s="69">
        <v>2883</v>
      </c>
      <c r="D2885"/>
    </row>
    <row r="2886" spans="1:28" ht="13.8" thickBot="1" x14ac:dyDescent="0.3">
      <c r="A2886" s="79">
        <v>2884</v>
      </c>
      <c r="B2886" s="86"/>
      <c r="C2886" s="86"/>
      <c r="D2886" s="86"/>
      <c r="E2886" s="86"/>
      <c r="F2886" s="87"/>
      <c r="G2886" s="86"/>
      <c r="H2886" s="87"/>
      <c r="I2886" s="86"/>
      <c r="J2886" s="86"/>
      <c r="K2886" s="86"/>
      <c r="L2886" s="86"/>
      <c r="M2886" s="87"/>
      <c r="N2886" s="86"/>
      <c r="O2886" s="86"/>
      <c r="P2886" s="86"/>
      <c r="Q2886" s="86"/>
      <c r="R2886" s="87"/>
      <c r="S2886" s="86"/>
      <c r="T2886" s="86"/>
      <c r="U2886" s="86"/>
      <c r="V2886" s="86"/>
      <c r="W2886" s="87"/>
      <c r="X2886" s="86"/>
      <c r="Y2886" s="80"/>
      <c r="Z2886" s="80"/>
      <c r="AA2886" s="80"/>
      <c r="AB2886" s="81"/>
    </row>
    <row r="2887" spans="1:28" x14ac:dyDescent="0.25">
      <c r="A2887" s="69">
        <v>2885</v>
      </c>
      <c r="D2887"/>
    </row>
    <row r="2888" spans="1:28" x14ac:dyDescent="0.25">
      <c r="A2888" s="69">
        <v>2886</v>
      </c>
      <c r="D2888"/>
    </row>
    <row r="2889" spans="1:28" x14ac:dyDescent="0.25">
      <c r="A2889" s="69">
        <v>2887</v>
      </c>
      <c r="D2889"/>
    </row>
    <row r="2890" spans="1:28" x14ac:dyDescent="0.25">
      <c r="A2890" s="69">
        <v>2888</v>
      </c>
      <c r="D2890"/>
    </row>
    <row r="2891" spans="1:28" ht="13.8" thickBot="1" x14ac:dyDescent="0.3">
      <c r="A2891" s="79">
        <v>2889</v>
      </c>
      <c r="B2891" s="86"/>
      <c r="C2891" s="86"/>
      <c r="D2891" s="86"/>
      <c r="E2891" s="86"/>
      <c r="F2891" s="87"/>
      <c r="G2891" s="86"/>
      <c r="H2891" s="87"/>
      <c r="I2891" s="86"/>
      <c r="J2891" s="86"/>
      <c r="K2891" s="86"/>
      <c r="L2891" s="86"/>
      <c r="M2891" s="87"/>
      <c r="N2891" s="86"/>
      <c r="O2891" s="86"/>
      <c r="P2891" s="86"/>
      <c r="Q2891" s="86"/>
      <c r="R2891" s="87"/>
      <c r="S2891" s="86"/>
      <c r="T2891" s="86"/>
      <c r="U2891" s="86"/>
      <c r="V2891" s="86"/>
      <c r="W2891" s="87"/>
      <c r="X2891" s="86"/>
      <c r="Y2891" s="80"/>
      <c r="Z2891" s="80"/>
      <c r="AA2891" s="80"/>
      <c r="AB2891" s="81"/>
    </row>
    <row r="2892" spans="1:28" x14ac:dyDescent="0.25">
      <c r="A2892" s="69">
        <v>2890</v>
      </c>
      <c r="D2892"/>
    </row>
    <row r="2893" spans="1:28" x14ac:dyDescent="0.25">
      <c r="A2893" s="69">
        <v>2891</v>
      </c>
      <c r="D2893"/>
    </row>
    <row r="2894" spans="1:28" x14ac:dyDescent="0.25">
      <c r="A2894" s="69">
        <v>2892</v>
      </c>
      <c r="D2894"/>
    </row>
    <row r="2895" spans="1:28" x14ac:dyDescent="0.25">
      <c r="A2895" s="69">
        <v>2893</v>
      </c>
      <c r="D2895"/>
    </row>
    <row r="2896" spans="1:28" ht="13.8" thickBot="1" x14ac:dyDescent="0.3">
      <c r="A2896" s="79">
        <v>2894</v>
      </c>
      <c r="B2896" s="86"/>
      <c r="C2896" s="86"/>
      <c r="D2896" s="86"/>
      <c r="E2896" s="86"/>
      <c r="F2896" s="87"/>
      <c r="G2896" s="86"/>
      <c r="H2896" s="87"/>
      <c r="I2896" s="86"/>
      <c r="J2896" s="86"/>
      <c r="K2896" s="86"/>
      <c r="L2896" s="86"/>
      <c r="M2896" s="87"/>
      <c r="N2896" s="86"/>
      <c r="O2896" s="86"/>
      <c r="P2896" s="86"/>
      <c r="Q2896" s="86"/>
      <c r="R2896" s="87"/>
      <c r="S2896" s="86"/>
      <c r="T2896" s="86"/>
      <c r="U2896" s="86"/>
      <c r="V2896" s="86"/>
      <c r="W2896" s="87"/>
      <c r="X2896" s="86"/>
      <c r="Y2896" s="80"/>
      <c r="Z2896" s="80"/>
      <c r="AA2896" s="80"/>
      <c r="AB2896" s="81"/>
    </row>
    <row r="2897" spans="1:28" x14ac:dyDescent="0.25">
      <c r="A2897" s="69">
        <v>2895</v>
      </c>
      <c r="D2897"/>
    </row>
    <row r="2898" spans="1:28" x14ac:dyDescent="0.25">
      <c r="A2898" s="69">
        <v>2896</v>
      </c>
      <c r="D2898"/>
    </row>
    <row r="2899" spans="1:28" x14ac:dyDescent="0.25">
      <c r="A2899" s="69">
        <v>2897</v>
      </c>
      <c r="D2899"/>
    </row>
    <row r="2900" spans="1:28" x14ac:dyDescent="0.25">
      <c r="A2900" s="69">
        <v>2898</v>
      </c>
      <c r="D2900"/>
    </row>
    <row r="2901" spans="1:28" ht="13.8" thickBot="1" x14ac:dyDescent="0.3">
      <c r="A2901" s="79">
        <v>2899</v>
      </c>
      <c r="B2901" s="86"/>
      <c r="C2901" s="86"/>
      <c r="D2901" s="86"/>
      <c r="E2901" s="86"/>
      <c r="F2901" s="87"/>
      <c r="G2901" s="86"/>
      <c r="H2901" s="87"/>
      <c r="I2901" s="86"/>
      <c r="J2901" s="86"/>
      <c r="K2901" s="86"/>
      <c r="L2901" s="86"/>
      <c r="M2901" s="87"/>
      <c r="N2901" s="86"/>
      <c r="O2901" s="86"/>
      <c r="P2901" s="86"/>
      <c r="Q2901" s="86"/>
      <c r="R2901" s="87"/>
      <c r="S2901" s="86"/>
      <c r="T2901" s="86"/>
      <c r="U2901" s="86"/>
      <c r="V2901" s="86"/>
      <c r="W2901" s="87"/>
      <c r="X2901" s="86"/>
      <c r="Y2901" s="80"/>
      <c r="Z2901" s="80"/>
      <c r="AA2901" s="80"/>
      <c r="AB2901" s="81"/>
    </row>
    <row r="2902" spans="1:28" x14ac:dyDescent="0.25">
      <c r="A2902" s="69">
        <v>2900</v>
      </c>
      <c r="D2902"/>
    </row>
    <row r="2903" spans="1:28" x14ac:dyDescent="0.25">
      <c r="A2903" s="69">
        <v>2901</v>
      </c>
      <c r="D2903"/>
    </row>
    <row r="2904" spans="1:28" x14ac:dyDescent="0.25">
      <c r="A2904" s="69">
        <v>2902</v>
      </c>
      <c r="D2904"/>
    </row>
    <row r="2905" spans="1:28" x14ac:dyDescent="0.25">
      <c r="A2905" s="69">
        <v>2903</v>
      </c>
      <c r="D2905"/>
    </row>
    <row r="2906" spans="1:28" ht="13.8" thickBot="1" x14ac:dyDescent="0.3">
      <c r="A2906" s="79">
        <v>2904</v>
      </c>
      <c r="B2906" s="86"/>
      <c r="C2906" s="86"/>
      <c r="D2906" s="86"/>
      <c r="E2906" s="86"/>
      <c r="F2906" s="87"/>
      <c r="G2906" s="86"/>
      <c r="H2906" s="87"/>
      <c r="I2906" s="86"/>
      <c r="J2906" s="86"/>
      <c r="K2906" s="86"/>
      <c r="L2906" s="86"/>
      <c r="M2906" s="87"/>
      <c r="N2906" s="86"/>
      <c r="O2906" s="86"/>
      <c r="P2906" s="86"/>
      <c r="Q2906" s="86"/>
      <c r="R2906" s="87"/>
      <c r="S2906" s="86"/>
      <c r="T2906" s="86"/>
      <c r="U2906" s="86"/>
      <c r="V2906" s="86"/>
      <c r="W2906" s="87"/>
      <c r="X2906" s="86"/>
      <c r="Y2906" s="80"/>
      <c r="Z2906" s="80"/>
      <c r="AA2906" s="80"/>
      <c r="AB2906" s="81"/>
    </row>
    <row r="2907" spans="1:28" x14ac:dyDescent="0.25">
      <c r="A2907" s="69">
        <v>2905</v>
      </c>
      <c r="D2907"/>
    </row>
    <row r="2908" spans="1:28" x14ac:dyDescent="0.25">
      <c r="A2908" s="69">
        <v>2906</v>
      </c>
      <c r="D2908"/>
    </row>
    <row r="2909" spans="1:28" x14ac:dyDescent="0.25">
      <c r="A2909" s="69">
        <v>2907</v>
      </c>
      <c r="D2909"/>
    </row>
    <row r="2910" spans="1:28" x14ac:dyDescent="0.25">
      <c r="A2910" s="69">
        <v>2908</v>
      </c>
      <c r="D2910"/>
    </row>
    <row r="2911" spans="1:28" ht="13.8" thickBot="1" x14ac:dyDescent="0.3">
      <c r="A2911" s="79">
        <v>2909</v>
      </c>
      <c r="B2911" s="86"/>
      <c r="C2911" s="86"/>
      <c r="D2911" s="86"/>
      <c r="E2911" s="86"/>
      <c r="F2911" s="87"/>
      <c r="G2911" s="86"/>
      <c r="H2911" s="87"/>
      <c r="I2911" s="86"/>
      <c r="J2911" s="86"/>
      <c r="K2911" s="86"/>
      <c r="L2911" s="86"/>
      <c r="M2911" s="87"/>
      <c r="N2911" s="86"/>
      <c r="O2911" s="86"/>
      <c r="P2911" s="86"/>
      <c r="Q2911" s="86"/>
      <c r="R2911" s="87"/>
      <c r="S2911" s="86"/>
      <c r="T2911" s="86"/>
      <c r="U2911" s="86"/>
      <c r="V2911" s="86"/>
      <c r="W2911" s="87"/>
      <c r="X2911" s="86"/>
      <c r="Y2911" s="80"/>
      <c r="Z2911" s="80"/>
      <c r="AA2911" s="80"/>
      <c r="AB2911" s="81"/>
    </row>
    <row r="2912" spans="1:28" x14ac:dyDescent="0.25">
      <c r="A2912" s="69">
        <v>2910</v>
      </c>
      <c r="D2912"/>
    </row>
    <row r="2913" spans="1:28" x14ac:dyDescent="0.25">
      <c r="A2913" s="69">
        <v>2911</v>
      </c>
      <c r="D2913"/>
    </row>
    <row r="2914" spans="1:28" x14ac:dyDescent="0.25">
      <c r="A2914" s="69">
        <v>2912</v>
      </c>
      <c r="D2914"/>
    </row>
    <row r="2915" spans="1:28" x14ac:dyDescent="0.25">
      <c r="A2915" s="69">
        <v>2913</v>
      </c>
      <c r="D2915"/>
    </row>
    <row r="2916" spans="1:28" ht="13.8" thickBot="1" x14ac:dyDescent="0.3">
      <c r="A2916" s="79">
        <v>2914</v>
      </c>
      <c r="B2916" s="86"/>
      <c r="C2916" s="86"/>
      <c r="D2916" s="86"/>
      <c r="E2916" s="86"/>
      <c r="F2916" s="87"/>
      <c r="G2916" s="86"/>
      <c r="H2916" s="87"/>
      <c r="I2916" s="86"/>
      <c r="J2916" s="86"/>
      <c r="K2916" s="86"/>
      <c r="L2916" s="86"/>
      <c r="M2916" s="87"/>
      <c r="N2916" s="86"/>
      <c r="O2916" s="86"/>
      <c r="P2916" s="86"/>
      <c r="Q2916" s="86"/>
      <c r="R2916" s="87"/>
      <c r="S2916" s="86"/>
      <c r="T2916" s="86"/>
      <c r="U2916" s="86"/>
      <c r="V2916" s="86"/>
      <c r="W2916" s="87"/>
      <c r="X2916" s="86"/>
      <c r="Y2916" s="80"/>
      <c r="Z2916" s="80"/>
      <c r="AA2916" s="80"/>
      <c r="AB2916" s="81"/>
    </row>
    <row r="2917" spans="1:28" x14ac:dyDescent="0.25">
      <c r="A2917" s="69">
        <v>2915</v>
      </c>
      <c r="D2917"/>
    </row>
    <row r="2918" spans="1:28" x14ac:dyDescent="0.25">
      <c r="A2918" s="69">
        <v>2916</v>
      </c>
      <c r="D2918"/>
    </row>
    <row r="2919" spans="1:28" x14ac:dyDescent="0.25">
      <c r="A2919" s="69">
        <v>2917</v>
      </c>
      <c r="D2919"/>
    </row>
    <row r="2920" spans="1:28" x14ac:dyDescent="0.25">
      <c r="A2920" s="69">
        <v>2918</v>
      </c>
      <c r="D2920"/>
    </row>
    <row r="2921" spans="1:28" ht="13.8" thickBot="1" x14ac:dyDescent="0.3">
      <c r="A2921" s="79">
        <v>2919</v>
      </c>
      <c r="B2921" s="86"/>
      <c r="C2921" s="86"/>
      <c r="D2921" s="86"/>
      <c r="E2921" s="86"/>
      <c r="F2921" s="87"/>
      <c r="G2921" s="86"/>
      <c r="H2921" s="87"/>
      <c r="I2921" s="86"/>
      <c r="J2921" s="86"/>
      <c r="K2921" s="86"/>
      <c r="L2921" s="86"/>
      <c r="M2921" s="87"/>
      <c r="N2921" s="86"/>
      <c r="O2921" s="86"/>
      <c r="P2921" s="86"/>
      <c r="Q2921" s="86"/>
      <c r="R2921" s="87"/>
      <c r="S2921" s="86"/>
      <c r="T2921" s="86"/>
      <c r="U2921" s="86"/>
      <c r="V2921" s="86"/>
      <c r="W2921" s="87"/>
      <c r="X2921" s="86"/>
      <c r="Y2921" s="80"/>
      <c r="Z2921" s="80"/>
      <c r="AA2921" s="80"/>
      <c r="AB2921" s="81"/>
    </row>
    <row r="2922" spans="1:28" x14ac:dyDescent="0.25">
      <c r="A2922" s="69">
        <v>2920</v>
      </c>
      <c r="D2922"/>
    </row>
    <row r="2923" spans="1:28" x14ac:dyDescent="0.25">
      <c r="A2923" s="69">
        <v>2921</v>
      </c>
      <c r="D2923"/>
    </row>
    <row r="2924" spans="1:28" x14ac:dyDescent="0.25">
      <c r="A2924" s="69">
        <v>2922</v>
      </c>
      <c r="D2924"/>
    </row>
    <row r="2925" spans="1:28" x14ac:dyDescent="0.25">
      <c r="A2925" s="69">
        <v>2923</v>
      </c>
      <c r="D2925"/>
    </row>
    <row r="2926" spans="1:28" ht="13.8" thickBot="1" x14ac:dyDescent="0.3">
      <c r="A2926" s="79">
        <v>2924</v>
      </c>
      <c r="B2926" s="86"/>
      <c r="C2926" s="86"/>
      <c r="D2926" s="86"/>
      <c r="E2926" s="86"/>
      <c r="F2926" s="87"/>
      <c r="G2926" s="86"/>
      <c r="H2926" s="87"/>
      <c r="I2926" s="86"/>
      <c r="J2926" s="86"/>
      <c r="K2926" s="86"/>
      <c r="L2926" s="86"/>
      <c r="M2926" s="87"/>
      <c r="N2926" s="86"/>
      <c r="O2926" s="86"/>
      <c r="P2926" s="86"/>
      <c r="Q2926" s="86"/>
      <c r="R2926" s="87"/>
      <c r="S2926" s="86"/>
      <c r="T2926" s="86"/>
      <c r="U2926" s="86"/>
      <c r="V2926" s="86"/>
      <c r="W2926" s="87"/>
      <c r="X2926" s="86"/>
      <c r="Y2926" s="80"/>
      <c r="Z2926" s="80"/>
      <c r="AA2926" s="80"/>
      <c r="AB2926" s="81"/>
    </row>
    <row r="2927" spans="1:28" x14ac:dyDescent="0.25">
      <c r="A2927" s="69">
        <v>2925</v>
      </c>
      <c r="D2927"/>
    </row>
    <row r="2928" spans="1:28" x14ac:dyDescent="0.25">
      <c r="A2928" s="69">
        <v>2926</v>
      </c>
      <c r="D2928"/>
    </row>
    <row r="2929" spans="1:28" x14ac:dyDescent="0.25">
      <c r="A2929" s="69">
        <v>2927</v>
      </c>
      <c r="D2929"/>
    </row>
    <row r="2930" spans="1:28" x14ac:dyDescent="0.25">
      <c r="A2930" s="69">
        <v>2928</v>
      </c>
      <c r="D2930"/>
    </row>
    <row r="2931" spans="1:28" ht="13.8" thickBot="1" x14ac:dyDescent="0.3">
      <c r="A2931" s="79">
        <v>2929</v>
      </c>
      <c r="B2931" s="86"/>
      <c r="C2931" s="86"/>
      <c r="D2931" s="86"/>
      <c r="E2931" s="86"/>
      <c r="F2931" s="87"/>
      <c r="G2931" s="86"/>
      <c r="H2931" s="87"/>
      <c r="I2931" s="86"/>
      <c r="J2931" s="86"/>
      <c r="K2931" s="86"/>
      <c r="L2931" s="86"/>
      <c r="M2931" s="87"/>
      <c r="N2931" s="86"/>
      <c r="O2931" s="86"/>
      <c r="P2931" s="86"/>
      <c r="Q2931" s="86"/>
      <c r="R2931" s="87"/>
      <c r="S2931" s="86"/>
      <c r="T2931" s="86"/>
      <c r="U2931" s="86"/>
      <c r="V2931" s="86"/>
      <c r="W2931" s="87"/>
      <c r="X2931" s="86"/>
      <c r="Y2931" s="80"/>
      <c r="Z2931" s="80"/>
      <c r="AA2931" s="80"/>
      <c r="AB2931" s="81"/>
    </row>
    <row r="2932" spans="1:28" x14ac:dyDescent="0.25">
      <c r="A2932" s="69">
        <v>2930</v>
      </c>
      <c r="D2932"/>
    </row>
    <row r="2933" spans="1:28" x14ac:dyDescent="0.25">
      <c r="A2933" s="69">
        <v>2931</v>
      </c>
      <c r="D2933"/>
    </row>
    <row r="2934" spans="1:28" x14ac:dyDescent="0.25">
      <c r="A2934" s="69">
        <v>2932</v>
      </c>
      <c r="D2934"/>
    </row>
    <row r="2935" spans="1:28" x14ac:dyDescent="0.25">
      <c r="A2935" s="69">
        <v>2933</v>
      </c>
      <c r="D2935"/>
    </row>
    <row r="2936" spans="1:28" ht="13.8" thickBot="1" x14ac:dyDescent="0.3">
      <c r="A2936" s="79">
        <v>2934</v>
      </c>
      <c r="B2936" s="86"/>
      <c r="C2936" s="86"/>
      <c r="D2936" s="86"/>
      <c r="E2936" s="86"/>
      <c r="F2936" s="87"/>
      <c r="G2936" s="86"/>
      <c r="H2936" s="87"/>
      <c r="I2936" s="86"/>
      <c r="J2936" s="86"/>
      <c r="K2936" s="86"/>
      <c r="L2936" s="86"/>
      <c r="M2936" s="87"/>
      <c r="N2936" s="86"/>
      <c r="O2936" s="86"/>
      <c r="P2936" s="86"/>
      <c r="Q2936" s="86"/>
      <c r="R2936" s="87"/>
      <c r="S2936" s="86"/>
      <c r="T2936" s="86"/>
      <c r="U2936" s="86"/>
      <c r="V2936" s="86"/>
      <c r="W2936" s="87"/>
      <c r="X2936" s="86"/>
      <c r="Y2936" s="80"/>
      <c r="Z2936" s="80"/>
      <c r="AA2936" s="80"/>
      <c r="AB2936" s="81"/>
    </row>
    <row r="2937" spans="1:28" x14ac:dyDescent="0.25">
      <c r="A2937" s="69">
        <v>2935</v>
      </c>
      <c r="D2937"/>
    </row>
    <row r="2938" spans="1:28" x14ac:dyDescent="0.25">
      <c r="A2938" s="69">
        <v>2936</v>
      </c>
      <c r="D2938"/>
    </row>
    <row r="2939" spans="1:28" x14ac:dyDescent="0.25">
      <c r="A2939" s="69">
        <v>2937</v>
      </c>
      <c r="D2939"/>
    </row>
    <row r="2940" spans="1:28" x14ac:dyDescent="0.25">
      <c r="A2940" s="69">
        <v>2938</v>
      </c>
      <c r="D2940"/>
    </row>
    <row r="2941" spans="1:28" ht="13.8" thickBot="1" x14ac:dyDescent="0.3">
      <c r="A2941" s="79">
        <v>2939</v>
      </c>
      <c r="B2941" s="86"/>
      <c r="C2941" s="86"/>
      <c r="D2941" s="86"/>
      <c r="E2941" s="86"/>
      <c r="F2941" s="87"/>
      <c r="G2941" s="86"/>
      <c r="H2941" s="87"/>
      <c r="I2941" s="86"/>
      <c r="J2941" s="86"/>
      <c r="K2941" s="86"/>
      <c r="L2941" s="86"/>
      <c r="M2941" s="87"/>
      <c r="N2941" s="86"/>
      <c r="O2941" s="86"/>
      <c r="P2941" s="86"/>
      <c r="Q2941" s="86"/>
      <c r="R2941" s="87"/>
      <c r="S2941" s="86"/>
      <c r="T2941" s="86"/>
      <c r="U2941" s="86"/>
      <c r="V2941" s="86"/>
      <c r="W2941" s="87"/>
      <c r="X2941" s="86"/>
      <c r="Y2941" s="80"/>
      <c r="Z2941" s="80"/>
      <c r="AA2941" s="80"/>
      <c r="AB2941" s="81"/>
    </row>
    <row r="2942" spans="1:28" x14ac:dyDescent="0.25">
      <c r="A2942" s="69">
        <v>2940</v>
      </c>
      <c r="D2942"/>
    </row>
    <row r="2943" spans="1:28" x14ac:dyDescent="0.25">
      <c r="A2943" s="69">
        <v>2941</v>
      </c>
      <c r="D2943"/>
    </row>
    <row r="2944" spans="1:28" x14ac:dyDescent="0.25">
      <c r="A2944" s="69">
        <v>2942</v>
      </c>
      <c r="D2944"/>
    </row>
    <row r="2945" spans="1:28" x14ac:dyDescent="0.25">
      <c r="A2945" s="69">
        <v>2943</v>
      </c>
      <c r="D2945"/>
    </row>
    <row r="2946" spans="1:28" ht="13.8" thickBot="1" x14ac:dyDescent="0.3">
      <c r="A2946" s="79">
        <v>2944</v>
      </c>
      <c r="B2946" s="86"/>
      <c r="C2946" s="86"/>
      <c r="D2946" s="86"/>
      <c r="E2946" s="86"/>
      <c r="F2946" s="87"/>
      <c r="G2946" s="86"/>
      <c r="H2946" s="87"/>
      <c r="I2946" s="86"/>
      <c r="J2946" s="86"/>
      <c r="K2946" s="86"/>
      <c r="L2946" s="86"/>
      <c r="M2946" s="87"/>
      <c r="N2946" s="86"/>
      <c r="O2946" s="86"/>
      <c r="P2946" s="86"/>
      <c r="Q2946" s="86"/>
      <c r="R2946" s="87"/>
      <c r="S2946" s="86"/>
      <c r="T2946" s="86"/>
      <c r="U2946" s="86"/>
      <c r="V2946" s="86"/>
      <c r="W2946" s="87"/>
      <c r="X2946" s="86"/>
      <c r="Y2946" s="80"/>
      <c r="Z2946" s="80"/>
      <c r="AA2946" s="80"/>
      <c r="AB2946" s="81"/>
    </row>
    <row r="2947" spans="1:28" x14ac:dyDescent="0.25">
      <c r="A2947" s="69">
        <v>2945</v>
      </c>
      <c r="D2947"/>
    </row>
    <row r="2948" spans="1:28" x14ac:dyDescent="0.25">
      <c r="A2948" s="69">
        <v>2946</v>
      </c>
      <c r="D2948"/>
    </row>
    <row r="2949" spans="1:28" x14ac:dyDescent="0.25">
      <c r="A2949" s="69">
        <v>2947</v>
      </c>
      <c r="D2949"/>
    </row>
    <row r="2950" spans="1:28" x14ac:dyDescent="0.25">
      <c r="A2950" s="69">
        <v>2948</v>
      </c>
      <c r="D2950"/>
    </row>
    <row r="2951" spans="1:28" ht="13.8" thickBot="1" x14ac:dyDescent="0.3">
      <c r="A2951" s="79">
        <v>2949</v>
      </c>
      <c r="B2951" s="86"/>
      <c r="C2951" s="86"/>
      <c r="D2951" s="86"/>
      <c r="E2951" s="86"/>
      <c r="F2951" s="87"/>
      <c r="G2951" s="86"/>
      <c r="H2951" s="87"/>
      <c r="I2951" s="86"/>
      <c r="J2951" s="86"/>
      <c r="K2951" s="86"/>
      <c r="L2951" s="86"/>
      <c r="M2951" s="87"/>
      <c r="N2951" s="86"/>
      <c r="O2951" s="86"/>
      <c r="P2951" s="86"/>
      <c r="Q2951" s="86"/>
      <c r="R2951" s="87"/>
      <c r="S2951" s="86"/>
      <c r="T2951" s="86"/>
      <c r="U2951" s="86"/>
      <c r="V2951" s="86"/>
      <c r="W2951" s="87"/>
      <c r="X2951" s="86"/>
      <c r="Y2951" s="80"/>
      <c r="Z2951" s="80"/>
      <c r="AA2951" s="80"/>
      <c r="AB2951" s="81"/>
    </row>
    <row r="2952" spans="1:28" x14ac:dyDescent="0.25">
      <c r="A2952" s="69">
        <v>2950</v>
      </c>
      <c r="D2952"/>
    </row>
    <row r="2953" spans="1:28" x14ac:dyDescent="0.25">
      <c r="A2953" s="69">
        <v>2951</v>
      </c>
      <c r="D2953"/>
    </row>
    <row r="2954" spans="1:28" x14ac:dyDescent="0.25">
      <c r="A2954" s="69">
        <v>2952</v>
      </c>
      <c r="D2954"/>
    </row>
    <row r="2955" spans="1:28" x14ac:dyDescent="0.25">
      <c r="A2955" s="69">
        <v>2953</v>
      </c>
      <c r="D2955"/>
    </row>
    <row r="2956" spans="1:28" ht="13.8" thickBot="1" x14ac:dyDescent="0.3">
      <c r="A2956" s="79">
        <v>2954</v>
      </c>
      <c r="B2956" s="86"/>
      <c r="C2956" s="86"/>
      <c r="D2956" s="86"/>
      <c r="E2956" s="86"/>
      <c r="F2956" s="87"/>
      <c r="G2956" s="86"/>
      <c r="H2956" s="87"/>
      <c r="I2956" s="86"/>
      <c r="J2956" s="86"/>
      <c r="K2956" s="86"/>
      <c r="L2956" s="86"/>
      <c r="M2956" s="87"/>
      <c r="N2956" s="86"/>
      <c r="O2956" s="86"/>
      <c r="P2956" s="86"/>
      <c r="Q2956" s="86"/>
      <c r="R2956" s="87"/>
      <c r="S2956" s="86"/>
      <c r="T2956" s="86"/>
      <c r="U2956" s="86"/>
      <c r="V2956" s="86"/>
      <c r="W2956" s="87"/>
      <c r="X2956" s="86"/>
      <c r="Y2956" s="80"/>
      <c r="Z2956" s="80"/>
      <c r="AA2956" s="80"/>
      <c r="AB2956" s="81"/>
    </row>
    <row r="2957" spans="1:28" x14ac:dyDescent="0.25">
      <c r="A2957" s="69">
        <v>2955</v>
      </c>
      <c r="D2957"/>
    </row>
    <row r="2958" spans="1:28" x14ac:dyDescent="0.25">
      <c r="A2958" s="69">
        <v>2956</v>
      </c>
      <c r="D2958"/>
    </row>
    <row r="2959" spans="1:28" x14ac:dyDescent="0.25">
      <c r="A2959" s="69">
        <v>2957</v>
      </c>
      <c r="D2959"/>
    </row>
    <row r="2960" spans="1:28" x14ac:dyDescent="0.25">
      <c r="A2960" s="69">
        <v>2958</v>
      </c>
      <c r="D2960"/>
    </row>
    <row r="2961" spans="1:28" ht="13.8" thickBot="1" x14ac:dyDescent="0.3">
      <c r="A2961" s="79">
        <v>2959</v>
      </c>
      <c r="B2961" s="86"/>
      <c r="C2961" s="86"/>
      <c r="D2961" s="86"/>
      <c r="E2961" s="86"/>
      <c r="F2961" s="87"/>
      <c r="G2961" s="86"/>
      <c r="H2961" s="87"/>
      <c r="I2961" s="86"/>
      <c r="J2961" s="86"/>
      <c r="K2961" s="86"/>
      <c r="L2961" s="86"/>
      <c r="M2961" s="87"/>
      <c r="N2961" s="86"/>
      <c r="O2961" s="86"/>
      <c r="P2961" s="86"/>
      <c r="Q2961" s="86"/>
      <c r="R2961" s="87"/>
      <c r="S2961" s="86"/>
      <c r="T2961" s="86"/>
      <c r="U2961" s="86"/>
      <c r="V2961" s="86"/>
      <c r="W2961" s="87"/>
      <c r="X2961" s="86"/>
      <c r="Y2961" s="80"/>
      <c r="Z2961" s="80"/>
      <c r="AA2961" s="80"/>
      <c r="AB2961" s="81"/>
    </row>
    <row r="2962" spans="1:28" x14ac:dyDescent="0.25">
      <c r="A2962" s="69">
        <v>2960</v>
      </c>
      <c r="D2962"/>
    </row>
    <row r="2963" spans="1:28" x14ac:dyDescent="0.25">
      <c r="A2963" s="69">
        <v>2961</v>
      </c>
      <c r="D2963"/>
    </row>
    <row r="2964" spans="1:28" x14ac:dyDescent="0.25">
      <c r="A2964" s="69">
        <v>2962</v>
      </c>
      <c r="D2964"/>
    </row>
    <row r="2965" spans="1:28" x14ac:dyDescent="0.25">
      <c r="A2965" s="69">
        <v>2963</v>
      </c>
      <c r="D2965"/>
    </row>
    <row r="2966" spans="1:28" ht="13.8" thickBot="1" x14ac:dyDescent="0.3">
      <c r="A2966" s="79">
        <v>2964</v>
      </c>
      <c r="B2966" s="86"/>
      <c r="C2966" s="86"/>
      <c r="D2966" s="86"/>
      <c r="E2966" s="86"/>
      <c r="F2966" s="87"/>
      <c r="G2966" s="86"/>
      <c r="H2966" s="87"/>
      <c r="I2966" s="86"/>
      <c r="J2966" s="86"/>
      <c r="K2966" s="86"/>
      <c r="L2966" s="86"/>
      <c r="M2966" s="87"/>
      <c r="N2966" s="86"/>
      <c r="O2966" s="86"/>
      <c r="P2966" s="86"/>
      <c r="Q2966" s="86"/>
      <c r="R2966" s="87"/>
      <c r="S2966" s="86"/>
      <c r="T2966" s="86"/>
      <c r="U2966" s="86"/>
      <c r="V2966" s="86"/>
      <c r="W2966" s="87"/>
      <c r="X2966" s="86"/>
      <c r="Y2966" s="80"/>
      <c r="Z2966" s="80"/>
      <c r="AA2966" s="80"/>
      <c r="AB2966" s="81"/>
    </row>
    <row r="2967" spans="1:28" x14ac:dyDescent="0.25">
      <c r="A2967" s="69">
        <v>2965</v>
      </c>
      <c r="D2967"/>
    </row>
    <row r="2968" spans="1:28" x14ac:dyDescent="0.25">
      <c r="A2968" s="69">
        <v>2966</v>
      </c>
      <c r="D2968"/>
    </row>
    <row r="2969" spans="1:28" x14ac:dyDescent="0.25">
      <c r="A2969" s="69">
        <v>2967</v>
      </c>
      <c r="D2969"/>
    </row>
    <row r="2970" spans="1:28" x14ac:dyDescent="0.25">
      <c r="A2970" s="69">
        <v>2968</v>
      </c>
      <c r="D2970"/>
    </row>
    <row r="2971" spans="1:28" ht="13.8" thickBot="1" x14ac:dyDescent="0.3">
      <c r="A2971" s="79">
        <v>2969</v>
      </c>
      <c r="B2971" s="86"/>
      <c r="C2971" s="86"/>
      <c r="D2971" s="86"/>
      <c r="E2971" s="86"/>
      <c r="F2971" s="87"/>
      <c r="G2971" s="86"/>
      <c r="H2971" s="87"/>
      <c r="I2971" s="86"/>
      <c r="J2971" s="86"/>
      <c r="K2971" s="86"/>
      <c r="L2971" s="86"/>
      <c r="M2971" s="87"/>
      <c r="N2971" s="86"/>
      <c r="O2971" s="86"/>
      <c r="P2971" s="86"/>
      <c r="Q2971" s="86"/>
      <c r="R2971" s="87"/>
      <c r="S2971" s="86"/>
      <c r="T2971" s="86"/>
      <c r="U2971" s="86"/>
      <c r="V2971" s="86"/>
      <c r="W2971" s="87"/>
      <c r="X2971" s="86"/>
      <c r="Y2971" s="80"/>
      <c r="Z2971" s="80"/>
      <c r="AA2971" s="80"/>
      <c r="AB2971" s="81"/>
    </row>
    <row r="2972" spans="1:28" x14ac:dyDescent="0.25">
      <c r="A2972" s="69">
        <v>2970</v>
      </c>
      <c r="D2972"/>
    </row>
    <row r="2973" spans="1:28" x14ac:dyDescent="0.25">
      <c r="A2973" s="69">
        <v>2971</v>
      </c>
      <c r="D2973"/>
    </row>
    <row r="2974" spans="1:28" x14ac:dyDescent="0.25">
      <c r="A2974" s="69">
        <v>2972</v>
      </c>
      <c r="D2974"/>
    </row>
    <row r="2975" spans="1:28" x14ac:dyDescent="0.25">
      <c r="A2975" s="69">
        <v>2973</v>
      </c>
      <c r="D2975"/>
    </row>
    <row r="2976" spans="1:28" ht="13.8" thickBot="1" x14ac:dyDescent="0.3">
      <c r="A2976" s="79">
        <v>2974</v>
      </c>
      <c r="B2976" s="86"/>
      <c r="C2976" s="86"/>
      <c r="D2976" s="86"/>
      <c r="E2976" s="86"/>
      <c r="F2976" s="87"/>
      <c r="G2976" s="86"/>
      <c r="H2976" s="87"/>
      <c r="I2976" s="86"/>
      <c r="J2976" s="86"/>
      <c r="K2976" s="86"/>
      <c r="L2976" s="86"/>
      <c r="M2976" s="87"/>
      <c r="N2976" s="86"/>
      <c r="O2976" s="86"/>
      <c r="P2976" s="86"/>
      <c r="Q2976" s="86"/>
      <c r="R2976" s="87"/>
      <c r="S2976" s="86"/>
      <c r="T2976" s="86"/>
      <c r="U2976" s="86"/>
      <c r="V2976" s="86"/>
      <c r="W2976" s="87"/>
      <c r="X2976" s="86"/>
      <c r="Y2976" s="80"/>
      <c r="Z2976" s="80"/>
      <c r="AA2976" s="80"/>
      <c r="AB2976" s="81"/>
    </row>
    <row r="2977" spans="1:28" x14ac:dyDescent="0.25">
      <c r="A2977" s="69">
        <v>2975</v>
      </c>
      <c r="D2977"/>
    </row>
    <row r="2978" spans="1:28" x14ac:dyDescent="0.25">
      <c r="A2978" s="69">
        <v>2976</v>
      </c>
      <c r="D2978"/>
    </row>
    <row r="2979" spans="1:28" x14ac:dyDescent="0.25">
      <c r="A2979" s="69">
        <v>2977</v>
      </c>
      <c r="D2979"/>
    </row>
    <row r="2980" spans="1:28" x14ac:dyDescent="0.25">
      <c r="A2980" s="69">
        <v>2978</v>
      </c>
      <c r="D2980"/>
    </row>
    <row r="2981" spans="1:28" ht="13.8" thickBot="1" x14ac:dyDescent="0.3">
      <c r="A2981" s="79">
        <v>2979</v>
      </c>
      <c r="B2981" s="86"/>
      <c r="C2981" s="86"/>
      <c r="D2981" s="86"/>
      <c r="E2981" s="86"/>
      <c r="F2981" s="87"/>
      <c r="G2981" s="86"/>
      <c r="H2981" s="87"/>
      <c r="I2981" s="86"/>
      <c r="J2981" s="86"/>
      <c r="K2981" s="86"/>
      <c r="L2981" s="86"/>
      <c r="M2981" s="87"/>
      <c r="N2981" s="86"/>
      <c r="O2981" s="86"/>
      <c r="P2981" s="86"/>
      <c r="Q2981" s="86"/>
      <c r="R2981" s="87"/>
      <c r="S2981" s="86"/>
      <c r="T2981" s="86"/>
      <c r="U2981" s="86"/>
      <c r="V2981" s="86"/>
      <c r="W2981" s="87"/>
      <c r="X2981" s="86"/>
      <c r="Y2981" s="80"/>
      <c r="Z2981" s="80"/>
      <c r="AA2981" s="80"/>
      <c r="AB2981" s="81"/>
    </row>
    <row r="2982" spans="1:28" x14ac:dyDescent="0.25">
      <c r="A2982" s="69">
        <v>2980</v>
      </c>
      <c r="D2982"/>
    </row>
    <row r="2983" spans="1:28" x14ac:dyDescent="0.25">
      <c r="A2983" s="69">
        <v>2981</v>
      </c>
      <c r="D2983"/>
    </row>
    <row r="2984" spans="1:28" x14ac:dyDescent="0.25">
      <c r="A2984" s="69">
        <v>2982</v>
      </c>
      <c r="D2984"/>
    </row>
    <row r="2985" spans="1:28" x14ac:dyDescent="0.25">
      <c r="A2985" s="69">
        <v>2983</v>
      </c>
      <c r="D2985"/>
    </row>
    <row r="2986" spans="1:28" ht="13.8" thickBot="1" x14ac:dyDescent="0.3">
      <c r="A2986" s="79">
        <v>2984</v>
      </c>
      <c r="B2986" s="86"/>
      <c r="C2986" s="86"/>
      <c r="D2986" s="86"/>
      <c r="E2986" s="86"/>
      <c r="F2986" s="87"/>
      <c r="G2986" s="86"/>
      <c r="H2986" s="87"/>
      <c r="I2986" s="86"/>
      <c r="J2986" s="86"/>
      <c r="K2986" s="86"/>
      <c r="L2986" s="86"/>
      <c r="M2986" s="87"/>
      <c r="N2986" s="86"/>
      <c r="O2986" s="86"/>
      <c r="P2986" s="86"/>
      <c r="Q2986" s="86"/>
      <c r="R2986" s="87"/>
      <c r="S2986" s="86"/>
      <c r="T2986" s="86"/>
      <c r="U2986" s="86"/>
      <c r="V2986" s="86"/>
      <c r="W2986" s="87"/>
      <c r="X2986" s="86"/>
      <c r="Y2986" s="80"/>
      <c r="Z2986" s="80"/>
      <c r="AA2986" s="80"/>
      <c r="AB2986" s="81"/>
    </row>
    <row r="2987" spans="1:28" x14ac:dyDescent="0.25">
      <c r="A2987" s="69">
        <v>2985</v>
      </c>
      <c r="D2987"/>
    </row>
    <row r="2988" spans="1:28" x14ac:dyDescent="0.25">
      <c r="A2988" s="69">
        <v>2986</v>
      </c>
      <c r="D2988"/>
    </row>
    <row r="2989" spans="1:28" x14ac:dyDescent="0.25">
      <c r="A2989" s="69">
        <v>2987</v>
      </c>
      <c r="D2989"/>
    </row>
    <row r="2990" spans="1:28" x14ac:dyDescent="0.25">
      <c r="A2990" s="69">
        <v>2988</v>
      </c>
      <c r="D2990"/>
    </row>
    <row r="2991" spans="1:28" ht="13.8" thickBot="1" x14ac:dyDescent="0.3">
      <c r="A2991" s="79">
        <v>2989</v>
      </c>
      <c r="B2991" s="86"/>
      <c r="C2991" s="86"/>
      <c r="D2991" s="86"/>
      <c r="E2991" s="86"/>
      <c r="F2991" s="87"/>
      <c r="G2991" s="86"/>
      <c r="H2991" s="87"/>
      <c r="I2991" s="86"/>
      <c r="J2991" s="86"/>
      <c r="K2991" s="86"/>
      <c r="L2991" s="86"/>
      <c r="M2991" s="87"/>
      <c r="N2991" s="86"/>
      <c r="O2991" s="86"/>
      <c r="P2991" s="86"/>
      <c r="Q2991" s="86"/>
      <c r="R2991" s="87"/>
      <c r="S2991" s="86"/>
      <c r="T2991" s="86"/>
      <c r="U2991" s="86"/>
      <c r="V2991" s="86"/>
      <c r="W2991" s="87"/>
      <c r="X2991" s="86"/>
      <c r="Y2991" s="80"/>
      <c r="Z2991" s="80"/>
      <c r="AA2991" s="80"/>
      <c r="AB2991" s="81"/>
    </row>
    <row r="2992" spans="1:28" x14ac:dyDescent="0.25">
      <c r="A2992" s="69">
        <v>2990</v>
      </c>
      <c r="D2992"/>
    </row>
    <row r="2993" spans="1:28" x14ac:dyDescent="0.25">
      <c r="A2993" s="69">
        <v>2991</v>
      </c>
      <c r="D2993"/>
    </row>
    <row r="2994" spans="1:28" x14ac:dyDescent="0.25">
      <c r="A2994" s="69">
        <v>2992</v>
      </c>
      <c r="D2994"/>
    </row>
    <row r="2995" spans="1:28" x14ac:dyDescent="0.25">
      <c r="A2995" s="69">
        <v>2993</v>
      </c>
      <c r="D2995"/>
    </row>
    <row r="2996" spans="1:28" ht="13.8" thickBot="1" x14ac:dyDescent="0.3">
      <c r="A2996" s="79">
        <v>2994</v>
      </c>
      <c r="B2996" s="86"/>
      <c r="C2996" s="86"/>
      <c r="D2996" s="86"/>
      <c r="E2996" s="86"/>
      <c r="F2996" s="87"/>
      <c r="G2996" s="86"/>
      <c r="H2996" s="87"/>
      <c r="I2996" s="86"/>
      <c r="J2996" s="86"/>
      <c r="K2996" s="86"/>
      <c r="L2996" s="86"/>
      <c r="M2996" s="87"/>
      <c r="N2996" s="86"/>
      <c r="O2996" s="86"/>
      <c r="P2996" s="86"/>
      <c r="Q2996" s="86"/>
      <c r="R2996" s="87"/>
      <c r="S2996" s="86"/>
      <c r="T2996" s="86"/>
      <c r="U2996" s="86"/>
      <c r="V2996" s="86"/>
      <c r="W2996" s="87"/>
      <c r="X2996" s="86"/>
      <c r="Y2996" s="80"/>
      <c r="Z2996" s="80"/>
      <c r="AA2996" s="80"/>
      <c r="AB2996" s="81"/>
    </row>
    <row r="2997" spans="1:28" x14ac:dyDescent="0.25">
      <c r="A2997" s="69">
        <v>2995</v>
      </c>
      <c r="D2997"/>
    </row>
    <row r="2998" spans="1:28" x14ac:dyDescent="0.25">
      <c r="A2998" s="69">
        <v>2996</v>
      </c>
      <c r="D2998"/>
    </row>
    <row r="2999" spans="1:28" x14ac:dyDescent="0.25">
      <c r="A2999" s="69">
        <v>2997</v>
      </c>
      <c r="D2999"/>
    </row>
    <row r="3000" spans="1:28" x14ac:dyDescent="0.25">
      <c r="A3000" s="69">
        <v>2998</v>
      </c>
      <c r="D3000"/>
    </row>
    <row r="3001" spans="1:28" ht="13.8" thickBot="1" x14ac:dyDescent="0.3">
      <c r="A3001" s="79">
        <v>2999</v>
      </c>
      <c r="B3001" s="86"/>
      <c r="C3001" s="86"/>
      <c r="D3001" s="86"/>
      <c r="E3001" s="86"/>
      <c r="F3001" s="87"/>
      <c r="G3001" s="86"/>
      <c r="H3001" s="87"/>
      <c r="I3001" s="86"/>
      <c r="J3001" s="86"/>
      <c r="K3001" s="86"/>
      <c r="L3001" s="86"/>
      <c r="M3001" s="87"/>
      <c r="N3001" s="86"/>
      <c r="O3001" s="86"/>
      <c r="P3001" s="86"/>
      <c r="Q3001" s="86"/>
      <c r="R3001" s="87"/>
      <c r="S3001" s="86"/>
      <c r="T3001" s="86"/>
      <c r="U3001" s="86"/>
      <c r="V3001" s="86"/>
      <c r="W3001" s="87"/>
      <c r="X3001" s="86"/>
      <c r="Y3001" s="80"/>
      <c r="Z3001" s="80"/>
      <c r="AA3001" s="80"/>
      <c r="AB3001" s="81"/>
    </row>
    <row r="3002" spans="1:28" x14ac:dyDescent="0.25">
      <c r="A3002" s="69">
        <v>3000</v>
      </c>
      <c r="D3002"/>
    </row>
    <row r="3003" spans="1:28" x14ac:dyDescent="0.25">
      <c r="A3003" s="69">
        <v>3001</v>
      </c>
      <c r="D3003"/>
    </row>
    <row r="3004" spans="1:28" x14ac:dyDescent="0.25">
      <c r="A3004" s="69">
        <v>3002</v>
      </c>
      <c r="D3004"/>
    </row>
    <row r="3005" spans="1:28" x14ac:dyDescent="0.25">
      <c r="A3005" s="69">
        <v>3003</v>
      </c>
      <c r="D3005"/>
    </row>
    <row r="3006" spans="1:28" ht="13.8" thickBot="1" x14ac:dyDescent="0.3">
      <c r="A3006" s="79">
        <v>3004</v>
      </c>
      <c r="B3006" s="86"/>
      <c r="C3006" s="86"/>
      <c r="D3006" s="86"/>
      <c r="E3006" s="86"/>
      <c r="F3006" s="87"/>
      <c r="G3006" s="86"/>
      <c r="H3006" s="87"/>
      <c r="I3006" s="86"/>
      <c r="J3006" s="86"/>
      <c r="K3006" s="86"/>
      <c r="L3006" s="86"/>
      <c r="M3006" s="87"/>
      <c r="N3006" s="86"/>
      <c r="O3006" s="86"/>
      <c r="P3006" s="86"/>
      <c r="Q3006" s="86"/>
      <c r="R3006" s="87"/>
      <c r="S3006" s="86"/>
      <c r="T3006" s="86"/>
      <c r="U3006" s="86"/>
      <c r="V3006" s="86"/>
      <c r="W3006" s="87"/>
      <c r="X3006" s="86"/>
      <c r="Y3006" s="80"/>
      <c r="Z3006" s="80"/>
      <c r="AA3006" s="80"/>
      <c r="AB3006" s="81"/>
    </row>
    <row r="3007" spans="1:28" x14ac:dyDescent="0.25">
      <c r="A3007" s="69">
        <v>3005</v>
      </c>
      <c r="D3007"/>
    </row>
    <row r="3008" spans="1:28" x14ac:dyDescent="0.25">
      <c r="A3008" s="69">
        <v>3006</v>
      </c>
      <c r="D3008"/>
    </row>
    <row r="3009" spans="1:28" x14ac:dyDescent="0.25">
      <c r="A3009" s="69">
        <v>3007</v>
      </c>
      <c r="D3009"/>
    </row>
    <row r="3010" spans="1:28" x14ac:dyDescent="0.25">
      <c r="A3010" s="69">
        <v>3008</v>
      </c>
      <c r="D3010"/>
    </row>
    <row r="3011" spans="1:28" ht="13.8" thickBot="1" x14ac:dyDescent="0.3">
      <c r="A3011" s="79">
        <v>3009</v>
      </c>
      <c r="B3011" s="86"/>
      <c r="C3011" s="86"/>
      <c r="D3011" s="86"/>
      <c r="E3011" s="86"/>
      <c r="F3011" s="87"/>
      <c r="G3011" s="86"/>
      <c r="H3011" s="87"/>
      <c r="I3011" s="86"/>
      <c r="J3011" s="86"/>
      <c r="K3011" s="86"/>
      <c r="L3011" s="86"/>
      <c r="M3011" s="87"/>
      <c r="N3011" s="86"/>
      <c r="O3011" s="86"/>
      <c r="P3011" s="86"/>
      <c r="Q3011" s="86"/>
      <c r="R3011" s="87"/>
      <c r="S3011" s="86"/>
      <c r="T3011" s="86"/>
      <c r="U3011" s="86"/>
      <c r="V3011" s="86"/>
      <c r="W3011" s="87"/>
      <c r="X3011" s="86"/>
      <c r="Y3011" s="80"/>
      <c r="Z3011" s="80"/>
      <c r="AA3011" s="80"/>
      <c r="AB3011" s="81"/>
    </row>
    <row r="3012" spans="1:28" x14ac:dyDescent="0.25">
      <c r="A3012" s="69">
        <v>3010</v>
      </c>
      <c r="D3012"/>
    </row>
    <row r="3013" spans="1:28" x14ac:dyDescent="0.25">
      <c r="A3013" s="69">
        <v>3011</v>
      </c>
      <c r="D3013"/>
    </row>
    <row r="3014" spans="1:28" x14ac:dyDescent="0.25">
      <c r="A3014" s="69">
        <v>3012</v>
      </c>
      <c r="D3014"/>
    </row>
    <row r="3015" spans="1:28" x14ac:dyDescent="0.25">
      <c r="A3015" s="69">
        <v>3013</v>
      </c>
      <c r="D3015"/>
    </row>
    <row r="3016" spans="1:28" ht="13.8" thickBot="1" x14ac:dyDescent="0.3">
      <c r="A3016" s="79">
        <v>3014</v>
      </c>
      <c r="B3016" s="86"/>
      <c r="C3016" s="86"/>
      <c r="D3016" s="86"/>
      <c r="E3016" s="86"/>
      <c r="F3016" s="87"/>
      <c r="G3016" s="86"/>
      <c r="H3016" s="87"/>
      <c r="I3016" s="86"/>
      <c r="J3016" s="86"/>
      <c r="K3016" s="86"/>
      <c r="L3016" s="86"/>
      <c r="M3016" s="87"/>
      <c r="N3016" s="86"/>
      <c r="O3016" s="86"/>
      <c r="P3016" s="86"/>
      <c r="Q3016" s="86"/>
      <c r="R3016" s="87"/>
      <c r="S3016" s="86"/>
      <c r="T3016" s="86"/>
      <c r="U3016" s="86"/>
      <c r="V3016" s="86"/>
      <c r="W3016" s="87"/>
      <c r="X3016" s="86"/>
      <c r="Y3016" s="80"/>
      <c r="Z3016" s="80"/>
      <c r="AA3016" s="80"/>
      <c r="AB3016" s="81"/>
    </row>
    <row r="3017" spans="1:28" x14ac:dyDescent="0.25">
      <c r="A3017" s="69">
        <v>3015</v>
      </c>
      <c r="D3017"/>
    </row>
    <row r="3018" spans="1:28" x14ac:dyDescent="0.25">
      <c r="A3018" s="69">
        <v>3016</v>
      </c>
      <c r="D3018"/>
    </row>
    <row r="3019" spans="1:28" x14ac:dyDescent="0.25">
      <c r="A3019" s="69">
        <v>3017</v>
      </c>
      <c r="D3019"/>
    </row>
    <row r="3020" spans="1:28" x14ac:dyDescent="0.25">
      <c r="A3020" s="69">
        <v>3018</v>
      </c>
      <c r="D3020"/>
    </row>
    <row r="3021" spans="1:28" ht="13.8" thickBot="1" x14ac:dyDescent="0.3">
      <c r="A3021" s="79">
        <v>3019</v>
      </c>
      <c r="B3021" s="86"/>
      <c r="C3021" s="86"/>
      <c r="D3021" s="86"/>
      <c r="E3021" s="86"/>
      <c r="F3021" s="87"/>
      <c r="G3021" s="86"/>
      <c r="H3021" s="87"/>
      <c r="I3021" s="86"/>
      <c r="J3021" s="86"/>
      <c r="K3021" s="86"/>
      <c r="L3021" s="86"/>
      <c r="M3021" s="87"/>
      <c r="N3021" s="86"/>
      <c r="O3021" s="86"/>
      <c r="P3021" s="86"/>
      <c r="Q3021" s="86"/>
      <c r="R3021" s="87"/>
      <c r="S3021" s="86"/>
      <c r="T3021" s="86"/>
      <c r="U3021" s="86"/>
      <c r="V3021" s="86"/>
      <c r="W3021" s="87"/>
      <c r="X3021" s="86"/>
      <c r="Y3021" s="80"/>
      <c r="Z3021" s="80"/>
      <c r="AA3021" s="80"/>
      <c r="AB3021" s="81"/>
    </row>
    <row r="3022" spans="1:28" x14ac:dyDescent="0.25">
      <c r="A3022" s="69">
        <v>3020</v>
      </c>
      <c r="D3022"/>
    </row>
    <row r="3023" spans="1:28" x14ac:dyDescent="0.25">
      <c r="A3023" s="69">
        <v>3021</v>
      </c>
      <c r="D3023"/>
    </row>
    <row r="3024" spans="1:28" x14ac:dyDescent="0.25">
      <c r="A3024" s="69">
        <v>3022</v>
      </c>
      <c r="D3024"/>
    </row>
    <row r="3025" spans="1:28" x14ac:dyDescent="0.25">
      <c r="A3025" s="69">
        <v>3023</v>
      </c>
      <c r="D3025"/>
    </row>
    <row r="3026" spans="1:28" ht="13.8" thickBot="1" x14ac:dyDescent="0.3">
      <c r="A3026" s="79">
        <v>3024</v>
      </c>
      <c r="B3026" s="86"/>
      <c r="C3026" s="86"/>
      <c r="D3026" s="86"/>
      <c r="E3026" s="86"/>
      <c r="F3026" s="87"/>
      <c r="G3026" s="86"/>
      <c r="H3026" s="87"/>
      <c r="I3026" s="86"/>
      <c r="J3026" s="86"/>
      <c r="K3026" s="86"/>
      <c r="L3026" s="86"/>
      <c r="M3026" s="87"/>
      <c r="N3026" s="86"/>
      <c r="O3026" s="86"/>
      <c r="P3026" s="86"/>
      <c r="Q3026" s="86"/>
      <c r="R3026" s="87"/>
      <c r="S3026" s="86"/>
      <c r="T3026" s="86"/>
      <c r="U3026" s="86"/>
      <c r="V3026" s="86"/>
      <c r="W3026" s="87"/>
      <c r="X3026" s="86"/>
      <c r="Y3026" s="80"/>
      <c r="Z3026" s="80"/>
      <c r="AA3026" s="80"/>
      <c r="AB3026" s="81"/>
    </row>
    <row r="3027" spans="1:28" x14ac:dyDescent="0.25">
      <c r="A3027" s="69">
        <v>3025</v>
      </c>
      <c r="D3027"/>
    </row>
    <row r="3028" spans="1:28" x14ac:dyDescent="0.25">
      <c r="A3028" s="69">
        <v>3026</v>
      </c>
      <c r="D3028"/>
    </row>
    <row r="3029" spans="1:28" x14ac:dyDescent="0.25">
      <c r="A3029" s="69">
        <v>3027</v>
      </c>
      <c r="D3029"/>
    </row>
    <row r="3030" spans="1:28" x14ac:dyDescent="0.25">
      <c r="A3030" s="69">
        <v>3028</v>
      </c>
      <c r="D3030"/>
    </row>
    <row r="3031" spans="1:28" ht="13.8" thickBot="1" x14ac:dyDescent="0.3">
      <c r="A3031" s="79">
        <v>3029</v>
      </c>
      <c r="B3031" s="86"/>
      <c r="C3031" s="86"/>
      <c r="D3031" s="86"/>
      <c r="E3031" s="86"/>
      <c r="F3031" s="87"/>
      <c r="G3031" s="86"/>
      <c r="H3031" s="87"/>
      <c r="I3031" s="86"/>
      <c r="J3031" s="86"/>
      <c r="K3031" s="86"/>
      <c r="L3031" s="86"/>
      <c r="M3031" s="87"/>
      <c r="N3031" s="86"/>
      <c r="O3031" s="86"/>
      <c r="P3031" s="86"/>
      <c r="Q3031" s="86"/>
      <c r="R3031" s="87"/>
      <c r="S3031" s="86"/>
      <c r="T3031" s="86"/>
      <c r="U3031" s="86"/>
      <c r="V3031" s="86"/>
      <c r="W3031" s="87"/>
      <c r="X3031" s="86"/>
      <c r="Y3031" s="80"/>
      <c r="Z3031" s="80"/>
      <c r="AA3031" s="80"/>
      <c r="AB3031" s="81"/>
    </row>
    <row r="3032" spans="1:28" x14ac:dyDescent="0.25">
      <c r="A3032" s="69">
        <v>3030</v>
      </c>
      <c r="D3032"/>
    </row>
    <row r="3033" spans="1:28" x14ac:dyDescent="0.25">
      <c r="A3033" s="69">
        <v>3031</v>
      </c>
      <c r="D3033"/>
    </row>
    <row r="3034" spans="1:28" x14ac:dyDescent="0.25">
      <c r="A3034" s="69">
        <v>3032</v>
      </c>
      <c r="D3034"/>
    </row>
    <row r="3035" spans="1:28" x14ac:dyDescent="0.25">
      <c r="A3035" s="69">
        <v>3033</v>
      </c>
      <c r="D3035"/>
    </row>
    <row r="3036" spans="1:28" ht="13.8" thickBot="1" x14ac:dyDescent="0.3">
      <c r="A3036" s="79">
        <v>3034</v>
      </c>
      <c r="B3036" s="86"/>
      <c r="C3036" s="86"/>
      <c r="D3036" s="86"/>
      <c r="E3036" s="86"/>
      <c r="F3036" s="87"/>
      <c r="G3036" s="86"/>
      <c r="H3036" s="87"/>
      <c r="I3036" s="86"/>
      <c r="J3036" s="86"/>
      <c r="K3036" s="86"/>
      <c r="L3036" s="86"/>
      <c r="M3036" s="87"/>
      <c r="N3036" s="86"/>
      <c r="O3036" s="86"/>
      <c r="P3036" s="86"/>
      <c r="Q3036" s="86"/>
      <c r="R3036" s="87"/>
      <c r="S3036" s="86"/>
      <c r="T3036" s="86"/>
      <c r="U3036" s="86"/>
      <c r="V3036" s="86"/>
      <c r="W3036" s="87"/>
      <c r="X3036" s="86"/>
      <c r="Y3036" s="80"/>
      <c r="Z3036" s="80"/>
      <c r="AA3036" s="80"/>
      <c r="AB3036" s="81"/>
    </row>
    <row r="3037" spans="1:28" x14ac:dyDescent="0.25">
      <c r="A3037" s="69">
        <v>3035</v>
      </c>
      <c r="D3037"/>
    </row>
    <row r="3038" spans="1:28" x14ac:dyDescent="0.25">
      <c r="A3038" s="69">
        <v>3036</v>
      </c>
      <c r="D3038"/>
    </row>
    <row r="3039" spans="1:28" x14ac:dyDescent="0.25">
      <c r="A3039" s="69">
        <v>3037</v>
      </c>
      <c r="D3039"/>
    </row>
    <row r="3040" spans="1:28" x14ac:dyDescent="0.25">
      <c r="A3040" s="69">
        <v>3038</v>
      </c>
      <c r="D3040"/>
    </row>
    <row r="3041" spans="1:28" ht="13.8" thickBot="1" x14ac:dyDescent="0.3">
      <c r="A3041" s="79">
        <v>3039</v>
      </c>
      <c r="B3041" s="86"/>
      <c r="C3041" s="86"/>
      <c r="D3041" s="86"/>
      <c r="E3041" s="86"/>
      <c r="F3041" s="87"/>
      <c r="G3041" s="86"/>
      <c r="H3041" s="87"/>
      <c r="I3041" s="86"/>
      <c r="J3041" s="86"/>
      <c r="K3041" s="86"/>
      <c r="L3041" s="86"/>
      <c r="M3041" s="87"/>
      <c r="N3041" s="86"/>
      <c r="O3041" s="86"/>
      <c r="P3041" s="86"/>
      <c r="Q3041" s="86"/>
      <c r="R3041" s="87"/>
      <c r="S3041" s="86"/>
      <c r="T3041" s="86"/>
      <c r="U3041" s="86"/>
      <c r="V3041" s="86"/>
      <c r="W3041" s="87"/>
      <c r="X3041" s="86"/>
      <c r="Y3041" s="80"/>
      <c r="Z3041" s="80"/>
      <c r="AA3041" s="80"/>
      <c r="AB3041" s="81"/>
    </row>
    <row r="3042" spans="1:28" x14ac:dyDescent="0.25">
      <c r="A3042" s="69">
        <v>3040</v>
      </c>
      <c r="D3042"/>
    </row>
    <row r="3043" spans="1:28" x14ac:dyDescent="0.25">
      <c r="A3043" s="69">
        <v>3041</v>
      </c>
      <c r="D3043"/>
    </row>
    <row r="3044" spans="1:28" x14ac:dyDescent="0.25">
      <c r="A3044" s="69">
        <v>3042</v>
      </c>
      <c r="D3044"/>
    </row>
    <row r="3045" spans="1:28" x14ac:dyDescent="0.25">
      <c r="A3045" s="69">
        <v>3043</v>
      </c>
      <c r="D3045"/>
    </row>
    <row r="3046" spans="1:28" ht="13.8" thickBot="1" x14ac:dyDescent="0.3">
      <c r="A3046" s="79">
        <v>3044</v>
      </c>
      <c r="B3046" s="86"/>
      <c r="C3046" s="86"/>
      <c r="D3046" s="86"/>
      <c r="E3046" s="86"/>
      <c r="F3046" s="87"/>
      <c r="G3046" s="86"/>
      <c r="H3046" s="87"/>
      <c r="I3046" s="86"/>
      <c r="J3046" s="86"/>
      <c r="K3046" s="86"/>
      <c r="L3046" s="86"/>
      <c r="M3046" s="87"/>
      <c r="N3046" s="86"/>
      <c r="O3046" s="86"/>
      <c r="P3046" s="86"/>
      <c r="Q3046" s="86"/>
      <c r="R3046" s="87"/>
      <c r="S3046" s="86"/>
      <c r="T3046" s="86"/>
      <c r="U3046" s="86"/>
      <c r="V3046" s="86"/>
      <c r="W3046" s="87"/>
      <c r="X3046" s="86"/>
      <c r="Y3046" s="80"/>
      <c r="Z3046" s="80"/>
      <c r="AA3046" s="80"/>
      <c r="AB3046" s="81"/>
    </row>
    <row r="3047" spans="1:28" x14ac:dyDescent="0.25">
      <c r="A3047" s="69">
        <v>3045</v>
      </c>
      <c r="D3047"/>
    </row>
    <row r="3048" spans="1:28" x14ac:dyDescent="0.25">
      <c r="A3048" s="69">
        <v>3046</v>
      </c>
      <c r="D3048"/>
    </row>
    <row r="3049" spans="1:28" x14ac:dyDescent="0.25">
      <c r="A3049" s="69">
        <v>3047</v>
      </c>
      <c r="D3049"/>
    </row>
    <row r="3050" spans="1:28" x14ac:dyDescent="0.25">
      <c r="A3050" s="69">
        <v>3048</v>
      </c>
      <c r="D3050"/>
    </row>
    <row r="3051" spans="1:28" ht="13.8" thickBot="1" x14ac:dyDescent="0.3">
      <c r="A3051" s="79">
        <v>3049</v>
      </c>
      <c r="B3051" s="86"/>
      <c r="C3051" s="86"/>
      <c r="D3051" s="86"/>
      <c r="E3051" s="86"/>
      <c r="F3051" s="87"/>
      <c r="G3051" s="86"/>
      <c r="H3051" s="87"/>
      <c r="I3051" s="86"/>
      <c r="J3051" s="86"/>
      <c r="K3051" s="86"/>
      <c r="L3051" s="86"/>
      <c r="M3051" s="87"/>
      <c r="N3051" s="86"/>
      <c r="O3051" s="86"/>
      <c r="P3051" s="86"/>
      <c r="Q3051" s="86"/>
      <c r="R3051" s="87"/>
      <c r="S3051" s="86"/>
      <c r="T3051" s="86"/>
      <c r="U3051" s="86"/>
      <c r="V3051" s="86"/>
      <c r="W3051" s="87"/>
      <c r="X3051" s="86"/>
      <c r="Y3051" s="80"/>
      <c r="Z3051" s="80"/>
      <c r="AA3051" s="80"/>
      <c r="AB3051" s="81"/>
    </row>
    <row r="3052" spans="1:28" x14ac:dyDescent="0.25">
      <c r="A3052" s="69">
        <v>3050</v>
      </c>
      <c r="D3052"/>
    </row>
    <row r="3053" spans="1:28" x14ac:dyDescent="0.25">
      <c r="A3053" s="69">
        <v>3051</v>
      </c>
      <c r="D3053"/>
    </row>
    <row r="3054" spans="1:28" x14ac:dyDescent="0.25">
      <c r="A3054" s="69">
        <v>3052</v>
      </c>
      <c r="D3054"/>
    </row>
    <row r="3055" spans="1:28" x14ac:dyDescent="0.25">
      <c r="A3055" s="69">
        <v>3053</v>
      </c>
      <c r="D3055"/>
    </row>
    <row r="3056" spans="1:28" ht="13.8" thickBot="1" x14ac:dyDescent="0.3">
      <c r="A3056" s="79">
        <v>3054</v>
      </c>
      <c r="B3056" s="86"/>
      <c r="C3056" s="86"/>
      <c r="D3056" s="86"/>
      <c r="E3056" s="86"/>
      <c r="F3056" s="87"/>
      <c r="G3056" s="86"/>
      <c r="H3056" s="87"/>
      <c r="I3056" s="86"/>
      <c r="J3056" s="86"/>
      <c r="K3056" s="86"/>
      <c r="L3056" s="86"/>
      <c r="M3056" s="87"/>
      <c r="N3056" s="86"/>
      <c r="O3056" s="86"/>
      <c r="P3056" s="86"/>
      <c r="Q3056" s="86"/>
      <c r="R3056" s="87"/>
      <c r="S3056" s="86"/>
      <c r="T3056" s="86"/>
      <c r="U3056" s="86"/>
      <c r="V3056" s="86"/>
      <c r="W3056" s="87"/>
      <c r="X3056" s="86"/>
      <c r="Y3056" s="80"/>
      <c r="Z3056" s="80"/>
      <c r="AA3056" s="80"/>
      <c r="AB3056" s="81"/>
    </row>
    <row r="3057" spans="1:28" x14ac:dyDescent="0.25">
      <c r="A3057" s="69">
        <v>3055</v>
      </c>
      <c r="D3057"/>
    </row>
    <row r="3058" spans="1:28" x14ac:dyDescent="0.25">
      <c r="A3058" s="69">
        <v>3056</v>
      </c>
      <c r="D3058"/>
    </row>
    <row r="3059" spans="1:28" x14ac:dyDescent="0.25">
      <c r="A3059" s="69">
        <v>3057</v>
      </c>
      <c r="D3059"/>
    </row>
    <row r="3060" spans="1:28" x14ac:dyDescent="0.25">
      <c r="A3060" s="69">
        <v>3058</v>
      </c>
      <c r="D3060"/>
    </row>
    <row r="3061" spans="1:28" ht="13.8" thickBot="1" x14ac:dyDescent="0.3">
      <c r="A3061" s="79">
        <v>3059</v>
      </c>
      <c r="B3061" s="86"/>
      <c r="C3061" s="86"/>
      <c r="D3061" s="86"/>
      <c r="E3061" s="86"/>
      <c r="F3061" s="87"/>
      <c r="G3061" s="86"/>
      <c r="H3061" s="87"/>
      <c r="I3061" s="86"/>
      <c r="J3061" s="86"/>
      <c r="K3061" s="86"/>
      <c r="L3061" s="86"/>
      <c r="M3061" s="87"/>
      <c r="N3061" s="86"/>
      <c r="O3061" s="86"/>
      <c r="P3061" s="86"/>
      <c r="Q3061" s="86"/>
      <c r="R3061" s="87"/>
      <c r="S3061" s="86"/>
      <c r="T3061" s="86"/>
      <c r="U3061" s="86"/>
      <c r="V3061" s="86"/>
      <c r="W3061" s="87"/>
      <c r="X3061" s="86"/>
      <c r="Y3061" s="80"/>
      <c r="Z3061" s="80"/>
      <c r="AA3061" s="80"/>
      <c r="AB3061" s="81"/>
    </row>
    <row r="3062" spans="1:28" x14ac:dyDescent="0.25">
      <c r="A3062" s="69">
        <v>3060</v>
      </c>
      <c r="D3062"/>
    </row>
    <row r="3063" spans="1:28" x14ac:dyDescent="0.25">
      <c r="A3063" s="69">
        <v>3061</v>
      </c>
      <c r="D3063"/>
    </row>
    <row r="3064" spans="1:28" x14ac:dyDescent="0.25">
      <c r="A3064" s="69">
        <v>3062</v>
      </c>
      <c r="D3064"/>
    </row>
    <row r="3065" spans="1:28" x14ac:dyDescent="0.25">
      <c r="A3065" s="69">
        <v>3063</v>
      </c>
      <c r="D3065"/>
    </row>
    <row r="3066" spans="1:28" ht="13.8" thickBot="1" x14ac:dyDescent="0.3">
      <c r="A3066" s="79">
        <v>3064</v>
      </c>
      <c r="B3066" s="86"/>
      <c r="C3066" s="86"/>
      <c r="D3066" s="86"/>
      <c r="E3066" s="86"/>
      <c r="F3066" s="87"/>
      <c r="G3066" s="86"/>
      <c r="H3066" s="87"/>
      <c r="I3066" s="86"/>
      <c r="J3066" s="86"/>
      <c r="K3066" s="86"/>
      <c r="L3066" s="86"/>
      <c r="M3066" s="87"/>
      <c r="N3066" s="86"/>
      <c r="O3066" s="86"/>
      <c r="P3066" s="86"/>
      <c r="Q3066" s="86"/>
      <c r="R3066" s="87"/>
      <c r="S3066" s="86"/>
      <c r="T3066" s="86"/>
      <c r="U3066" s="86"/>
      <c r="V3066" s="86"/>
      <c r="W3066" s="87"/>
      <c r="X3066" s="86"/>
      <c r="Y3066" s="80"/>
      <c r="Z3066" s="80"/>
      <c r="AA3066" s="80"/>
      <c r="AB3066" s="81"/>
    </row>
    <row r="3067" spans="1:28" x14ac:dyDescent="0.25">
      <c r="A3067" s="69">
        <v>3065</v>
      </c>
      <c r="D3067"/>
    </row>
    <row r="3068" spans="1:28" x14ac:dyDescent="0.25">
      <c r="A3068" s="69">
        <v>3066</v>
      </c>
      <c r="D3068"/>
    </row>
    <row r="3069" spans="1:28" x14ac:dyDescent="0.25">
      <c r="A3069" s="69">
        <v>3067</v>
      </c>
      <c r="D3069"/>
    </row>
    <row r="3070" spans="1:28" x14ac:dyDescent="0.25">
      <c r="A3070" s="69">
        <v>3068</v>
      </c>
      <c r="D3070"/>
    </row>
    <row r="3071" spans="1:28" ht="13.8" thickBot="1" x14ac:dyDescent="0.3">
      <c r="A3071" s="79">
        <v>3069</v>
      </c>
      <c r="B3071" s="86"/>
      <c r="C3071" s="86"/>
      <c r="D3071" s="86"/>
      <c r="E3071" s="86"/>
      <c r="F3071" s="87"/>
      <c r="G3071" s="86"/>
      <c r="H3071" s="87"/>
      <c r="I3071" s="86"/>
      <c r="J3071" s="86"/>
      <c r="K3071" s="86"/>
      <c r="L3071" s="86"/>
      <c r="M3071" s="87"/>
      <c r="N3071" s="86"/>
      <c r="O3071" s="86"/>
      <c r="P3071" s="86"/>
      <c r="Q3071" s="86"/>
      <c r="R3071" s="87"/>
      <c r="S3071" s="86"/>
      <c r="T3071" s="86"/>
      <c r="U3071" s="86"/>
      <c r="V3071" s="86"/>
      <c r="W3071" s="87"/>
      <c r="X3071" s="86"/>
      <c r="Y3071" s="80"/>
      <c r="Z3071" s="80"/>
      <c r="AA3071" s="80"/>
      <c r="AB3071" s="81"/>
    </row>
    <row r="3072" spans="1:28" x14ac:dyDescent="0.25">
      <c r="A3072" s="69">
        <v>3070</v>
      </c>
      <c r="D3072"/>
    </row>
    <row r="3073" spans="1:28" x14ac:dyDescent="0.25">
      <c r="A3073" s="69">
        <v>3071</v>
      </c>
      <c r="D3073"/>
    </row>
    <row r="3074" spans="1:28" x14ac:dyDescent="0.25">
      <c r="A3074" s="69">
        <v>3072</v>
      </c>
      <c r="D3074"/>
    </row>
    <row r="3075" spans="1:28" x14ac:dyDescent="0.25">
      <c r="A3075" s="69">
        <v>3073</v>
      </c>
      <c r="D3075"/>
    </row>
    <row r="3076" spans="1:28" ht="13.8" thickBot="1" x14ac:dyDescent="0.3">
      <c r="A3076" s="79">
        <v>3074</v>
      </c>
      <c r="B3076" s="86"/>
      <c r="C3076" s="86"/>
      <c r="D3076" s="86"/>
      <c r="E3076" s="86"/>
      <c r="F3076" s="87"/>
      <c r="G3076" s="86"/>
      <c r="H3076" s="87"/>
      <c r="I3076" s="86"/>
      <c r="J3076" s="86"/>
      <c r="K3076" s="86"/>
      <c r="L3076" s="86"/>
      <c r="M3076" s="87"/>
      <c r="N3076" s="86"/>
      <c r="O3076" s="86"/>
      <c r="P3076" s="86"/>
      <c r="Q3076" s="86"/>
      <c r="R3076" s="87"/>
      <c r="S3076" s="86"/>
      <c r="T3076" s="86"/>
      <c r="U3076" s="86"/>
      <c r="V3076" s="86"/>
      <c r="W3076" s="87"/>
      <c r="X3076" s="86"/>
      <c r="Y3076" s="80"/>
      <c r="Z3076" s="80"/>
      <c r="AA3076" s="80"/>
      <c r="AB3076" s="81"/>
    </row>
    <row r="3077" spans="1:28" x14ac:dyDescent="0.25">
      <c r="A3077" s="69">
        <v>3075</v>
      </c>
      <c r="D3077"/>
    </row>
    <row r="3078" spans="1:28" x14ac:dyDescent="0.25">
      <c r="A3078" s="69">
        <v>3076</v>
      </c>
      <c r="D3078"/>
    </row>
    <row r="3079" spans="1:28" x14ac:dyDescent="0.25">
      <c r="A3079" s="69">
        <v>3077</v>
      </c>
      <c r="D3079"/>
    </row>
    <row r="3080" spans="1:28" x14ac:dyDescent="0.25">
      <c r="A3080" s="69">
        <v>3078</v>
      </c>
      <c r="D3080"/>
    </row>
    <row r="3081" spans="1:28" ht="13.8" thickBot="1" x14ac:dyDescent="0.3">
      <c r="A3081" s="79">
        <v>3079</v>
      </c>
      <c r="B3081" s="86"/>
      <c r="C3081" s="86"/>
      <c r="D3081" s="86"/>
      <c r="E3081" s="86"/>
      <c r="F3081" s="87"/>
      <c r="G3081" s="86"/>
      <c r="H3081" s="87"/>
      <c r="I3081" s="86"/>
      <c r="J3081" s="86"/>
      <c r="K3081" s="86"/>
      <c r="L3081" s="86"/>
      <c r="M3081" s="87"/>
      <c r="N3081" s="86"/>
      <c r="O3081" s="86"/>
      <c r="P3081" s="86"/>
      <c r="Q3081" s="86"/>
      <c r="R3081" s="87"/>
      <c r="S3081" s="86"/>
      <c r="T3081" s="86"/>
      <c r="U3081" s="86"/>
      <c r="V3081" s="86"/>
      <c r="W3081" s="87"/>
      <c r="X3081" s="86"/>
      <c r="Y3081" s="80"/>
      <c r="Z3081" s="80"/>
      <c r="AA3081" s="80"/>
      <c r="AB3081" s="81"/>
    </row>
    <row r="3082" spans="1:28" x14ac:dyDescent="0.25">
      <c r="A3082" s="69">
        <v>3080</v>
      </c>
      <c r="D3082"/>
    </row>
    <row r="3083" spans="1:28" x14ac:dyDescent="0.25">
      <c r="A3083" s="69">
        <v>3081</v>
      </c>
      <c r="D3083"/>
    </row>
    <row r="3084" spans="1:28" x14ac:dyDescent="0.25">
      <c r="A3084" s="69">
        <v>3082</v>
      </c>
      <c r="D3084"/>
    </row>
    <row r="3085" spans="1:28" x14ac:dyDescent="0.25">
      <c r="A3085" s="69">
        <v>3083</v>
      </c>
      <c r="D3085"/>
    </row>
    <row r="3086" spans="1:28" ht="13.8" thickBot="1" x14ac:dyDescent="0.3">
      <c r="A3086" s="79">
        <v>3084</v>
      </c>
      <c r="B3086" s="86"/>
      <c r="C3086" s="86"/>
      <c r="D3086" s="86"/>
      <c r="E3086" s="86"/>
      <c r="F3086" s="87"/>
      <c r="G3086" s="86"/>
      <c r="H3086" s="87"/>
      <c r="I3086" s="86"/>
      <c r="J3086" s="86"/>
      <c r="K3086" s="86"/>
      <c r="L3086" s="86"/>
      <c r="M3086" s="87"/>
      <c r="N3086" s="86"/>
      <c r="O3086" s="86"/>
      <c r="P3086" s="86"/>
      <c r="Q3086" s="86"/>
      <c r="R3086" s="87"/>
      <c r="S3086" s="86"/>
      <c r="T3086" s="86"/>
      <c r="U3086" s="86"/>
      <c r="V3086" s="86"/>
      <c r="W3086" s="87"/>
      <c r="X3086" s="86"/>
      <c r="Y3086" s="80"/>
      <c r="Z3086" s="80"/>
      <c r="AA3086" s="80"/>
      <c r="AB3086" s="81"/>
    </row>
    <row r="3087" spans="1:28" x14ac:dyDescent="0.25">
      <c r="A3087" s="69">
        <v>3085</v>
      </c>
      <c r="D3087"/>
    </row>
    <row r="3088" spans="1:28" x14ac:dyDescent="0.25">
      <c r="A3088" s="69">
        <v>3086</v>
      </c>
      <c r="D3088"/>
    </row>
    <row r="3089" spans="1:28" x14ac:dyDescent="0.25">
      <c r="A3089" s="69">
        <v>3087</v>
      </c>
      <c r="D3089"/>
    </row>
    <row r="3090" spans="1:28" x14ac:dyDescent="0.25">
      <c r="A3090" s="69">
        <v>3088</v>
      </c>
      <c r="D3090"/>
    </row>
    <row r="3091" spans="1:28" ht="13.8" thickBot="1" x14ac:dyDescent="0.3">
      <c r="A3091" s="79">
        <v>3089</v>
      </c>
      <c r="B3091" s="86"/>
      <c r="C3091" s="86"/>
      <c r="D3091" s="86"/>
      <c r="E3091" s="86"/>
      <c r="F3091" s="87"/>
      <c r="G3091" s="86"/>
      <c r="H3091" s="87"/>
      <c r="I3091" s="86"/>
      <c r="J3091" s="86"/>
      <c r="K3091" s="86"/>
      <c r="L3091" s="86"/>
      <c r="M3091" s="87"/>
      <c r="N3091" s="86"/>
      <c r="O3091" s="86"/>
      <c r="P3091" s="86"/>
      <c r="Q3091" s="86"/>
      <c r="R3091" s="87"/>
      <c r="S3091" s="86"/>
      <c r="T3091" s="86"/>
      <c r="U3091" s="86"/>
      <c r="V3091" s="86"/>
      <c r="W3091" s="87"/>
      <c r="X3091" s="86"/>
      <c r="Y3091" s="80"/>
      <c r="Z3091" s="80"/>
      <c r="AA3091" s="80"/>
      <c r="AB3091" s="81"/>
    </row>
    <row r="3092" spans="1:28" x14ac:dyDescent="0.25">
      <c r="A3092" s="69">
        <v>3090</v>
      </c>
      <c r="D3092"/>
    </row>
    <row r="3093" spans="1:28" x14ac:dyDescent="0.25">
      <c r="A3093" s="69">
        <v>3091</v>
      </c>
      <c r="D3093"/>
    </row>
    <row r="3094" spans="1:28" x14ac:dyDescent="0.25">
      <c r="A3094" s="69">
        <v>3092</v>
      </c>
      <c r="D3094"/>
    </row>
    <row r="3095" spans="1:28" x14ac:dyDescent="0.25">
      <c r="A3095" s="69">
        <v>3093</v>
      </c>
      <c r="D3095"/>
    </row>
    <row r="3096" spans="1:28" ht="13.8" thickBot="1" x14ac:dyDescent="0.3">
      <c r="A3096" s="79">
        <v>3094</v>
      </c>
      <c r="B3096" s="86"/>
      <c r="C3096" s="86"/>
      <c r="D3096" s="86"/>
      <c r="E3096" s="86"/>
      <c r="F3096" s="87"/>
      <c r="G3096" s="86"/>
      <c r="H3096" s="87"/>
      <c r="I3096" s="86"/>
      <c r="J3096" s="86"/>
      <c r="K3096" s="86"/>
      <c r="L3096" s="86"/>
      <c r="M3096" s="87"/>
      <c r="N3096" s="86"/>
      <c r="O3096" s="86"/>
      <c r="P3096" s="86"/>
      <c r="Q3096" s="86"/>
      <c r="R3096" s="87"/>
      <c r="S3096" s="86"/>
      <c r="T3096" s="86"/>
      <c r="U3096" s="86"/>
      <c r="V3096" s="86"/>
      <c r="W3096" s="87"/>
      <c r="X3096" s="86"/>
      <c r="Y3096" s="80"/>
      <c r="Z3096" s="80"/>
      <c r="AA3096" s="80"/>
      <c r="AB3096" s="81"/>
    </row>
    <row r="3097" spans="1:28" x14ac:dyDescent="0.25">
      <c r="A3097" s="69">
        <v>3095</v>
      </c>
      <c r="D3097"/>
    </row>
    <row r="3098" spans="1:28" x14ac:dyDescent="0.25">
      <c r="A3098" s="69">
        <v>3096</v>
      </c>
      <c r="D3098"/>
    </row>
    <row r="3099" spans="1:28" x14ac:dyDescent="0.25">
      <c r="A3099" s="69">
        <v>3097</v>
      </c>
      <c r="D3099"/>
    </row>
    <row r="3100" spans="1:28" x14ac:dyDescent="0.25">
      <c r="A3100" s="69">
        <v>3098</v>
      </c>
      <c r="D3100"/>
    </row>
    <row r="3101" spans="1:28" ht="13.8" thickBot="1" x14ac:dyDescent="0.3">
      <c r="A3101" s="79">
        <v>3099</v>
      </c>
      <c r="B3101" s="86"/>
      <c r="C3101" s="86"/>
      <c r="D3101" s="86"/>
      <c r="E3101" s="86"/>
      <c r="F3101" s="87"/>
      <c r="G3101" s="86"/>
      <c r="H3101" s="87"/>
      <c r="I3101" s="86"/>
      <c r="J3101" s="86"/>
      <c r="K3101" s="86"/>
      <c r="L3101" s="86"/>
      <c r="M3101" s="87"/>
      <c r="N3101" s="86"/>
      <c r="O3101" s="86"/>
      <c r="P3101" s="86"/>
      <c r="Q3101" s="86"/>
      <c r="R3101" s="87"/>
      <c r="S3101" s="86"/>
      <c r="T3101" s="86"/>
      <c r="U3101" s="86"/>
      <c r="V3101" s="86"/>
      <c r="W3101" s="87"/>
      <c r="X3101" s="86"/>
      <c r="Y3101" s="80"/>
      <c r="Z3101" s="80"/>
      <c r="AA3101" s="80"/>
      <c r="AB3101" s="81"/>
    </row>
    <row r="3102" spans="1:28" x14ac:dyDescent="0.25">
      <c r="A3102" s="69">
        <v>3100</v>
      </c>
      <c r="D3102"/>
    </row>
    <row r="3103" spans="1:28" x14ac:dyDescent="0.25">
      <c r="A3103" s="69">
        <v>3101</v>
      </c>
      <c r="D3103"/>
    </row>
    <row r="3104" spans="1:28" x14ac:dyDescent="0.25">
      <c r="A3104" s="69">
        <v>3102</v>
      </c>
      <c r="D3104"/>
    </row>
    <row r="3105" spans="1:28" x14ac:dyDescent="0.25">
      <c r="A3105" s="69">
        <v>3103</v>
      </c>
      <c r="D3105"/>
    </row>
    <row r="3106" spans="1:28" ht="13.8" thickBot="1" x14ac:dyDescent="0.3">
      <c r="A3106" s="79">
        <v>3104</v>
      </c>
      <c r="B3106" s="86"/>
      <c r="C3106" s="86"/>
      <c r="D3106" s="86"/>
      <c r="E3106" s="86"/>
      <c r="F3106" s="87"/>
      <c r="G3106" s="86"/>
      <c r="H3106" s="87"/>
      <c r="I3106" s="86"/>
      <c r="J3106" s="86"/>
      <c r="K3106" s="86"/>
      <c r="L3106" s="86"/>
      <c r="M3106" s="87"/>
      <c r="N3106" s="86"/>
      <c r="O3106" s="86"/>
      <c r="P3106" s="86"/>
      <c r="Q3106" s="86"/>
      <c r="R3106" s="87"/>
      <c r="S3106" s="86"/>
      <c r="T3106" s="86"/>
      <c r="U3106" s="86"/>
      <c r="V3106" s="86"/>
      <c r="W3106" s="87"/>
      <c r="X3106" s="86"/>
      <c r="Y3106" s="80"/>
      <c r="Z3106" s="80"/>
      <c r="AA3106" s="80"/>
      <c r="AB3106" s="81"/>
    </row>
    <row r="3107" spans="1:28" x14ac:dyDescent="0.25">
      <c r="A3107" s="69">
        <v>3105</v>
      </c>
      <c r="D3107"/>
    </row>
    <row r="3108" spans="1:28" x14ac:dyDescent="0.25">
      <c r="A3108" s="69">
        <v>3106</v>
      </c>
      <c r="D3108"/>
    </row>
    <row r="3109" spans="1:28" x14ac:dyDescent="0.25">
      <c r="A3109" s="69">
        <v>3107</v>
      </c>
      <c r="D3109"/>
    </row>
    <row r="3110" spans="1:28" x14ac:dyDescent="0.25">
      <c r="A3110" s="69">
        <v>3108</v>
      </c>
      <c r="D3110"/>
    </row>
    <row r="3111" spans="1:28" ht="13.8" thickBot="1" x14ac:dyDescent="0.3">
      <c r="A3111" s="79">
        <v>3109</v>
      </c>
      <c r="B3111" s="86"/>
      <c r="C3111" s="86"/>
      <c r="D3111" s="86"/>
      <c r="E3111" s="86"/>
      <c r="F3111" s="87"/>
      <c r="G3111" s="86"/>
      <c r="H3111" s="87"/>
      <c r="I3111" s="86"/>
      <c r="J3111" s="86"/>
      <c r="K3111" s="86"/>
      <c r="L3111" s="86"/>
      <c r="M3111" s="87"/>
      <c r="N3111" s="86"/>
      <c r="O3111" s="86"/>
      <c r="P3111" s="86"/>
      <c r="Q3111" s="86"/>
      <c r="R3111" s="87"/>
      <c r="S3111" s="86"/>
      <c r="T3111" s="86"/>
      <c r="U3111" s="86"/>
      <c r="V3111" s="86"/>
      <c r="W3111" s="87"/>
      <c r="X3111" s="86"/>
      <c r="Y3111" s="80"/>
      <c r="Z3111" s="80"/>
      <c r="AA3111" s="80"/>
      <c r="AB3111" s="81"/>
    </row>
    <row r="3112" spans="1:28" x14ac:dyDescent="0.25">
      <c r="A3112" s="69">
        <v>3110</v>
      </c>
      <c r="D3112"/>
    </row>
    <row r="3113" spans="1:28" x14ac:dyDescent="0.25">
      <c r="A3113" s="69">
        <v>3111</v>
      </c>
      <c r="D3113"/>
    </row>
    <row r="3114" spans="1:28" x14ac:dyDescent="0.25">
      <c r="A3114" s="69">
        <v>3112</v>
      </c>
      <c r="D3114"/>
    </row>
    <row r="3115" spans="1:28" x14ac:dyDescent="0.25">
      <c r="A3115" s="69">
        <v>3113</v>
      </c>
      <c r="D3115"/>
    </row>
    <row r="3116" spans="1:28" ht="13.8" thickBot="1" x14ac:dyDescent="0.3">
      <c r="A3116" s="79">
        <v>3114</v>
      </c>
      <c r="B3116" s="86"/>
      <c r="C3116" s="86"/>
      <c r="D3116" s="86"/>
      <c r="E3116" s="86"/>
      <c r="F3116" s="87"/>
      <c r="G3116" s="86"/>
      <c r="H3116" s="87"/>
      <c r="I3116" s="86"/>
      <c r="J3116" s="86"/>
      <c r="K3116" s="86"/>
      <c r="L3116" s="86"/>
      <c r="M3116" s="87"/>
      <c r="N3116" s="86"/>
      <c r="O3116" s="86"/>
      <c r="P3116" s="86"/>
      <c r="Q3116" s="86"/>
      <c r="R3116" s="87"/>
      <c r="S3116" s="86"/>
      <c r="T3116" s="86"/>
      <c r="U3116" s="86"/>
      <c r="V3116" s="86"/>
      <c r="W3116" s="87"/>
      <c r="X3116" s="86"/>
      <c r="Y3116" s="80"/>
      <c r="Z3116" s="80"/>
      <c r="AA3116" s="80"/>
      <c r="AB3116" s="81"/>
    </row>
    <row r="3117" spans="1:28" x14ac:dyDescent="0.25">
      <c r="A3117" s="69">
        <v>3115</v>
      </c>
      <c r="D3117"/>
    </row>
    <row r="3118" spans="1:28" x14ac:dyDescent="0.25">
      <c r="A3118" s="69">
        <v>3116</v>
      </c>
      <c r="D3118"/>
    </row>
    <row r="3119" spans="1:28" x14ac:dyDescent="0.25">
      <c r="A3119" s="69">
        <v>3117</v>
      </c>
      <c r="D3119"/>
    </row>
    <row r="3120" spans="1:28" x14ac:dyDescent="0.25">
      <c r="A3120" s="69">
        <v>3118</v>
      </c>
      <c r="D3120"/>
    </row>
    <row r="3121" spans="1:28" ht="13.8" thickBot="1" x14ac:dyDescent="0.3">
      <c r="A3121" s="79">
        <v>3119</v>
      </c>
      <c r="B3121" s="86"/>
      <c r="C3121" s="86"/>
      <c r="D3121" s="86"/>
      <c r="E3121" s="86"/>
      <c r="F3121" s="87"/>
      <c r="G3121" s="86"/>
      <c r="H3121" s="87"/>
      <c r="I3121" s="86"/>
      <c r="J3121" s="86"/>
      <c r="K3121" s="86"/>
      <c r="L3121" s="86"/>
      <c r="M3121" s="87"/>
      <c r="N3121" s="86"/>
      <c r="O3121" s="86"/>
      <c r="P3121" s="86"/>
      <c r="Q3121" s="86"/>
      <c r="R3121" s="87"/>
      <c r="S3121" s="86"/>
      <c r="T3121" s="86"/>
      <c r="U3121" s="86"/>
      <c r="V3121" s="86"/>
      <c r="W3121" s="87"/>
      <c r="X3121" s="86"/>
      <c r="Y3121" s="80"/>
      <c r="Z3121" s="80"/>
      <c r="AA3121" s="80"/>
      <c r="AB3121" s="81"/>
    </row>
    <row r="3122" spans="1:28" x14ac:dyDescent="0.25">
      <c r="A3122" s="69">
        <v>3120</v>
      </c>
      <c r="D3122"/>
    </row>
    <row r="3123" spans="1:28" x14ac:dyDescent="0.25">
      <c r="A3123" s="69">
        <v>3121</v>
      </c>
      <c r="D3123"/>
    </row>
    <row r="3124" spans="1:28" x14ac:dyDescent="0.25">
      <c r="A3124" s="69">
        <v>3122</v>
      </c>
      <c r="D3124"/>
    </row>
    <row r="3125" spans="1:28" x14ac:dyDescent="0.25">
      <c r="A3125" s="69">
        <v>3123</v>
      </c>
      <c r="D3125"/>
    </row>
    <row r="3126" spans="1:28" ht="13.8" thickBot="1" x14ac:dyDescent="0.3">
      <c r="A3126" s="79">
        <v>3124</v>
      </c>
      <c r="B3126" s="86"/>
      <c r="C3126" s="86"/>
      <c r="D3126" s="86"/>
      <c r="E3126" s="86"/>
      <c r="F3126" s="87"/>
      <c r="G3126" s="86"/>
      <c r="H3126" s="87"/>
      <c r="I3126" s="86"/>
      <c r="J3126" s="86"/>
      <c r="K3126" s="86"/>
      <c r="L3126" s="86"/>
      <c r="M3126" s="87"/>
      <c r="N3126" s="86"/>
      <c r="O3126" s="86"/>
      <c r="P3126" s="86"/>
      <c r="Q3126" s="86"/>
      <c r="R3126" s="87"/>
      <c r="S3126" s="86"/>
      <c r="T3126" s="86"/>
      <c r="U3126" s="86"/>
      <c r="V3126" s="86"/>
      <c r="W3126" s="87"/>
      <c r="X3126" s="86"/>
      <c r="Y3126" s="80"/>
      <c r="Z3126" s="80"/>
      <c r="AA3126" s="80"/>
      <c r="AB3126" s="81"/>
    </row>
    <row r="3127" spans="1:28" x14ac:dyDescent="0.25">
      <c r="A3127" s="69">
        <v>3125</v>
      </c>
      <c r="D3127"/>
    </row>
    <row r="3128" spans="1:28" x14ac:dyDescent="0.25">
      <c r="A3128" s="69">
        <v>3126</v>
      </c>
      <c r="D3128"/>
    </row>
    <row r="3129" spans="1:28" x14ac:dyDescent="0.25">
      <c r="A3129" s="69">
        <v>3127</v>
      </c>
      <c r="D3129"/>
    </row>
    <row r="3130" spans="1:28" x14ac:dyDescent="0.25">
      <c r="A3130" s="69">
        <v>3128</v>
      </c>
      <c r="D3130"/>
    </row>
    <row r="3131" spans="1:28" ht="13.8" thickBot="1" x14ac:dyDescent="0.3">
      <c r="A3131" s="79">
        <v>3129</v>
      </c>
      <c r="B3131" s="86"/>
      <c r="C3131" s="86"/>
      <c r="D3131" s="86"/>
      <c r="E3131" s="86"/>
      <c r="F3131" s="87"/>
      <c r="G3131" s="86"/>
      <c r="H3131" s="87"/>
      <c r="I3131" s="86"/>
      <c r="J3131" s="86"/>
      <c r="K3131" s="86"/>
      <c r="L3131" s="86"/>
      <c r="M3131" s="87"/>
      <c r="N3131" s="86"/>
      <c r="O3131" s="86"/>
      <c r="P3131" s="86"/>
      <c r="Q3131" s="86"/>
      <c r="R3131" s="87"/>
      <c r="S3131" s="86"/>
      <c r="T3131" s="86"/>
      <c r="U3131" s="86"/>
      <c r="V3131" s="86"/>
      <c r="W3131" s="87"/>
      <c r="X3131" s="86"/>
      <c r="Y3131" s="80"/>
      <c r="Z3131" s="80"/>
      <c r="AA3131" s="80"/>
      <c r="AB3131" s="81"/>
    </row>
    <row r="3132" spans="1:28" x14ac:dyDescent="0.25">
      <c r="A3132" s="69">
        <v>3130</v>
      </c>
      <c r="D3132"/>
    </row>
    <row r="3133" spans="1:28" x14ac:dyDescent="0.25">
      <c r="A3133" s="69">
        <v>3131</v>
      </c>
      <c r="D3133"/>
    </row>
    <row r="3134" spans="1:28" x14ac:dyDescent="0.25">
      <c r="A3134" s="69">
        <v>3132</v>
      </c>
      <c r="D3134"/>
    </row>
    <row r="3135" spans="1:28" x14ac:dyDescent="0.25">
      <c r="A3135" s="69">
        <v>3133</v>
      </c>
      <c r="D3135"/>
    </row>
    <row r="3136" spans="1:28" ht="13.8" thickBot="1" x14ac:dyDescent="0.3">
      <c r="A3136" s="79">
        <v>3134</v>
      </c>
      <c r="B3136" s="86"/>
      <c r="C3136" s="86"/>
      <c r="D3136" s="86"/>
      <c r="E3136" s="86"/>
      <c r="F3136" s="87"/>
      <c r="G3136" s="86"/>
      <c r="H3136" s="87"/>
      <c r="I3136" s="86"/>
      <c r="J3136" s="86"/>
      <c r="K3136" s="86"/>
      <c r="L3136" s="86"/>
      <c r="M3136" s="87"/>
      <c r="N3136" s="86"/>
      <c r="O3136" s="86"/>
      <c r="P3136" s="86"/>
      <c r="Q3136" s="86"/>
      <c r="R3136" s="87"/>
      <c r="S3136" s="86"/>
      <c r="T3136" s="86"/>
      <c r="U3136" s="86"/>
      <c r="V3136" s="86"/>
      <c r="W3136" s="87"/>
      <c r="X3136" s="86"/>
      <c r="Y3136" s="80"/>
      <c r="Z3136" s="80"/>
      <c r="AA3136" s="80"/>
      <c r="AB3136" s="81"/>
    </row>
    <row r="3137" spans="1:28" x14ac:dyDescent="0.25">
      <c r="A3137" s="69">
        <v>3135</v>
      </c>
      <c r="D3137"/>
    </row>
    <row r="3138" spans="1:28" x14ac:dyDescent="0.25">
      <c r="A3138" s="69">
        <v>3136</v>
      </c>
      <c r="D3138"/>
    </row>
    <row r="3139" spans="1:28" x14ac:dyDescent="0.25">
      <c r="A3139" s="69">
        <v>3137</v>
      </c>
      <c r="D3139"/>
    </row>
    <row r="3140" spans="1:28" x14ac:dyDescent="0.25">
      <c r="A3140" s="69">
        <v>3138</v>
      </c>
      <c r="D3140"/>
    </row>
    <row r="3141" spans="1:28" ht="13.8" thickBot="1" x14ac:dyDescent="0.3">
      <c r="A3141" s="79">
        <v>3139</v>
      </c>
      <c r="B3141" s="86"/>
      <c r="C3141" s="86"/>
      <c r="D3141" s="86"/>
      <c r="E3141" s="86"/>
      <c r="F3141" s="87"/>
      <c r="G3141" s="86"/>
      <c r="H3141" s="87"/>
      <c r="I3141" s="86"/>
      <c r="J3141" s="86"/>
      <c r="K3141" s="86"/>
      <c r="L3141" s="86"/>
      <c r="M3141" s="87"/>
      <c r="N3141" s="86"/>
      <c r="O3141" s="86"/>
      <c r="P3141" s="86"/>
      <c r="Q3141" s="86"/>
      <c r="R3141" s="87"/>
      <c r="S3141" s="86"/>
      <c r="T3141" s="86"/>
      <c r="U3141" s="86"/>
      <c r="V3141" s="86"/>
      <c r="W3141" s="87"/>
      <c r="X3141" s="86"/>
      <c r="Y3141" s="80"/>
      <c r="Z3141" s="80"/>
      <c r="AA3141" s="80"/>
      <c r="AB3141" s="81"/>
    </row>
    <row r="3142" spans="1:28" x14ac:dyDescent="0.25">
      <c r="A3142" s="69">
        <v>3140</v>
      </c>
      <c r="D3142"/>
    </row>
    <row r="3143" spans="1:28" x14ac:dyDescent="0.25">
      <c r="A3143" s="69">
        <v>3141</v>
      </c>
      <c r="D3143"/>
    </row>
    <row r="3144" spans="1:28" x14ac:dyDescent="0.25">
      <c r="A3144" s="69">
        <v>3142</v>
      </c>
      <c r="D3144"/>
    </row>
    <row r="3145" spans="1:28" x14ac:dyDescent="0.25">
      <c r="A3145" s="69">
        <v>3143</v>
      </c>
      <c r="D3145"/>
    </row>
    <row r="3146" spans="1:28" ht="13.8" thickBot="1" x14ac:dyDescent="0.3">
      <c r="A3146" s="79">
        <v>3144</v>
      </c>
      <c r="B3146" s="86"/>
      <c r="C3146" s="86"/>
      <c r="D3146" s="86"/>
      <c r="E3146" s="86"/>
      <c r="F3146" s="87"/>
      <c r="G3146" s="86"/>
      <c r="H3146" s="87"/>
      <c r="I3146" s="86"/>
      <c r="J3146" s="86"/>
      <c r="K3146" s="86"/>
      <c r="L3146" s="86"/>
      <c r="M3146" s="87"/>
      <c r="N3146" s="86"/>
      <c r="O3146" s="86"/>
      <c r="P3146" s="86"/>
      <c r="Q3146" s="86"/>
      <c r="R3146" s="87"/>
      <c r="S3146" s="86"/>
      <c r="T3146" s="86"/>
      <c r="U3146" s="86"/>
      <c r="V3146" s="86"/>
      <c r="W3146" s="87"/>
      <c r="X3146" s="86"/>
      <c r="Y3146" s="80"/>
      <c r="Z3146" s="80"/>
      <c r="AA3146" s="80"/>
      <c r="AB3146" s="81"/>
    </row>
    <row r="3147" spans="1:28" x14ac:dyDescent="0.25">
      <c r="A3147" s="69">
        <v>3145</v>
      </c>
      <c r="D3147"/>
    </row>
    <row r="3148" spans="1:28" x14ac:dyDescent="0.25">
      <c r="A3148" s="69">
        <v>3146</v>
      </c>
      <c r="D3148"/>
    </row>
    <row r="3149" spans="1:28" x14ac:dyDescent="0.25">
      <c r="A3149" s="69">
        <v>3147</v>
      </c>
      <c r="D3149"/>
    </row>
    <row r="3150" spans="1:28" x14ac:dyDescent="0.25">
      <c r="A3150" s="69">
        <v>3148</v>
      </c>
      <c r="D3150"/>
    </row>
    <row r="3151" spans="1:28" ht="13.8" thickBot="1" x14ac:dyDescent="0.3">
      <c r="A3151" s="79">
        <v>3149</v>
      </c>
      <c r="B3151" s="86"/>
      <c r="C3151" s="86"/>
      <c r="D3151" s="86"/>
      <c r="E3151" s="86"/>
      <c r="F3151" s="87"/>
      <c r="G3151" s="86"/>
      <c r="H3151" s="87"/>
      <c r="I3151" s="86"/>
      <c r="J3151" s="86"/>
      <c r="K3151" s="86"/>
      <c r="L3151" s="86"/>
      <c r="M3151" s="87"/>
      <c r="N3151" s="86"/>
      <c r="O3151" s="86"/>
      <c r="P3151" s="86"/>
      <c r="Q3151" s="86"/>
      <c r="R3151" s="87"/>
      <c r="S3151" s="86"/>
      <c r="T3151" s="86"/>
      <c r="U3151" s="86"/>
      <c r="V3151" s="86"/>
      <c r="W3151" s="87"/>
      <c r="X3151" s="86"/>
      <c r="Y3151" s="80"/>
      <c r="Z3151" s="80"/>
      <c r="AA3151" s="80"/>
      <c r="AB3151" s="81"/>
    </row>
    <row r="3152" spans="1:28" x14ac:dyDescent="0.25">
      <c r="A3152" s="69">
        <v>3150</v>
      </c>
      <c r="D3152"/>
    </row>
    <row r="3153" spans="1:28" x14ac:dyDescent="0.25">
      <c r="A3153" s="69">
        <v>3151</v>
      </c>
      <c r="D3153"/>
    </row>
    <row r="3154" spans="1:28" x14ac:dyDescent="0.25">
      <c r="A3154" s="69">
        <v>3152</v>
      </c>
      <c r="D3154"/>
    </row>
    <row r="3155" spans="1:28" x14ac:dyDescent="0.25">
      <c r="A3155" s="69">
        <v>3153</v>
      </c>
      <c r="D3155"/>
    </row>
    <row r="3156" spans="1:28" ht="13.8" thickBot="1" x14ac:dyDescent="0.3">
      <c r="A3156" s="79">
        <v>3154</v>
      </c>
      <c r="B3156" s="86"/>
      <c r="C3156" s="86"/>
      <c r="D3156" s="86"/>
      <c r="E3156" s="86"/>
      <c r="F3156" s="87"/>
      <c r="G3156" s="86"/>
      <c r="H3156" s="87"/>
      <c r="I3156" s="86"/>
      <c r="J3156" s="86"/>
      <c r="K3156" s="86"/>
      <c r="L3156" s="86"/>
      <c r="M3156" s="87"/>
      <c r="N3156" s="86"/>
      <c r="O3156" s="86"/>
      <c r="P3156" s="86"/>
      <c r="Q3156" s="86"/>
      <c r="R3156" s="87"/>
      <c r="S3156" s="86"/>
      <c r="T3156" s="86"/>
      <c r="U3156" s="86"/>
      <c r="V3156" s="86"/>
      <c r="W3156" s="87"/>
      <c r="X3156" s="86"/>
      <c r="Y3156" s="80"/>
      <c r="Z3156" s="80"/>
      <c r="AA3156" s="80"/>
      <c r="AB3156" s="81"/>
    </row>
    <row r="3157" spans="1:28" x14ac:dyDescent="0.25">
      <c r="A3157" s="69">
        <v>3155</v>
      </c>
      <c r="D3157"/>
    </row>
    <row r="3158" spans="1:28" x14ac:dyDescent="0.25">
      <c r="A3158" s="69">
        <v>3156</v>
      </c>
      <c r="D3158"/>
    </row>
    <row r="3159" spans="1:28" x14ac:dyDescent="0.25">
      <c r="A3159" s="69">
        <v>3157</v>
      </c>
      <c r="D3159"/>
    </row>
    <row r="3160" spans="1:28" x14ac:dyDescent="0.25">
      <c r="A3160" s="69">
        <v>3158</v>
      </c>
      <c r="D3160"/>
    </row>
    <row r="3161" spans="1:28" ht="13.8" thickBot="1" x14ac:dyDescent="0.3">
      <c r="A3161" s="79">
        <v>3159</v>
      </c>
      <c r="B3161" s="86"/>
      <c r="C3161" s="86"/>
      <c r="D3161" s="86"/>
      <c r="E3161" s="86"/>
      <c r="F3161" s="87"/>
      <c r="G3161" s="86"/>
      <c r="H3161" s="87"/>
      <c r="I3161" s="86"/>
      <c r="J3161" s="86"/>
      <c r="K3161" s="86"/>
      <c r="L3161" s="86"/>
      <c r="M3161" s="87"/>
      <c r="N3161" s="86"/>
      <c r="O3161" s="86"/>
      <c r="P3161" s="86"/>
      <c r="Q3161" s="86"/>
      <c r="R3161" s="87"/>
      <c r="S3161" s="86"/>
      <c r="T3161" s="86"/>
      <c r="U3161" s="86"/>
      <c r="V3161" s="86"/>
      <c r="W3161" s="87"/>
      <c r="X3161" s="86"/>
      <c r="Y3161" s="80"/>
      <c r="Z3161" s="80"/>
      <c r="AA3161" s="80"/>
      <c r="AB3161" s="81"/>
    </row>
    <row r="3162" spans="1:28" x14ac:dyDescent="0.25">
      <c r="A3162" s="69">
        <v>3160</v>
      </c>
      <c r="D3162"/>
    </row>
    <row r="3163" spans="1:28" x14ac:dyDescent="0.25">
      <c r="A3163" s="69">
        <v>3161</v>
      </c>
      <c r="D3163"/>
    </row>
    <row r="3164" spans="1:28" x14ac:dyDescent="0.25">
      <c r="A3164" s="69">
        <v>3162</v>
      </c>
      <c r="D3164"/>
    </row>
    <row r="3165" spans="1:28" x14ac:dyDescent="0.25">
      <c r="A3165" s="69">
        <v>3163</v>
      </c>
      <c r="D3165"/>
    </row>
    <row r="3166" spans="1:28" ht="13.8" thickBot="1" x14ac:dyDescent="0.3">
      <c r="A3166" s="79">
        <v>3164</v>
      </c>
      <c r="B3166" s="86"/>
      <c r="C3166" s="86"/>
      <c r="D3166" s="86"/>
      <c r="E3166" s="86"/>
      <c r="F3166" s="87"/>
      <c r="G3166" s="86"/>
      <c r="H3166" s="87"/>
      <c r="I3166" s="86"/>
      <c r="J3166" s="86"/>
      <c r="K3166" s="86"/>
      <c r="L3166" s="86"/>
      <c r="M3166" s="87"/>
      <c r="N3166" s="86"/>
      <c r="O3166" s="86"/>
      <c r="P3166" s="86"/>
      <c r="Q3166" s="86"/>
      <c r="R3166" s="87"/>
      <c r="S3166" s="86"/>
      <c r="T3166" s="86"/>
      <c r="U3166" s="86"/>
      <c r="V3166" s="86"/>
      <c r="W3166" s="87"/>
      <c r="X3166" s="86"/>
      <c r="Y3166" s="80"/>
      <c r="Z3166" s="80"/>
      <c r="AA3166" s="80"/>
      <c r="AB3166" s="81"/>
    </row>
    <row r="3167" spans="1:28" x14ac:dyDescent="0.25">
      <c r="A3167" s="69">
        <v>3165</v>
      </c>
      <c r="D3167"/>
    </row>
    <row r="3168" spans="1:28" x14ac:dyDescent="0.25">
      <c r="A3168" s="69">
        <v>3166</v>
      </c>
      <c r="D3168"/>
    </row>
    <row r="3169" spans="1:28" x14ac:dyDescent="0.25">
      <c r="A3169" s="69">
        <v>3167</v>
      </c>
      <c r="D3169"/>
    </row>
    <row r="3170" spans="1:28" x14ac:dyDescent="0.25">
      <c r="A3170" s="69">
        <v>3168</v>
      </c>
      <c r="D3170"/>
    </row>
    <row r="3171" spans="1:28" ht="13.8" thickBot="1" x14ac:dyDescent="0.3">
      <c r="A3171" s="79">
        <v>3169</v>
      </c>
      <c r="B3171" s="86"/>
      <c r="C3171" s="86"/>
      <c r="D3171" s="86"/>
      <c r="E3171" s="86"/>
      <c r="F3171" s="87"/>
      <c r="G3171" s="86"/>
      <c r="H3171" s="87"/>
      <c r="I3171" s="86"/>
      <c r="J3171" s="86"/>
      <c r="K3171" s="86"/>
      <c r="L3171" s="86"/>
      <c r="M3171" s="87"/>
      <c r="N3171" s="86"/>
      <c r="O3171" s="86"/>
      <c r="P3171" s="86"/>
      <c r="Q3171" s="86"/>
      <c r="R3171" s="87"/>
      <c r="S3171" s="86"/>
      <c r="T3171" s="86"/>
      <c r="U3171" s="86"/>
      <c r="V3171" s="86"/>
      <c r="W3171" s="87"/>
      <c r="X3171" s="86"/>
      <c r="Y3171" s="80"/>
      <c r="Z3171" s="80"/>
      <c r="AA3171" s="80"/>
      <c r="AB3171" s="81"/>
    </row>
    <row r="3172" spans="1:28" x14ac:dyDescent="0.25">
      <c r="A3172" s="69">
        <v>3170</v>
      </c>
      <c r="D3172"/>
    </row>
    <row r="3173" spans="1:28" x14ac:dyDescent="0.25">
      <c r="A3173" s="69">
        <v>3171</v>
      </c>
      <c r="D3173"/>
    </row>
    <row r="3174" spans="1:28" x14ac:dyDescent="0.25">
      <c r="A3174" s="69">
        <v>3172</v>
      </c>
      <c r="D3174"/>
    </row>
    <row r="3175" spans="1:28" x14ac:dyDescent="0.25">
      <c r="A3175" s="69">
        <v>3173</v>
      </c>
      <c r="D3175"/>
    </row>
    <row r="3176" spans="1:28" ht="13.8" thickBot="1" x14ac:dyDescent="0.3">
      <c r="A3176" s="79">
        <v>3174</v>
      </c>
      <c r="B3176" s="86"/>
      <c r="C3176" s="86"/>
      <c r="D3176" s="86"/>
      <c r="E3176" s="86"/>
      <c r="F3176" s="87"/>
      <c r="G3176" s="86"/>
      <c r="H3176" s="87"/>
      <c r="I3176" s="86"/>
      <c r="J3176" s="86"/>
      <c r="K3176" s="86"/>
      <c r="L3176" s="86"/>
      <c r="M3176" s="87"/>
      <c r="N3176" s="86"/>
      <c r="O3176" s="86"/>
      <c r="P3176" s="86"/>
      <c r="Q3176" s="86"/>
      <c r="R3176" s="87"/>
      <c r="S3176" s="86"/>
      <c r="T3176" s="86"/>
      <c r="U3176" s="86"/>
      <c r="V3176" s="86"/>
      <c r="W3176" s="87"/>
      <c r="X3176" s="86"/>
      <c r="Y3176" s="80"/>
      <c r="Z3176" s="80"/>
      <c r="AA3176" s="80"/>
      <c r="AB3176" s="81"/>
    </row>
    <row r="3177" spans="1:28" x14ac:dyDescent="0.25">
      <c r="A3177" s="69">
        <v>3175</v>
      </c>
      <c r="D3177"/>
    </row>
    <row r="3178" spans="1:28" x14ac:dyDescent="0.25">
      <c r="A3178" s="69">
        <v>3176</v>
      </c>
      <c r="D3178"/>
    </row>
    <row r="3179" spans="1:28" x14ac:dyDescent="0.25">
      <c r="A3179" s="69">
        <v>3177</v>
      </c>
      <c r="D3179"/>
    </row>
    <row r="3180" spans="1:28" x14ac:dyDescent="0.25">
      <c r="A3180" s="69">
        <v>3178</v>
      </c>
      <c r="D3180"/>
    </row>
    <row r="3181" spans="1:28" ht="13.8" thickBot="1" x14ac:dyDescent="0.3">
      <c r="A3181" s="79">
        <v>3179</v>
      </c>
      <c r="B3181" s="86"/>
      <c r="C3181" s="86"/>
      <c r="D3181" s="86"/>
      <c r="E3181" s="86"/>
      <c r="F3181" s="87"/>
      <c r="G3181" s="86"/>
      <c r="H3181" s="87"/>
      <c r="I3181" s="86"/>
      <c r="J3181" s="86"/>
      <c r="K3181" s="86"/>
      <c r="L3181" s="86"/>
      <c r="M3181" s="87"/>
      <c r="N3181" s="86"/>
      <c r="O3181" s="86"/>
      <c r="P3181" s="86"/>
      <c r="Q3181" s="86"/>
      <c r="R3181" s="87"/>
      <c r="S3181" s="86"/>
      <c r="T3181" s="86"/>
      <c r="U3181" s="86"/>
      <c r="V3181" s="86"/>
      <c r="W3181" s="87"/>
      <c r="X3181" s="86"/>
      <c r="Y3181" s="80"/>
      <c r="Z3181" s="80"/>
      <c r="AA3181" s="80"/>
      <c r="AB3181" s="81"/>
    </row>
    <row r="3182" spans="1:28" x14ac:dyDescent="0.25">
      <c r="A3182" s="69">
        <v>3180</v>
      </c>
      <c r="D3182"/>
    </row>
    <row r="3183" spans="1:28" x14ac:dyDescent="0.25">
      <c r="A3183" s="69">
        <v>3181</v>
      </c>
      <c r="D3183"/>
    </row>
    <row r="3184" spans="1:28" x14ac:dyDescent="0.25">
      <c r="A3184" s="69">
        <v>3182</v>
      </c>
      <c r="D3184"/>
    </row>
    <row r="3185" spans="1:28" x14ac:dyDescent="0.25">
      <c r="A3185" s="69">
        <v>3183</v>
      </c>
      <c r="D3185"/>
    </row>
    <row r="3186" spans="1:28" ht="13.8" thickBot="1" x14ac:dyDescent="0.3">
      <c r="A3186" s="79">
        <v>3184</v>
      </c>
      <c r="B3186" s="86"/>
      <c r="C3186" s="86"/>
      <c r="D3186" s="86"/>
      <c r="E3186" s="86"/>
      <c r="F3186" s="87"/>
      <c r="G3186" s="86"/>
      <c r="H3186" s="87"/>
      <c r="I3186" s="86"/>
      <c r="J3186" s="86"/>
      <c r="K3186" s="86"/>
      <c r="L3186" s="86"/>
      <c r="M3186" s="87"/>
      <c r="N3186" s="86"/>
      <c r="O3186" s="86"/>
      <c r="P3186" s="86"/>
      <c r="Q3186" s="86"/>
      <c r="R3186" s="87"/>
      <c r="S3186" s="86"/>
      <c r="T3186" s="86"/>
      <c r="U3186" s="86"/>
      <c r="V3186" s="86"/>
      <c r="W3186" s="87"/>
      <c r="X3186" s="86"/>
      <c r="Y3186" s="80"/>
      <c r="Z3186" s="80"/>
      <c r="AA3186" s="80"/>
      <c r="AB3186" s="81"/>
    </row>
    <row r="3187" spans="1:28" x14ac:dyDescent="0.25">
      <c r="A3187" s="69">
        <v>3185</v>
      </c>
      <c r="D3187"/>
    </row>
    <row r="3188" spans="1:28" x14ac:dyDescent="0.25">
      <c r="A3188" s="69">
        <v>3186</v>
      </c>
      <c r="D3188"/>
    </row>
    <row r="3189" spans="1:28" x14ac:dyDescent="0.25">
      <c r="A3189" s="69">
        <v>3187</v>
      </c>
      <c r="D3189"/>
    </row>
    <row r="3190" spans="1:28" x14ac:dyDescent="0.25">
      <c r="A3190" s="69">
        <v>3188</v>
      </c>
      <c r="D3190"/>
    </row>
    <row r="3191" spans="1:28" ht="13.8" thickBot="1" x14ac:dyDescent="0.3">
      <c r="A3191" s="79">
        <v>3189</v>
      </c>
      <c r="B3191" s="86"/>
      <c r="C3191" s="86"/>
      <c r="D3191" s="86"/>
      <c r="E3191" s="86"/>
      <c r="F3191" s="87"/>
      <c r="G3191" s="86"/>
      <c r="H3191" s="87"/>
      <c r="I3191" s="86"/>
      <c r="J3191" s="86"/>
      <c r="K3191" s="86"/>
      <c r="L3191" s="86"/>
      <c r="M3191" s="87"/>
      <c r="N3191" s="86"/>
      <c r="O3191" s="86"/>
      <c r="P3191" s="86"/>
      <c r="Q3191" s="86"/>
      <c r="R3191" s="87"/>
      <c r="S3191" s="86"/>
      <c r="T3191" s="86"/>
      <c r="U3191" s="86"/>
      <c r="V3191" s="86"/>
      <c r="W3191" s="87"/>
      <c r="X3191" s="86"/>
      <c r="Y3191" s="80"/>
      <c r="Z3191" s="80"/>
      <c r="AA3191" s="80"/>
      <c r="AB3191" s="81"/>
    </row>
    <row r="3192" spans="1:28" x14ac:dyDescent="0.25">
      <c r="A3192" s="69">
        <v>3190</v>
      </c>
      <c r="D3192"/>
    </row>
    <row r="3193" spans="1:28" x14ac:dyDescent="0.25">
      <c r="A3193" s="69">
        <v>3191</v>
      </c>
      <c r="D3193"/>
    </row>
    <row r="3194" spans="1:28" x14ac:dyDescent="0.25">
      <c r="A3194" s="69">
        <v>3192</v>
      </c>
      <c r="D3194"/>
    </row>
    <row r="3195" spans="1:28" x14ac:dyDescent="0.25">
      <c r="A3195" s="69">
        <v>3193</v>
      </c>
      <c r="D3195"/>
    </row>
    <row r="3196" spans="1:28" ht="13.8" thickBot="1" x14ac:dyDescent="0.3">
      <c r="A3196" s="79">
        <v>3194</v>
      </c>
      <c r="B3196" s="86"/>
      <c r="C3196" s="86"/>
      <c r="D3196" s="86"/>
      <c r="E3196" s="86"/>
      <c r="F3196" s="87"/>
      <c r="G3196" s="86"/>
      <c r="H3196" s="87"/>
      <c r="I3196" s="86"/>
      <c r="J3196" s="86"/>
      <c r="K3196" s="86"/>
      <c r="L3196" s="86"/>
      <c r="M3196" s="87"/>
      <c r="N3196" s="86"/>
      <c r="O3196" s="86"/>
      <c r="P3196" s="86"/>
      <c r="Q3196" s="86"/>
      <c r="R3196" s="87"/>
      <c r="S3196" s="86"/>
      <c r="T3196" s="86"/>
      <c r="U3196" s="86"/>
      <c r="V3196" s="86"/>
      <c r="W3196" s="87"/>
      <c r="X3196" s="86"/>
      <c r="Y3196" s="80"/>
      <c r="Z3196" s="80"/>
      <c r="AA3196" s="80"/>
      <c r="AB3196" s="81"/>
    </row>
    <row r="3197" spans="1:28" x14ac:dyDescent="0.25">
      <c r="A3197" s="69">
        <v>3195</v>
      </c>
      <c r="D3197"/>
    </row>
    <row r="3198" spans="1:28" x14ac:dyDescent="0.25">
      <c r="A3198" s="69">
        <v>3196</v>
      </c>
      <c r="D3198"/>
    </row>
    <row r="3199" spans="1:28" x14ac:dyDescent="0.25">
      <c r="A3199" s="69">
        <v>3197</v>
      </c>
      <c r="D3199"/>
    </row>
    <row r="3200" spans="1:28" x14ac:dyDescent="0.25">
      <c r="A3200" s="69">
        <v>3198</v>
      </c>
      <c r="D3200"/>
    </row>
    <row r="3201" spans="1:28" ht="13.8" thickBot="1" x14ac:dyDescent="0.3">
      <c r="A3201" s="79">
        <v>3199</v>
      </c>
      <c r="B3201" s="86"/>
      <c r="C3201" s="86"/>
      <c r="D3201" s="86"/>
      <c r="E3201" s="86"/>
      <c r="F3201" s="87"/>
      <c r="G3201" s="86"/>
      <c r="H3201" s="87"/>
      <c r="I3201" s="86"/>
      <c r="J3201" s="86"/>
      <c r="K3201" s="86"/>
      <c r="L3201" s="86"/>
      <c r="M3201" s="87"/>
      <c r="N3201" s="86"/>
      <c r="O3201" s="86"/>
      <c r="P3201" s="86"/>
      <c r="Q3201" s="86"/>
      <c r="R3201" s="87"/>
      <c r="S3201" s="86"/>
      <c r="T3201" s="86"/>
      <c r="U3201" s="86"/>
      <c r="V3201" s="86"/>
      <c r="W3201" s="87"/>
      <c r="X3201" s="86"/>
      <c r="Y3201" s="80"/>
      <c r="Z3201" s="80"/>
      <c r="AA3201" s="80"/>
      <c r="AB3201" s="81"/>
    </row>
    <row r="3202" spans="1:28" x14ac:dyDescent="0.25">
      <c r="A3202" s="69">
        <v>3200</v>
      </c>
      <c r="D3202"/>
    </row>
    <row r="3203" spans="1:28" x14ac:dyDescent="0.25">
      <c r="A3203" s="69">
        <v>3201</v>
      </c>
      <c r="D3203"/>
    </row>
    <row r="3204" spans="1:28" x14ac:dyDescent="0.25">
      <c r="A3204" s="69">
        <v>3202</v>
      </c>
      <c r="D3204"/>
    </row>
    <row r="3205" spans="1:28" x14ac:dyDescent="0.25">
      <c r="A3205" s="69">
        <v>3203</v>
      </c>
      <c r="D3205"/>
    </row>
    <row r="3206" spans="1:28" ht="13.8" thickBot="1" x14ac:dyDescent="0.3">
      <c r="A3206" s="79">
        <v>3204</v>
      </c>
      <c r="B3206" s="86"/>
      <c r="C3206" s="86"/>
      <c r="D3206" s="86"/>
      <c r="E3206" s="86"/>
      <c r="F3206" s="87"/>
      <c r="G3206" s="86"/>
      <c r="H3206" s="87"/>
      <c r="I3206" s="86"/>
      <c r="J3206" s="86"/>
      <c r="K3206" s="86"/>
      <c r="L3206" s="86"/>
      <c r="M3206" s="87"/>
      <c r="N3206" s="86"/>
      <c r="O3206" s="86"/>
      <c r="P3206" s="86"/>
      <c r="Q3206" s="86"/>
      <c r="R3206" s="87"/>
      <c r="S3206" s="86"/>
      <c r="T3206" s="86"/>
      <c r="U3206" s="86"/>
      <c r="V3206" s="86"/>
      <c r="W3206" s="87"/>
      <c r="X3206" s="86"/>
      <c r="Y3206" s="80"/>
      <c r="Z3206" s="80"/>
      <c r="AA3206" s="80"/>
      <c r="AB3206" s="81"/>
    </row>
    <row r="3207" spans="1:28" x14ac:dyDescent="0.25">
      <c r="A3207" s="69">
        <v>3205</v>
      </c>
      <c r="D3207"/>
    </row>
    <row r="3208" spans="1:28" x14ac:dyDescent="0.25">
      <c r="A3208" s="69">
        <v>3206</v>
      </c>
      <c r="D3208"/>
    </row>
    <row r="3209" spans="1:28" x14ac:dyDescent="0.25">
      <c r="A3209" s="69">
        <v>3207</v>
      </c>
      <c r="D3209"/>
    </row>
    <row r="3210" spans="1:28" x14ac:dyDescent="0.25">
      <c r="A3210" s="69">
        <v>3208</v>
      </c>
      <c r="D3210"/>
    </row>
    <row r="3211" spans="1:28" ht="13.8" thickBot="1" x14ac:dyDescent="0.3">
      <c r="A3211" s="79">
        <v>3209</v>
      </c>
      <c r="B3211" s="86"/>
      <c r="C3211" s="86"/>
      <c r="D3211" s="86"/>
      <c r="E3211" s="86"/>
      <c r="F3211" s="87"/>
      <c r="G3211" s="86"/>
      <c r="H3211" s="87"/>
      <c r="I3211" s="86"/>
      <c r="J3211" s="86"/>
      <c r="K3211" s="86"/>
      <c r="L3211" s="86"/>
      <c r="M3211" s="87"/>
      <c r="N3211" s="86"/>
      <c r="O3211" s="86"/>
      <c r="P3211" s="86"/>
      <c r="Q3211" s="86"/>
      <c r="R3211" s="87"/>
      <c r="S3211" s="86"/>
      <c r="T3211" s="86"/>
      <c r="U3211" s="86"/>
      <c r="V3211" s="86"/>
      <c r="W3211" s="87"/>
      <c r="X3211" s="86"/>
      <c r="Y3211" s="80"/>
      <c r="Z3211" s="80"/>
      <c r="AA3211" s="80"/>
      <c r="AB3211" s="81"/>
    </row>
    <row r="3212" spans="1:28" x14ac:dyDescent="0.25">
      <c r="A3212" s="69">
        <v>3210</v>
      </c>
      <c r="D3212"/>
    </row>
    <row r="3213" spans="1:28" x14ac:dyDescent="0.25">
      <c r="A3213" s="69">
        <v>3211</v>
      </c>
      <c r="D3213"/>
    </row>
    <row r="3214" spans="1:28" x14ac:dyDescent="0.25">
      <c r="A3214" s="69">
        <v>3212</v>
      </c>
      <c r="D3214"/>
    </row>
    <row r="3215" spans="1:28" x14ac:dyDescent="0.25">
      <c r="A3215" s="69">
        <v>3213</v>
      </c>
      <c r="D3215"/>
    </row>
    <row r="3216" spans="1:28" ht="13.8" thickBot="1" x14ac:dyDescent="0.3">
      <c r="A3216" s="79">
        <v>3214</v>
      </c>
      <c r="B3216" s="86"/>
      <c r="C3216" s="86"/>
      <c r="D3216" s="86"/>
      <c r="E3216" s="86"/>
      <c r="F3216" s="87"/>
      <c r="G3216" s="86"/>
      <c r="H3216" s="87"/>
      <c r="I3216" s="86"/>
      <c r="J3216" s="86"/>
      <c r="K3216" s="86"/>
      <c r="L3216" s="86"/>
      <c r="M3216" s="87"/>
      <c r="N3216" s="86"/>
      <c r="O3216" s="86"/>
      <c r="P3216" s="86"/>
      <c r="Q3216" s="86"/>
      <c r="R3216" s="87"/>
      <c r="S3216" s="86"/>
      <c r="T3216" s="86"/>
      <c r="U3216" s="86"/>
      <c r="V3216" s="86"/>
      <c r="W3216" s="87"/>
      <c r="X3216" s="86"/>
      <c r="Y3216" s="80"/>
      <c r="Z3216" s="80"/>
      <c r="AA3216" s="80"/>
      <c r="AB3216" s="81"/>
    </row>
    <row r="3217" spans="1:28" x14ac:dyDescent="0.25">
      <c r="A3217" s="69">
        <v>3215</v>
      </c>
      <c r="D3217"/>
    </row>
    <row r="3218" spans="1:28" x14ac:dyDescent="0.25">
      <c r="A3218" s="69">
        <v>3216</v>
      </c>
      <c r="D3218"/>
    </row>
    <row r="3219" spans="1:28" x14ac:dyDescent="0.25">
      <c r="A3219" s="69">
        <v>3217</v>
      </c>
      <c r="D3219"/>
    </row>
    <row r="3220" spans="1:28" x14ac:dyDescent="0.25">
      <c r="A3220" s="69">
        <v>3218</v>
      </c>
      <c r="D3220"/>
    </row>
    <row r="3221" spans="1:28" ht="13.8" thickBot="1" x14ac:dyDescent="0.3">
      <c r="A3221" s="79">
        <v>3219</v>
      </c>
      <c r="B3221" s="86"/>
      <c r="C3221" s="86"/>
      <c r="D3221" s="86"/>
      <c r="E3221" s="86"/>
      <c r="F3221" s="87"/>
      <c r="G3221" s="86"/>
      <c r="H3221" s="87"/>
      <c r="I3221" s="86"/>
      <c r="J3221" s="86"/>
      <c r="K3221" s="86"/>
      <c r="L3221" s="86"/>
      <c r="M3221" s="87"/>
      <c r="N3221" s="86"/>
      <c r="O3221" s="86"/>
      <c r="P3221" s="86"/>
      <c r="Q3221" s="86"/>
      <c r="R3221" s="87"/>
      <c r="S3221" s="86"/>
      <c r="T3221" s="86"/>
      <c r="U3221" s="86"/>
      <c r="V3221" s="86"/>
      <c r="W3221" s="87"/>
      <c r="X3221" s="86"/>
      <c r="Y3221" s="80"/>
      <c r="Z3221" s="80"/>
      <c r="AA3221" s="80"/>
      <c r="AB3221" s="81"/>
    </row>
    <row r="3222" spans="1:28" x14ac:dyDescent="0.25">
      <c r="A3222" s="69">
        <v>3220</v>
      </c>
      <c r="D3222"/>
    </row>
    <row r="3223" spans="1:28" x14ac:dyDescent="0.25">
      <c r="A3223" s="69">
        <v>3221</v>
      </c>
      <c r="D3223"/>
    </row>
    <row r="3224" spans="1:28" x14ac:dyDescent="0.25">
      <c r="A3224" s="69">
        <v>3222</v>
      </c>
      <c r="D3224"/>
    </row>
    <row r="3225" spans="1:28" x14ac:dyDescent="0.25">
      <c r="A3225" s="69">
        <v>3223</v>
      </c>
      <c r="D3225"/>
    </row>
    <row r="3226" spans="1:28" ht="13.8" thickBot="1" x14ac:dyDescent="0.3">
      <c r="A3226" s="79">
        <v>3224</v>
      </c>
      <c r="B3226" s="86"/>
      <c r="C3226" s="86"/>
      <c r="D3226" s="86"/>
      <c r="E3226" s="86"/>
      <c r="F3226" s="87"/>
      <c r="G3226" s="86"/>
      <c r="H3226" s="87"/>
      <c r="I3226" s="86"/>
      <c r="J3226" s="86"/>
      <c r="K3226" s="86"/>
      <c r="L3226" s="86"/>
      <c r="M3226" s="87"/>
      <c r="N3226" s="86"/>
      <c r="O3226" s="86"/>
      <c r="P3226" s="86"/>
      <c r="Q3226" s="86"/>
      <c r="R3226" s="87"/>
      <c r="S3226" s="86"/>
      <c r="T3226" s="86"/>
      <c r="U3226" s="86"/>
      <c r="V3226" s="86"/>
      <c r="W3226" s="87"/>
      <c r="X3226" s="86"/>
      <c r="Y3226" s="80"/>
      <c r="Z3226" s="80"/>
      <c r="AA3226" s="80"/>
      <c r="AB3226" s="81"/>
    </row>
    <row r="3227" spans="1:28" x14ac:dyDescent="0.25">
      <c r="A3227" s="69">
        <v>3225</v>
      </c>
      <c r="D3227"/>
    </row>
    <row r="3228" spans="1:28" x14ac:dyDescent="0.25">
      <c r="A3228" s="69">
        <v>3226</v>
      </c>
      <c r="D3228"/>
    </row>
    <row r="3229" spans="1:28" x14ac:dyDescent="0.25">
      <c r="A3229" s="69">
        <v>3227</v>
      </c>
      <c r="D3229"/>
    </row>
    <row r="3230" spans="1:28" x14ac:dyDescent="0.25">
      <c r="A3230" s="69">
        <v>3228</v>
      </c>
      <c r="D3230"/>
    </row>
    <row r="3231" spans="1:28" ht="13.8" thickBot="1" x14ac:dyDescent="0.3">
      <c r="A3231" s="79">
        <v>3229</v>
      </c>
      <c r="B3231" s="86"/>
      <c r="C3231" s="86"/>
      <c r="D3231" s="86"/>
      <c r="E3231" s="86"/>
      <c r="F3231" s="87"/>
      <c r="G3231" s="86"/>
      <c r="H3231" s="87"/>
      <c r="I3231" s="86"/>
      <c r="J3231" s="86"/>
      <c r="K3231" s="86"/>
      <c r="L3231" s="86"/>
      <c r="M3231" s="87"/>
      <c r="N3231" s="86"/>
      <c r="O3231" s="86"/>
      <c r="P3231" s="86"/>
      <c r="Q3231" s="86"/>
      <c r="R3231" s="87"/>
      <c r="S3231" s="86"/>
      <c r="T3231" s="86"/>
      <c r="U3231" s="86"/>
      <c r="V3231" s="86"/>
      <c r="W3231" s="87"/>
      <c r="X3231" s="86"/>
      <c r="Y3231" s="80"/>
      <c r="Z3231" s="80"/>
      <c r="AA3231" s="80"/>
      <c r="AB3231" s="81"/>
    </row>
    <row r="3232" spans="1:28" x14ac:dyDescent="0.25">
      <c r="A3232" s="69">
        <v>3230</v>
      </c>
      <c r="D3232"/>
    </row>
    <row r="3233" spans="1:28" x14ac:dyDescent="0.25">
      <c r="A3233" s="69">
        <v>3231</v>
      </c>
      <c r="D3233"/>
    </row>
    <row r="3234" spans="1:28" x14ac:dyDescent="0.25">
      <c r="A3234" s="69">
        <v>3232</v>
      </c>
      <c r="D3234"/>
    </row>
    <row r="3235" spans="1:28" x14ac:dyDescent="0.25">
      <c r="A3235" s="69">
        <v>3233</v>
      </c>
      <c r="D3235"/>
    </row>
    <row r="3236" spans="1:28" ht="13.8" thickBot="1" x14ac:dyDescent="0.3">
      <c r="A3236" s="79">
        <v>3234</v>
      </c>
      <c r="B3236" s="86"/>
      <c r="C3236" s="86"/>
      <c r="D3236" s="86"/>
      <c r="E3236" s="86"/>
      <c r="F3236" s="87"/>
      <c r="G3236" s="86"/>
      <c r="H3236" s="87"/>
      <c r="I3236" s="86"/>
      <c r="J3236" s="86"/>
      <c r="K3236" s="86"/>
      <c r="L3236" s="86"/>
      <c r="M3236" s="87"/>
      <c r="N3236" s="86"/>
      <c r="O3236" s="86"/>
      <c r="P3236" s="86"/>
      <c r="Q3236" s="86"/>
      <c r="R3236" s="87"/>
      <c r="S3236" s="86"/>
      <c r="T3236" s="86"/>
      <c r="U3236" s="86"/>
      <c r="V3236" s="86"/>
      <c r="W3236" s="87"/>
      <c r="X3236" s="86"/>
      <c r="Y3236" s="80"/>
      <c r="Z3236" s="80"/>
      <c r="AA3236" s="80"/>
      <c r="AB3236" s="81"/>
    </row>
    <row r="3237" spans="1:28" x14ac:dyDescent="0.25">
      <c r="A3237" s="69">
        <v>3235</v>
      </c>
      <c r="D3237"/>
    </row>
    <row r="3238" spans="1:28" x14ac:dyDescent="0.25">
      <c r="A3238" s="69">
        <v>3236</v>
      </c>
      <c r="D3238"/>
    </row>
    <row r="3239" spans="1:28" x14ac:dyDescent="0.25">
      <c r="A3239" s="69">
        <v>3237</v>
      </c>
      <c r="D3239"/>
    </row>
    <row r="3240" spans="1:28" x14ac:dyDescent="0.25">
      <c r="A3240" s="69">
        <v>3238</v>
      </c>
      <c r="D3240"/>
    </row>
    <row r="3241" spans="1:28" ht="13.8" thickBot="1" x14ac:dyDescent="0.3">
      <c r="A3241" s="79">
        <v>3239</v>
      </c>
      <c r="B3241" s="86"/>
      <c r="C3241" s="86"/>
      <c r="D3241" s="86"/>
      <c r="E3241" s="86"/>
      <c r="F3241" s="87"/>
      <c r="G3241" s="86"/>
      <c r="H3241" s="87"/>
      <c r="I3241" s="86"/>
      <c r="J3241" s="86"/>
      <c r="K3241" s="86"/>
      <c r="L3241" s="86"/>
      <c r="M3241" s="87"/>
      <c r="N3241" s="86"/>
      <c r="O3241" s="86"/>
      <c r="P3241" s="86"/>
      <c r="Q3241" s="86"/>
      <c r="R3241" s="87"/>
      <c r="S3241" s="86"/>
      <c r="T3241" s="86"/>
      <c r="U3241" s="86"/>
      <c r="V3241" s="86"/>
      <c r="W3241" s="87"/>
      <c r="X3241" s="86"/>
      <c r="Y3241" s="80"/>
      <c r="Z3241" s="80"/>
      <c r="AA3241" s="80"/>
      <c r="AB3241" s="81"/>
    </row>
    <row r="3242" spans="1:28" x14ac:dyDescent="0.25">
      <c r="A3242" s="69">
        <v>3240</v>
      </c>
      <c r="D3242"/>
    </row>
    <row r="3243" spans="1:28" x14ac:dyDescent="0.25">
      <c r="A3243" s="69">
        <v>3241</v>
      </c>
      <c r="D3243"/>
    </row>
    <row r="3244" spans="1:28" x14ac:dyDescent="0.25">
      <c r="A3244" s="69">
        <v>3242</v>
      </c>
      <c r="D3244"/>
    </row>
    <row r="3245" spans="1:28" x14ac:dyDescent="0.25">
      <c r="A3245" s="69">
        <v>3243</v>
      </c>
      <c r="D3245"/>
    </row>
    <row r="3246" spans="1:28" ht="13.8" thickBot="1" x14ac:dyDescent="0.3">
      <c r="A3246" s="79">
        <v>3244</v>
      </c>
      <c r="B3246" s="86"/>
      <c r="C3246" s="86"/>
      <c r="D3246" s="86"/>
      <c r="E3246" s="86"/>
      <c r="F3246" s="87"/>
      <c r="G3246" s="86"/>
      <c r="H3246" s="87"/>
      <c r="I3246" s="86"/>
      <c r="J3246" s="86"/>
      <c r="K3246" s="86"/>
      <c r="L3246" s="86"/>
      <c r="M3246" s="87"/>
      <c r="N3246" s="86"/>
      <c r="O3246" s="86"/>
      <c r="P3246" s="86"/>
      <c r="Q3246" s="86"/>
      <c r="R3246" s="87"/>
      <c r="S3246" s="86"/>
      <c r="T3246" s="86"/>
      <c r="U3246" s="86"/>
      <c r="V3246" s="86"/>
      <c r="W3246" s="87"/>
      <c r="X3246" s="86"/>
      <c r="Y3246" s="80"/>
      <c r="Z3246" s="80"/>
      <c r="AA3246" s="80"/>
      <c r="AB3246" s="81"/>
    </row>
    <row r="3247" spans="1:28" x14ac:dyDescent="0.25">
      <c r="A3247" s="69">
        <v>3245</v>
      </c>
      <c r="D3247"/>
    </row>
    <row r="3248" spans="1:28" x14ac:dyDescent="0.25">
      <c r="A3248" s="69">
        <v>3246</v>
      </c>
      <c r="D3248"/>
    </row>
    <row r="3249" spans="1:28" x14ac:dyDescent="0.25">
      <c r="A3249" s="69">
        <v>3247</v>
      </c>
      <c r="D3249"/>
    </row>
    <row r="3250" spans="1:28" x14ac:dyDescent="0.25">
      <c r="A3250" s="69">
        <v>3248</v>
      </c>
      <c r="D3250"/>
    </row>
    <row r="3251" spans="1:28" ht="13.8" thickBot="1" x14ac:dyDescent="0.3">
      <c r="A3251" s="79">
        <v>3249</v>
      </c>
      <c r="B3251" s="86"/>
      <c r="C3251" s="86"/>
      <c r="D3251" s="86"/>
      <c r="E3251" s="86"/>
      <c r="F3251" s="87"/>
      <c r="G3251" s="86"/>
      <c r="H3251" s="87"/>
      <c r="I3251" s="86"/>
      <c r="J3251" s="86"/>
      <c r="K3251" s="86"/>
      <c r="L3251" s="86"/>
      <c r="M3251" s="87"/>
      <c r="N3251" s="86"/>
      <c r="O3251" s="86"/>
      <c r="P3251" s="86"/>
      <c r="Q3251" s="86"/>
      <c r="R3251" s="87"/>
      <c r="S3251" s="86"/>
      <c r="T3251" s="86"/>
      <c r="U3251" s="86"/>
      <c r="V3251" s="86"/>
      <c r="W3251" s="87"/>
      <c r="X3251" s="86"/>
      <c r="Y3251" s="80"/>
      <c r="Z3251" s="80"/>
      <c r="AA3251" s="80"/>
      <c r="AB3251" s="81"/>
    </row>
    <row r="3252" spans="1:28" x14ac:dyDescent="0.25">
      <c r="A3252" s="69">
        <v>3250</v>
      </c>
      <c r="D3252"/>
    </row>
    <row r="3253" spans="1:28" x14ac:dyDescent="0.25">
      <c r="A3253" s="69">
        <v>3251</v>
      </c>
      <c r="D3253"/>
    </row>
    <row r="3254" spans="1:28" x14ac:dyDescent="0.25">
      <c r="A3254" s="69">
        <v>3252</v>
      </c>
      <c r="D3254"/>
    </row>
    <row r="3255" spans="1:28" x14ac:dyDescent="0.25">
      <c r="A3255" s="69">
        <v>3253</v>
      </c>
      <c r="D3255"/>
    </row>
    <row r="3256" spans="1:28" ht="13.8" thickBot="1" x14ac:dyDescent="0.3">
      <c r="A3256" s="79">
        <v>3254</v>
      </c>
      <c r="B3256" s="86"/>
      <c r="C3256" s="86"/>
      <c r="D3256" s="86"/>
      <c r="E3256" s="86"/>
      <c r="F3256" s="87"/>
      <c r="G3256" s="86"/>
      <c r="H3256" s="87"/>
      <c r="I3256" s="86"/>
      <c r="J3256" s="86"/>
      <c r="K3256" s="86"/>
      <c r="L3256" s="86"/>
      <c r="M3256" s="87"/>
      <c r="N3256" s="86"/>
      <c r="O3256" s="86"/>
      <c r="P3256" s="86"/>
      <c r="Q3256" s="86"/>
      <c r="R3256" s="87"/>
      <c r="S3256" s="86"/>
      <c r="T3256" s="86"/>
      <c r="U3256" s="86"/>
      <c r="V3256" s="86"/>
      <c r="W3256" s="87"/>
      <c r="X3256" s="86"/>
      <c r="Y3256" s="80"/>
      <c r="Z3256" s="80"/>
      <c r="AA3256" s="80"/>
      <c r="AB3256" s="81"/>
    </row>
    <row r="3257" spans="1:28" x14ac:dyDescent="0.25">
      <c r="A3257" s="69">
        <v>3255</v>
      </c>
      <c r="D3257"/>
    </row>
    <row r="3258" spans="1:28" x14ac:dyDescent="0.25">
      <c r="A3258" s="69">
        <v>3256</v>
      </c>
      <c r="D3258"/>
    </row>
    <row r="3259" spans="1:28" x14ac:dyDescent="0.25">
      <c r="A3259" s="69">
        <v>3257</v>
      </c>
      <c r="D3259"/>
    </row>
    <row r="3260" spans="1:28" x14ac:dyDescent="0.25">
      <c r="A3260" s="69">
        <v>3258</v>
      </c>
      <c r="D3260"/>
    </row>
    <row r="3261" spans="1:28" ht="13.8" thickBot="1" x14ac:dyDescent="0.3">
      <c r="A3261" s="79">
        <v>3259</v>
      </c>
      <c r="B3261" s="86"/>
      <c r="C3261" s="86"/>
      <c r="D3261" s="86"/>
      <c r="E3261" s="86"/>
      <c r="F3261" s="87"/>
      <c r="G3261" s="86"/>
      <c r="H3261" s="87"/>
      <c r="I3261" s="86"/>
      <c r="J3261" s="86"/>
      <c r="K3261" s="86"/>
      <c r="L3261" s="86"/>
      <c r="M3261" s="87"/>
      <c r="N3261" s="86"/>
      <c r="O3261" s="86"/>
      <c r="P3261" s="86"/>
      <c r="Q3261" s="86"/>
      <c r="R3261" s="87"/>
      <c r="S3261" s="86"/>
      <c r="T3261" s="86"/>
      <c r="U3261" s="86"/>
      <c r="V3261" s="86"/>
      <c r="W3261" s="87"/>
      <c r="X3261" s="86"/>
      <c r="Y3261" s="80"/>
      <c r="Z3261" s="80"/>
      <c r="AA3261" s="80"/>
      <c r="AB3261" s="81"/>
    </row>
    <row r="3262" spans="1:28" x14ac:dyDescent="0.25">
      <c r="A3262" s="69">
        <v>3260</v>
      </c>
      <c r="D3262"/>
    </row>
    <row r="3263" spans="1:28" x14ac:dyDescent="0.25">
      <c r="A3263" s="69">
        <v>3261</v>
      </c>
      <c r="D3263"/>
    </row>
    <row r="3264" spans="1:28" x14ac:dyDescent="0.25">
      <c r="A3264" s="69">
        <v>3262</v>
      </c>
      <c r="D3264"/>
    </row>
    <row r="3265" spans="1:28" x14ac:dyDescent="0.25">
      <c r="A3265" s="69">
        <v>3263</v>
      </c>
      <c r="D3265"/>
    </row>
    <row r="3266" spans="1:28" ht="13.8" thickBot="1" x14ac:dyDescent="0.3">
      <c r="A3266" s="79">
        <v>3264</v>
      </c>
      <c r="B3266" s="86"/>
      <c r="C3266" s="86"/>
      <c r="D3266" s="86"/>
      <c r="E3266" s="86"/>
      <c r="F3266" s="87"/>
      <c r="G3266" s="86"/>
      <c r="H3266" s="87"/>
      <c r="I3266" s="86"/>
      <c r="J3266" s="86"/>
      <c r="K3266" s="86"/>
      <c r="L3266" s="86"/>
      <c r="M3266" s="87"/>
      <c r="N3266" s="86"/>
      <c r="O3266" s="86"/>
      <c r="P3266" s="86"/>
      <c r="Q3266" s="86"/>
      <c r="R3266" s="87"/>
      <c r="S3266" s="86"/>
      <c r="T3266" s="86"/>
      <c r="U3266" s="86"/>
      <c r="V3266" s="86"/>
      <c r="W3266" s="87"/>
      <c r="X3266" s="86"/>
      <c r="Y3266" s="80"/>
      <c r="Z3266" s="80"/>
      <c r="AA3266" s="80"/>
      <c r="AB3266" s="81"/>
    </row>
    <row r="3267" spans="1:28" x14ac:dyDescent="0.25">
      <c r="A3267" s="69">
        <v>3265</v>
      </c>
      <c r="D3267"/>
    </row>
    <row r="3268" spans="1:28" x14ac:dyDescent="0.25">
      <c r="A3268" s="69">
        <v>3266</v>
      </c>
      <c r="D3268"/>
    </row>
    <row r="3269" spans="1:28" x14ac:dyDescent="0.25">
      <c r="A3269" s="69">
        <v>3267</v>
      </c>
      <c r="D3269"/>
    </row>
    <row r="3270" spans="1:28" x14ac:dyDescent="0.25">
      <c r="A3270" s="69">
        <v>3268</v>
      </c>
      <c r="D3270"/>
    </row>
    <row r="3271" spans="1:28" ht="13.8" thickBot="1" x14ac:dyDescent="0.3">
      <c r="A3271" s="79">
        <v>3269</v>
      </c>
      <c r="B3271" s="86"/>
      <c r="C3271" s="86"/>
      <c r="D3271" s="86"/>
      <c r="E3271" s="86"/>
      <c r="F3271" s="87"/>
      <c r="G3271" s="86"/>
      <c r="H3271" s="87"/>
      <c r="I3271" s="86"/>
      <c r="J3271" s="86"/>
      <c r="K3271" s="86"/>
      <c r="L3271" s="86"/>
      <c r="M3271" s="87"/>
      <c r="N3271" s="86"/>
      <c r="O3271" s="86"/>
      <c r="P3271" s="86"/>
      <c r="Q3271" s="86"/>
      <c r="R3271" s="87"/>
      <c r="S3271" s="86"/>
      <c r="T3271" s="86"/>
      <c r="U3271" s="86"/>
      <c r="V3271" s="86"/>
      <c r="W3271" s="87"/>
      <c r="X3271" s="86"/>
      <c r="Y3271" s="80"/>
      <c r="Z3271" s="80"/>
      <c r="AA3271" s="80"/>
      <c r="AB3271" s="81"/>
    </row>
    <row r="3272" spans="1:28" x14ac:dyDescent="0.25">
      <c r="A3272" s="69">
        <v>3270</v>
      </c>
      <c r="D3272"/>
    </row>
    <row r="3273" spans="1:28" x14ac:dyDescent="0.25">
      <c r="A3273" s="69">
        <v>3271</v>
      </c>
      <c r="D3273"/>
    </row>
    <row r="3274" spans="1:28" x14ac:dyDescent="0.25">
      <c r="A3274" s="69">
        <v>3272</v>
      </c>
      <c r="D3274"/>
    </row>
    <row r="3275" spans="1:28" x14ac:dyDescent="0.25">
      <c r="A3275" s="69">
        <v>3273</v>
      </c>
      <c r="D3275"/>
    </row>
    <row r="3276" spans="1:28" ht="13.8" thickBot="1" x14ac:dyDescent="0.3">
      <c r="A3276" s="79">
        <v>3274</v>
      </c>
      <c r="B3276" s="86"/>
      <c r="C3276" s="86"/>
      <c r="D3276" s="86"/>
      <c r="E3276" s="86"/>
      <c r="F3276" s="87"/>
      <c r="G3276" s="86"/>
      <c r="H3276" s="87"/>
      <c r="I3276" s="86"/>
      <c r="J3276" s="86"/>
      <c r="K3276" s="86"/>
      <c r="L3276" s="86"/>
      <c r="M3276" s="87"/>
      <c r="N3276" s="86"/>
      <c r="O3276" s="86"/>
      <c r="P3276" s="86"/>
      <c r="Q3276" s="86"/>
      <c r="R3276" s="87"/>
      <c r="S3276" s="86"/>
      <c r="T3276" s="86"/>
      <c r="U3276" s="86"/>
      <c r="V3276" s="86"/>
      <c r="W3276" s="87"/>
      <c r="X3276" s="86"/>
      <c r="Y3276" s="80"/>
      <c r="Z3276" s="80"/>
      <c r="AA3276" s="80"/>
      <c r="AB3276" s="81"/>
    </row>
    <row r="3277" spans="1:28" x14ac:dyDescent="0.25">
      <c r="A3277" s="69">
        <v>3275</v>
      </c>
      <c r="D3277"/>
    </row>
    <row r="3278" spans="1:28" x14ac:dyDescent="0.25">
      <c r="A3278" s="69">
        <v>3276</v>
      </c>
      <c r="D3278"/>
    </row>
    <row r="3279" spans="1:28" x14ac:dyDescent="0.25">
      <c r="A3279" s="69">
        <v>3277</v>
      </c>
      <c r="D3279"/>
    </row>
    <row r="3280" spans="1:28" x14ac:dyDescent="0.25">
      <c r="A3280" s="69">
        <v>3278</v>
      </c>
      <c r="D3280"/>
    </row>
    <row r="3281" spans="1:28" ht="13.8" thickBot="1" x14ac:dyDescent="0.3">
      <c r="A3281" s="79">
        <v>3279</v>
      </c>
      <c r="B3281" s="86"/>
      <c r="C3281" s="86"/>
      <c r="D3281" s="86"/>
      <c r="E3281" s="86"/>
      <c r="F3281" s="87"/>
      <c r="G3281" s="86"/>
      <c r="H3281" s="87"/>
      <c r="I3281" s="86"/>
      <c r="J3281" s="86"/>
      <c r="K3281" s="86"/>
      <c r="L3281" s="86"/>
      <c r="M3281" s="87"/>
      <c r="N3281" s="86"/>
      <c r="O3281" s="86"/>
      <c r="P3281" s="86"/>
      <c r="Q3281" s="86"/>
      <c r="R3281" s="87"/>
      <c r="S3281" s="86"/>
      <c r="T3281" s="86"/>
      <c r="U3281" s="86"/>
      <c r="V3281" s="86"/>
      <c r="W3281" s="87"/>
      <c r="X3281" s="86"/>
      <c r="Y3281" s="80"/>
      <c r="Z3281" s="80"/>
      <c r="AA3281" s="80"/>
      <c r="AB3281" s="81"/>
    </row>
    <row r="3282" spans="1:28" x14ac:dyDescent="0.25">
      <c r="A3282" s="69">
        <v>3280</v>
      </c>
      <c r="D3282"/>
    </row>
    <row r="3283" spans="1:28" x14ac:dyDescent="0.25">
      <c r="A3283" s="69">
        <v>3281</v>
      </c>
      <c r="D3283"/>
    </row>
    <row r="3284" spans="1:28" x14ac:dyDescent="0.25">
      <c r="A3284" s="69">
        <v>3282</v>
      </c>
      <c r="D3284"/>
    </row>
    <row r="3285" spans="1:28" x14ac:dyDescent="0.25">
      <c r="A3285" s="69">
        <v>3283</v>
      </c>
      <c r="D3285"/>
    </row>
    <row r="3286" spans="1:28" ht="13.8" thickBot="1" x14ac:dyDescent="0.3">
      <c r="A3286" s="79">
        <v>3284</v>
      </c>
      <c r="B3286" s="86"/>
      <c r="C3286" s="86"/>
      <c r="D3286" s="86"/>
      <c r="E3286" s="86"/>
      <c r="F3286" s="87"/>
      <c r="G3286" s="86"/>
      <c r="H3286" s="87"/>
      <c r="I3286" s="86"/>
      <c r="J3286" s="86"/>
      <c r="K3286" s="86"/>
      <c r="L3286" s="86"/>
      <c r="M3286" s="87"/>
      <c r="N3286" s="86"/>
      <c r="O3286" s="86"/>
      <c r="P3286" s="86"/>
      <c r="Q3286" s="86"/>
      <c r="R3286" s="87"/>
      <c r="S3286" s="86"/>
      <c r="T3286" s="86"/>
      <c r="U3286" s="86"/>
      <c r="V3286" s="86"/>
      <c r="W3286" s="87"/>
      <c r="X3286" s="86"/>
      <c r="Y3286" s="80"/>
      <c r="Z3286" s="80"/>
      <c r="AA3286" s="80"/>
      <c r="AB3286" s="81"/>
    </row>
    <row r="3287" spans="1:28" x14ac:dyDescent="0.25">
      <c r="A3287" s="69">
        <v>3285</v>
      </c>
      <c r="D3287"/>
    </row>
    <row r="3288" spans="1:28" x14ac:dyDescent="0.25">
      <c r="A3288" s="69">
        <v>3286</v>
      </c>
      <c r="D3288"/>
    </row>
    <row r="3289" spans="1:28" x14ac:dyDescent="0.25">
      <c r="A3289" s="69">
        <v>3287</v>
      </c>
      <c r="D3289"/>
    </row>
    <row r="3290" spans="1:28" x14ac:dyDescent="0.25">
      <c r="A3290" s="69">
        <v>3288</v>
      </c>
      <c r="D3290"/>
    </row>
    <row r="3291" spans="1:28" ht="13.8" thickBot="1" x14ac:dyDescent="0.3">
      <c r="A3291" s="79">
        <v>3289</v>
      </c>
      <c r="B3291" s="86"/>
      <c r="C3291" s="86"/>
      <c r="D3291" s="86"/>
      <c r="E3291" s="86"/>
      <c r="F3291" s="87"/>
      <c r="G3291" s="86"/>
      <c r="H3291" s="87"/>
      <c r="I3291" s="86"/>
      <c r="J3291" s="86"/>
      <c r="K3291" s="86"/>
      <c r="L3291" s="86"/>
      <c r="M3291" s="87"/>
      <c r="N3291" s="86"/>
      <c r="O3291" s="86"/>
      <c r="P3291" s="86"/>
      <c r="Q3291" s="86"/>
      <c r="R3291" s="87"/>
      <c r="S3291" s="86"/>
      <c r="T3291" s="86"/>
      <c r="U3291" s="86"/>
      <c r="V3291" s="86"/>
      <c r="W3291" s="87"/>
      <c r="X3291" s="86"/>
      <c r="Y3291" s="80"/>
      <c r="Z3291" s="80"/>
      <c r="AA3291" s="80"/>
      <c r="AB3291" s="81"/>
    </row>
    <row r="3292" spans="1:28" x14ac:dyDescent="0.25">
      <c r="A3292" s="69">
        <v>3290</v>
      </c>
      <c r="D3292"/>
    </row>
    <row r="3293" spans="1:28" x14ac:dyDescent="0.25">
      <c r="A3293" s="69">
        <v>3291</v>
      </c>
      <c r="D3293"/>
    </row>
    <row r="3294" spans="1:28" x14ac:dyDescent="0.25">
      <c r="A3294" s="69">
        <v>3292</v>
      </c>
      <c r="D3294"/>
    </row>
    <row r="3295" spans="1:28" x14ac:dyDescent="0.25">
      <c r="A3295" s="69">
        <v>3293</v>
      </c>
      <c r="D3295"/>
    </row>
    <row r="3296" spans="1:28" ht="13.8" thickBot="1" x14ac:dyDescent="0.3">
      <c r="A3296" s="79">
        <v>3294</v>
      </c>
      <c r="B3296" s="86"/>
      <c r="C3296" s="86"/>
      <c r="D3296" s="86"/>
      <c r="E3296" s="86"/>
      <c r="F3296" s="87"/>
      <c r="G3296" s="86"/>
      <c r="H3296" s="87"/>
      <c r="I3296" s="86"/>
      <c r="J3296" s="86"/>
      <c r="K3296" s="86"/>
      <c r="L3296" s="86"/>
      <c r="M3296" s="87"/>
      <c r="N3296" s="86"/>
      <c r="O3296" s="86"/>
      <c r="P3296" s="86"/>
      <c r="Q3296" s="86"/>
      <c r="R3296" s="87"/>
      <c r="S3296" s="86"/>
      <c r="T3296" s="86"/>
      <c r="U3296" s="86"/>
      <c r="V3296" s="86"/>
      <c r="W3296" s="87"/>
      <c r="X3296" s="86"/>
      <c r="Y3296" s="80"/>
      <c r="Z3296" s="80"/>
      <c r="AA3296" s="80"/>
      <c r="AB3296" s="81"/>
    </row>
    <row r="3297" spans="1:28" x14ac:dyDescent="0.25">
      <c r="A3297" s="69">
        <v>3295</v>
      </c>
      <c r="D3297"/>
    </row>
    <row r="3298" spans="1:28" x14ac:dyDescent="0.25">
      <c r="A3298" s="69">
        <v>3296</v>
      </c>
      <c r="D3298"/>
    </row>
    <row r="3299" spans="1:28" x14ac:dyDescent="0.25">
      <c r="A3299" s="69">
        <v>3297</v>
      </c>
      <c r="D3299"/>
    </row>
    <row r="3300" spans="1:28" x14ac:dyDescent="0.25">
      <c r="A3300" s="69">
        <v>3298</v>
      </c>
      <c r="D3300"/>
    </row>
    <row r="3301" spans="1:28" ht="13.8" thickBot="1" x14ac:dyDescent="0.3">
      <c r="A3301" s="79">
        <v>3299</v>
      </c>
      <c r="B3301" s="86"/>
      <c r="C3301" s="86"/>
      <c r="D3301" s="86"/>
      <c r="E3301" s="86"/>
      <c r="F3301" s="87"/>
      <c r="G3301" s="86"/>
      <c r="H3301" s="87"/>
      <c r="I3301" s="86"/>
      <c r="J3301" s="86"/>
      <c r="K3301" s="86"/>
      <c r="L3301" s="86"/>
      <c r="M3301" s="87"/>
      <c r="N3301" s="86"/>
      <c r="O3301" s="86"/>
      <c r="P3301" s="86"/>
      <c r="Q3301" s="86"/>
      <c r="R3301" s="87"/>
      <c r="S3301" s="86"/>
      <c r="T3301" s="86"/>
      <c r="U3301" s="86"/>
      <c r="V3301" s="86"/>
      <c r="W3301" s="87"/>
      <c r="X3301" s="86"/>
      <c r="Y3301" s="80"/>
      <c r="Z3301" s="80"/>
      <c r="AA3301" s="80"/>
      <c r="AB3301" s="81"/>
    </row>
    <row r="3302" spans="1:28" x14ac:dyDescent="0.25">
      <c r="A3302" s="69">
        <v>3300</v>
      </c>
      <c r="D3302"/>
    </row>
    <row r="3303" spans="1:28" x14ac:dyDescent="0.25">
      <c r="A3303" s="69">
        <v>3301</v>
      </c>
      <c r="D3303"/>
    </row>
    <row r="3304" spans="1:28" x14ac:dyDescent="0.25">
      <c r="A3304" s="69">
        <v>3302</v>
      </c>
      <c r="D3304"/>
    </row>
    <row r="3305" spans="1:28" x14ac:dyDescent="0.25">
      <c r="A3305" s="69">
        <v>3303</v>
      </c>
      <c r="D3305"/>
    </row>
    <row r="3306" spans="1:28" ht="13.8" thickBot="1" x14ac:dyDescent="0.3">
      <c r="A3306" s="79">
        <v>3304</v>
      </c>
      <c r="B3306" s="86"/>
      <c r="C3306" s="86"/>
      <c r="D3306" s="86"/>
      <c r="E3306" s="86"/>
      <c r="F3306" s="87"/>
      <c r="G3306" s="86"/>
      <c r="H3306" s="87"/>
      <c r="I3306" s="86"/>
      <c r="J3306" s="86"/>
      <c r="K3306" s="86"/>
      <c r="L3306" s="86"/>
      <c r="M3306" s="87"/>
      <c r="N3306" s="86"/>
      <c r="O3306" s="86"/>
      <c r="P3306" s="86"/>
      <c r="Q3306" s="86"/>
      <c r="R3306" s="87"/>
      <c r="S3306" s="86"/>
      <c r="T3306" s="86"/>
      <c r="U3306" s="86"/>
      <c r="V3306" s="86"/>
      <c r="W3306" s="87"/>
      <c r="X3306" s="86"/>
      <c r="Y3306" s="80"/>
      <c r="Z3306" s="80"/>
      <c r="AA3306" s="80"/>
      <c r="AB3306" s="81"/>
    </row>
    <row r="3307" spans="1:28" x14ac:dyDescent="0.25">
      <c r="A3307" s="69">
        <v>3305</v>
      </c>
      <c r="D3307"/>
    </row>
    <row r="3308" spans="1:28" x14ac:dyDescent="0.25">
      <c r="A3308" s="69">
        <v>3306</v>
      </c>
      <c r="D3308"/>
    </row>
    <row r="3309" spans="1:28" x14ac:dyDescent="0.25">
      <c r="A3309" s="69">
        <v>3307</v>
      </c>
      <c r="D3309"/>
    </row>
    <row r="3310" spans="1:28" x14ac:dyDescent="0.25">
      <c r="A3310" s="69">
        <v>3308</v>
      </c>
      <c r="D3310"/>
    </row>
    <row r="3311" spans="1:28" ht="13.8" thickBot="1" x14ac:dyDescent="0.3">
      <c r="A3311" s="79">
        <v>3309</v>
      </c>
      <c r="B3311" s="86"/>
      <c r="C3311" s="86"/>
      <c r="D3311" s="86"/>
      <c r="E3311" s="86"/>
      <c r="F3311" s="87"/>
      <c r="G3311" s="86"/>
      <c r="H3311" s="87"/>
      <c r="I3311" s="86"/>
      <c r="J3311" s="86"/>
      <c r="K3311" s="86"/>
      <c r="L3311" s="86"/>
      <c r="M3311" s="87"/>
      <c r="N3311" s="86"/>
      <c r="O3311" s="86"/>
      <c r="P3311" s="86"/>
      <c r="Q3311" s="86"/>
      <c r="R3311" s="87"/>
      <c r="S3311" s="86"/>
      <c r="T3311" s="86"/>
      <c r="U3311" s="86"/>
      <c r="V3311" s="86"/>
      <c r="W3311" s="87"/>
      <c r="X3311" s="86"/>
      <c r="Y3311" s="80"/>
      <c r="Z3311" s="80"/>
      <c r="AA3311" s="80"/>
      <c r="AB3311" s="81"/>
    </row>
    <row r="3312" spans="1:28" x14ac:dyDescent="0.25">
      <c r="A3312" s="69">
        <v>3310</v>
      </c>
      <c r="D3312"/>
    </row>
    <row r="3313" spans="1:28" x14ac:dyDescent="0.25">
      <c r="A3313" s="69">
        <v>3311</v>
      </c>
      <c r="D3313"/>
    </row>
    <row r="3314" spans="1:28" x14ac:dyDescent="0.25">
      <c r="A3314" s="69">
        <v>3312</v>
      </c>
      <c r="D3314"/>
    </row>
    <row r="3315" spans="1:28" x14ac:dyDescent="0.25">
      <c r="A3315" s="69">
        <v>3313</v>
      </c>
      <c r="D3315"/>
    </row>
    <row r="3316" spans="1:28" ht="13.8" thickBot="1" x14ac:dyDescent="0.3">
      <c r="A3316" s="79">
        <v>3314</v>
      </c>
      <c r="B3316" s="86"/>
      <c r="C3316" s="86"/>
      <c r="D3316" s="86"/>
      <c r="E3316" s="86"/>
      <c r="F3316" s="87"/>
      <c r="G3316" s="86"/>
      <c r="H3316" s="87"/>
      <c r="I3316" s="86"/>
      <c r="J3316" s="86"/>
      <c r="K3316" s="86"/>
      <c r="L3316" s="86"/>
      <c r="M3316" s="87"/>
      <c r="N3316" s="86"/>
      <c r="O3316" s="86"/>
      <c r="P3316" s="86"/>
      <c r="Q3316" s="86"/>
      <c r="R3316" s="87"/>
      <c r="S3316" s="86"/>
      <c r="T3316" s="86"/>
      <c r="U3316" s="86"/>
      <c r="V3316" s="86"/>
      <c r="W3316" s="87"/>
      <c r="X3316" s="86"/>
      <c r="Y3316" s="80"/>
      <c r="Z3316" s="80"/>
      <c r="AA3316" s="80"/>
      <c r="AB3316" s="81"/>
    </row>
    <row r="3317" spans="1:28" x14ac:dyDescent="0.25">
      <c r="A3317" s="69">
        <v>3315</v>
      </c>
      <c r="D3317"/>
    </row>
    <row r="3318" spans="1:28" x14ac:dyDescent="0.25">
      <c r="A3318" s="69">
        <v>3316</v>
      </c>
      <c r="D3318"/>
    </row>
    <row r="3319" spans="1:28" x14ac:dyDescent="0.25">
      <c r="A3319" s="69">
        <v>3317</v>
      </c>
      <c r="D3319"/>
    </row>
    <row r="3320" spans="1:28" x14ac:dyDescent="0.25">
      <c r="A3320" s="69">
        <v>3318</v>
      </c>
      <c r="D3320"/>
    </row>
    <row r="3321" spans="1:28" ht="13.8" thickBot="1" x14ac:dyDescent="0.3">
      <c r="A3321" s="79">
        <v>3319</v>
      </c>
      <c r="B3321" s="86"/>
      <c r="C3321" s="86"/>
      <c r="D3321" s="86"/>
      <c r="E3321" s="86"/>
      <c r="F3321" s="87"/>
      <c r="G3321" s="86"/>
      <c r="H3321" s="87"/>
      <c r="I3321" s="86"/>
      <c r="J3321" s="86"/>
      <c r="K3321" s="86"/>
      <c r="L3321" s="86"/>
      <c r="M3321" s="87"/>
      <c r="N3321" s="86"/>
      <c r="O3321" s="86"/>
      <c r="P3321" s="86"/>
      <c r="Q3321" s="86"/>
      <c r="R3321" s="87"/>
      <c r="S3321" s="86"/>
      <c r="T3321" s="86"/>
      <c r="U3321" s="86"/>
      <c r="V3321" s="86"/>
      <c r="W3321" s="87"/>
      <c r="X3321" s="86"/>
      <c r="Y3321" s="80"/>
      <c r="Z3321" s="80"/>
      <c r="AA3321" s="80"/>
      <c r="AB3321" s="81"/>
    </row>
    <row r="3322" spans="1:28" x14ac:dyDescent="0.25">
      <c r="A3322" s="69">
        <v>3320</v>
      </c>
      <c r="D3322"/>
    </row>
    <row r="3323" spans="1:28" x14ac:dyDescent="0.25">
      <c r="A3323" s="69">
        <v>3321</v>
      </c>
      <c r="D3323"/>
    </row>
    <row r="3324" spans="1:28" x14ac:dyDescent="0.25">
      <c r="A3324" s="69">
        <v>3322</v>
      </c>
      <c r="D3324"/>
    </row>
    <row r="3325" spans="1:28" x14ac:dyDescent="0.25">
      <c r="A3325" s="69">
        <v>3323</v>
      </c>
      <c r="D3325"/>
    </row>
    <row r="3326" spans="1:28" ht="13.8" thickBot="1" x14ac:dyDescent="0.3">
      <c r="A3326" s="79">
        <v>3324</v>
      </c>
      <c r="B3326" s="86"/>
      <c r="C3326" s="86"/>
      <c r="D3326" s="86"/>
      <c r="E3326" s="86"/>
      <c r="F3326" s="87"/>
      <c r="G3326" s="86"/>
      <c r="H3326" s="87"/>
      <c r="I3326" s="86"/>
      <c r="J3326" s="86"/>
      <c r="K3326" s="86"/>
      <c r="L3326" s="86"/>
      <c r="M3326" s="87"/>
      <c r="N3326" s="86"/>
      <c r="O3326" s="86"/>
      <c r="P3326" s="86"/>
      <c r="Q3326" s="86"/>
      <c r="R3326" s="87"/>
      <c r="S3326" s="86"/>
      <c r="T3326" s="86"/>
      <c r="U3326" s="86"/>
      <c r="V3326" s="86"/>
      <c r="W3326" s="87"/>
      <c r="X3326" s="86"/>
      <c r="Y3326" s="80"/>
      <c r="Z3326" s="80"/>
      <c r="AA3326" s="80"/>
      <c r="AB3326" s="81"/>
    </row>
    <row r="3327" spans="1:28" x14ac:dyDescent="0.25">
      <c r="A3327" s="69">
        <v>3325</v>
      </c>
      <c r="D3327"/>
    </row>
    <row r="3328" spans="1:28" x14ac:dyDescent="0.25">
      <c r="A3328" s="69">
        <v>3326</v>
      </c>
      <c r="D3328"/>
    </row>
    <row r="3329" spans="1:28" x14ac:dyDescent="0.25">
      <c r="A3329" s="69">
        <v>3327</v>
      </c>
      <c r="D3329"/>
    </row>
    <row r="3330" spans="1:28" x14ac:dyDescent="0.25">
      <c r="A3330" s="69">
        <v>3328</v>
      </c>
      <c r="D3330"/>
    </row>
    <row r="3331" spans="1:28" ht="13.8" thickBot="1" x14ac:dyDescent="0.3">
      <c r="A3331" s="79">
        <v>3329</v>
      </c>
      <c r="B3331" s="86"/>
      <c r="C3331" s="86"/>
      <c r="D3331" s="86"/>
      <c r="E3331" s="86"/>
      <c r="F3331" s="87"/>
      <c r="G3331" s="86"/>
      <c r="H3331" s="87"/>
      <c r="I3331" s="86"/>
      <c r="J3331" s="86"/>
      <c r="K3331" s="86"/>
      <c r="L3331" s="86"/>
      <c r="M3331" s="87"/>
      <c r="N3331" s="86"/>
      <c r="O3331" s="86"/>
      <c r="P3331" s="86"/>
      <c r="Q3331" s="86"/>
      <c r="R3331" s="87"/>
      <c r="S3331" s="86"/>
      <c r="T3331" s="86"/>
      <c r="U3331" s="86"/>
      <c r="V3331" s="86"/>
      <c r="W3331" s="87"/>
      <c r="X3331" s="86"/>
      <c r="Y3331" s="80"/>
      <c r="Z3331" s="80"/>
      <c r="AA3331" s="80"/>
      <c r="AB3331" s="81"/>
    </row>
    <row r="3332" spans="1:28" x14ac:dyDescent="0.25">
      <c r="A3332" s="69">
        <v>3330</v>
      </c>
      <c r="D3332"/>
    </row>
    <row r="3333" spans="1:28" x14ac:dyDescent="0.25">
      <c r="A3333" s="69">
        <v>3331</v>
      </c>
      <c r="D3333"/>
    </row>
    <row r="3334" spans="1:28" x14ac:dyDescent="0.25">
      <c r="A3334" s="69">
        <v>3332</v>
      </c>
      <c r="D3334"/>
    </row>
    <row r="3335" spans="1:28" x14ac:dyDescent="0.25">
      <c r="A3335" s="69">
        <v>3333</v>
      </c>
      <c r="D3335"/>
    </row>
    <row r="3336" spans="1:28" ht="13.8" thickBot="1" x14ac:dyDescent="0.3">
      <c r="A3336" s="79">
        <v>3334</v>
      </c>
      <c r="B3336" s="86"/>
      <c r="C3336" s="86"/>
      <c r="D3336" s="86"/>
      <c r="E3336" s="86"/>
      <c r="F3336" s="87"/>
      <c r="G3336" s="86"/>
      <c r="H3336" s="87"/>
      <c r="I3336" s="86"/>
      <c r="J3336" s="86"/>
      <c r="K3336" s="86"/>
      <c r="L3336" s="86"/>
      <c r="M3336" s="87"/>
      <c r="N3336" s="86"/>
      <c r="O3336" s="86"/>
      <c r="P3336" s="86"/>
      <c r="Q3336" s="86"/>
      <c r="R3336" s="87"/>
      <c r="S3336" s="86"/>
      <c r="T3336" s="86"/>
      <c r="U3336" s="86"/>
      <c r="V3336" s="86"/>
      <c r="W3336" s="87"/>
      <c r="X3336" s="86"/>
      <c r="Y3336" s="80"/>
      <c r="Z3336" s="80"/>
      <c r="AA3336" s="80"/>
      <c r="AB3336" s="81"/>
    </row>
    <row r="3337" spans="1:28" x14ac:dyDescent="0.25">
      <c r="A3337" s="69">
        <v>3335</v>
      </c>
      <c r="D3337"/>
    </row>
    <row r="3338" spans="1:28" x14ac:dyDescent="0.25">
      <c r="A3338" s="69">
        <v>3336</v>
      </c>
      <c r="D3338"/>
    </row>
    <row r="3339" spans="1:28" x14ac:dyDescent="0.25">
      <c r="A3339" s="69">
        <v>3337</v>
      </c>
      <c r="D3339"/>
    </row>
    <row r="3340" spans="1:28" x14ac:dyDescent="0.25">
      <c r="A3340" s="69">
        <v>3338</v>
      </c>
      <c r="D3340"/>
    </row>
    <row r="3341" spans="1:28" ht="13.8" thickBot="1" x14ac:dyDescent="0.3">
      <c r="A3341" s="79">
        <v>3339</v>
      </c>
      <c r="B3341" s="86"/>
      <c r="C3341" s="86"/>
      <c r="D3341" s="86"/>
      <c r="E3341" s="86"/>
      <c r="F3341" s="87"/>
      <c r="G3341" s="86"/>
      <c r="H3341" s="87"/>
      <c r="I3341" s="86"/>
      <c r="J3341" s="86"/>
      <c r="K3341" s="86"/>
      <c r="L3341" s="86"/>
      <c r="M3341" s="87"/>
      <c r="N3341" s="86"/>
      <c r="O3341" s="86"/>
      <c r="P3341" s="86"/>
      <c r="Q3341" s="86"/>
      <c r="R3341" s="87"/>
      <c r="S3341" s="86"/>
      <c r="T3341" s="86"/>
      <c r="U3341" s="86"/>
      <c r="V3341" s="86"/>
      <c r="W3341" s="87"/>
      <c r="X3341" s="86"/>
      <c r="Y3341" s="80"/>
      <c r="Z3341" s="80"/>
      <c r="AA3341" s="80"/>
      <c r="AB3341" s="81"/>
    </row>
    <row r="3342" spans="1:28" x14ac:dyDescent="0.25">
      <c r="A3342" s="69">
        <v>3340</v>
      </c>
      <c r="D3342"/>
    </row>
    <row r="3343" spans="1:28" x14ac:dyDescent="0.25">
      <c r="A3343" s="69">
        <v>3341</v>
      </c>
      <c r="D3343"/>
    </row>
    <row r="3344" spans="1:28" x14ac:dyDescent="0.25">
      <c r="A3344" s="69">
        <v>3342</v>
      </c>
      <c r="D3344"/>
    </row>
    <row r="3345" spans="1:28" x14ac:dyDescent="0.25">
      <c r="A3345" s="69">
        <v>3343</v>
      </c>
      <c r="D3345"/>
    </row>
    <row r="3346" spans="1:28" ht="13.8" thickBot="1" x14ac:dyDescent="0.3">
      <c r="A3346" s="79">
        <v>3344</v>
      </c>
      <c r="B3346" s="86"/>
      <c r="C3346" s="86"/>
      <c r="D3346" s="86"/>
      <c r="E3346" s="86"/>
      <c r="F3346" s="87"/>
      <c r="G3346" s="86"/>
      <c r="H3346" s="87"/>
      <c r="I3346" s="86"/>
      <c r="J3346" s="86"/>
      <c r="K3346" s="86"/>
      <c r="L3346" s="86"/>
      <c r="M3346" s="87"/>
      <c r="N3346" s="86"/>
      <c r="O3346" s="86"/>
      <c r="P3346" s="86"/>
      <c r="Q3346" s="86"/>
      <c r="R3346" s="87"/>
      <c r="S3346" s="86"/>
      <c r="T3346" s="86"/>
      <c r="U3346" s="86"/>
      <c r="V3346" s="86"/>
      <c r="W3346" s="87"/>
      <c r="X3346" s="86"/>
      <c r="Y3346" s="80"/>
      <c r="Z3346" s="80"/>
      <c r="AA3346" s="80"/>
      <c r="AB3346" s="81"/>
    </row>
    <row r="3347" spans="1:28" x14ac:dyDescent="0.25">
      <c r="A3347" s="69">
        <v>3345</v>
      </c>
      <c r="D3347"/>
    </row>
    <row r="3348" spans="1:28" x14ac:dyDescent="0.25">
      <c r="A3348" s="69">
        <v>3346</v>
      </c>
      <c r="D3348"/>
    </row>
    <row r="3349" spans="1:28" x14ac:dyDescent="0.25">
      <c r="A3349" s="69">
        <v>3347</v>
      </c>
      <c r="D3349"/>
    </row>
    <row r="3350" spans="1:28" x14ac:dyDescent="0.25">
      <c r="A3350" s="69">
        <v>3348</v>
      </c>
      <c r="D3350"/>
    </row>
    <row r="3351" spans="1:28" ht="13.8" thickBot="1" x14ac:dyDescent="0.3">
      <c r="A3351" s="79">
        <v>3349</v>
      </c>
      <c r="B3351" s="86"/>
      <c r="C3351" s="86"/>
      <c r="D3351" s="86"/>
      <c r="E3351" s="86"/>
      <c r="F3351" s="87"/>
      <c r="G3351" s="86"/>
      <c r="H3351" s="87"/>
      <c r="I3351" s="86"/>
      <c r="J3351" s="86"/>
      <c r="K3351" s="86"/>
      <c r="L3351" s="86"/>
      <c r="M3351" s="87"/>
      <c r="N3351" s="86"/>
      <c r="O3351" s="86"/>
      <c r="P3351" s="86"/>
      <c r="Q3351" s="86"/>
      <c r="R3351" s="87"/>
      <c r="S3351" s="86"/>
      <c r="T3351" s="86"/>
      <c r="U3351" s="86"/>
      <c r="V3351" s="86"/>
      <c r="W3351" s="87"/>
      <c r="X3351" s="86"/>
      <c r="Y3351" s="80"/>
      <c r="Z3351" s="80"/>
      <c r="AA3351" s="80"/>
      <c r="AB3351" s="81"/>
    </row>
    <row r="3352" spans="1:28" x14ac:dyDescent="0.25">
      <c r="A3352" s="69">
        <v>3350</v>
      </c>
      <c r="D3352"/>
    </row>
    <row r="3353" spans="1:28" x14ac:dyDescent="0.25">
      <c r="A3353" s="69">
        <v>3351</v>
      </c>
      <c r="D3353"/>
    </row>
    <row r="3354" spans="1:28" x14ac:dyDescent="0.25">
      <c r="A3354" s="69">
        <v>3352</v>
      </c>
      <c r="D3354"/>
    </row>
    <row r="3355" spans="1:28" x14ac:dyDescent="0.25">
      <c r="A3355" s="69">
        <v>3353</v>
      </c>
      <c r="D3355"/>
    </row>
    <row r="3356" spans="1:28" ht="13.8" thickBot="1" x14ac:dyDescent="0.3">
      <c r="A3356" s="79">
        <v>3354</v>
      </c>
      <c r="B3356" s="86"/>
      <c r="C3356" s="86"/>
      <c r="D3356" s="86"/>
      <c r="E3356" s="86"/>
      <c r="F3356" s="87"/>
      <c r="G3356" s="86"/>
      <c r="H3356" s="87"/>
      <c r="I3356" s="86"/>
      <c r="J3356" s="86"/>
      <c r="K3356" s="86"/>
      <c r="L3356" s="86"/>
      <c r="M3356" s="87"/>
      <c r="N3356" s="86"/>
      <c r="O3356" s="86"/>
      <c r="P3356" s="86"/>
      <c r="Q3356" s="86"/>
      <c r="R3356" s="87"/>
      <c r="S3356" s="86"/>
      <c r="T3356" s="86"/>
      <c r="U3356" s="86"/>
      <c r="V3356" s="86"/>
      <c r="W3356" s="87"/>
      <c r="X3356" s="86"/>
      <c r="Y3356" s="80"/>
      <c r="Z3356" s="80"/>
      <c r="AA3356" s="80"/>
      <c r="AB3356" s="81"/>
    </row>
    <row r="3357" spans="1:28" x14ac:dyDescent="0.25">
      <c r="A3357" s="69">
        <v>3355</v>
      </c>
      <c r="D3357"/>
    </row>
    <row r="3358" spans="1:28" x14ac:dyDescent="0.25">
      <c r="A3358" s="69">
        <v>3356</v>
      </c>
      <c r="D3358"/>
    </row>
    <row r="3359" spans="1:28" x14ac:dyDescent="0.25">
      <c r="A3359" s="69">
        <v>3357</v>
      </c>
      <c r="D3359"/>
    </row>
    <row r="3360" spans="1:28" x14ac:dyDescent="0.25">
      <c r="A3360" s="69">
        <v>3358</v>
      </c>
      <c r="D3360"/>
    </row>
    <row r="3361" spans="1:28" ht="13.8" thickBot="1" x14ac:dyDescent="0.3">
      <c r="A3361" s="79">
        <v>3359</v>
      </c>
      <c r="B3361" s="86"/>
      <c r="C3361" s="86"/>
      <c r="D3361" s="86"/>
      <c r="E3361" s="86"/>
      <c r="F3361" s="87"/>
      <c r="G3361" s="86"/>
      <c r="H3361" s="87"/>
      <c r="I3361" s="86"/>
      <c r="J3361" s="86"/>
      <c r="K3361" s="86"/>
      <c r="L3361" s="86"/>
      <c r="M3361" s="87"/>
      <c r="N3361" s="86"/>
      <c r="O3361" s="86"/>
      <c r="P3361" s="86"/>
      <c r="Q3361" s="86"/>
      <c r="R3361" s="87"/>
      <c r="S3361" s="86"/>
      <c r="T3361" s="86"/>
      <c r="U3361" s="86"/>
      <c r="V3361" s="86"/>
      <c r="W3361" s="87"/>
      <c r="X3361" s="86"/>
      <c r="Y3361" s="80"/>
      <c r="Z3361" s="80"/>
      <c r="AA3361" s="80"/>
      <c r="AB3361" s="81"/>
    </row>
    <row r="3362" spans="1:28" x14ac:dyDescent="0.25">
      <c r="A3362" s="69">
        <v>3360</v>
      </c>
      <c r="D3362"/>
    </row>
    <row r="3363" spans="1:28" x14ac:dyDescent="0.25">
      <c r="A3363" s="69">
        <v>3361</v>
      </c>
      <c r="D3363"/>
    </row>
    <row r="3364" spans="1:28" x14ac:dyDescent="0.25">
      <c r="A3364" s="69">
        <v>3362</v>
      </c>
      <c r="D3364"/>
    </row>
    <row r="3365" spans="1:28" x14ac:dyDescent="0.25">
      <c r="A3365" s="69">
        <v>3363</v>
      </c>
      <c r="D3365"/>
    </row>
    <row r="3366" spans="1:28" ht="13.8" thickBot="1" x14ac:dyDescent="0.3">
      <c r="A3366" s="79">
        <v>3364</v>
      </c>
      <c r="B3366" s="86"/>
      <c r="C3366" s="86"/>
      <c r="D3366" s="86"/>
      <c r="E3366" s="86"/>
      <c r="F3366" s="87"/>
      <c r="G3366" s="86"/>
      <c r="H3366" s="87"/>
      <c r="I3366" s="86"/>
      <c r="J3366" s="86"/>
      <c r="K3366" s="86"/>
      <c r="L3366" s="86"/>
      <c r="M3366" s="87"/>
      <c r="N3366" s="86"/>
      <c r="O3366" s="86"/>
      <c r="P3366" s="86"/>
      <c r="Q3366" s="86"/>
      <c r="R3366" s="87"/>
      <c r="S3366" s="86"/>
      <c r="T3366" s="86"/>
      <c r="U3366" s="86"/>
      <c r="V3366" s="86"/>
      <c r="W3366" s="87"/>
      <c r="X3366" s="86"/>
      <c r="Y3366" s="80"/>
      <c r="Z3366" s="80"/>
      <c r="AA3366" s="80"/>
      <c r="AB3366" s="81"/>
    </row>
    <row r="3367" spans="1:28" x14ac:dyDescent="0.25">
      <c r="A3367" s="69">
        <v>3365</v>
      </c>
      <c r="D3367"/>
    </row>
    <row r="3368" spans="1:28" x14ac:dyDescent="0.25">
      <c r="A3368" s="69">
        <v>3366</v>
      </c>
      <c r="D3368"/>
    </row>
    <row r="3369" spans="1:28" x14ac:dyDescent="0.25">
      <c r="A3369" s="69">
        <v>3367</v>
      </c>
      <c r="D3369"/>
    </row>
    <row r="3370" spans="1:28" x14ac:dyDescent="0.25">
      <c r="A3370" s="69">
        <v>3368</v>
      </c>
      <c r="D3370"/>
    </row>
    <row r="3371" spans="1:28" ht="13.8" thickBot="1" x14ac:dyDescent="0.3">
      <c r="A3371" s="79">
        <v>3369</v>
      </c>
      <c r="B3371" s="86"/>
      <c r="C3371" s="86"/>
      <c r="D3371" s="86"/>
      <c r="E3371" s="86"/>
      <c r="F3371" s="87"/>
      <c r="G3371" s="86"/>
      <c r="H3371" s="87"/>
      <c r="I3371" s="86"/>
      <c r="J3371" s="86"/>
      <c r="K3371" s="86"/>
      <c r="L3371" s="86"/>
      <c r="M3371" s="87"/>
      <c r="N3371" s="86"/>
      <c r="O3371" s="86"/>
      <c r="P3371" s="86"/>
      <c r="Q3371" s="86"/>
      <c r="R3371" s="87"/>
      <c r="S3371" s="86"/>
      <c r="T3371" s="86"/>
      <c r="U3371" s="86"/>
      <c r="V3371" s="86"/>
      <c r="W3371" s="87"/>
      <c r="X3371" s="86"/>
      <c r="Y3371" s="80"/>
      <c r="Z3371" s="80"/>
      <c r="AA3371" s="80"/>
      <c r="AB3371" s="81"/>
    </row>
    <row r="3372" spans="1:28" x14ac:dyDescent="0.25">
      <c r="A3372" s="69">
        <v>3370</v>
      </c>
      <c r="D3372"/>
    </row>
    <row r="3373" spans="1:28" x14ac:dyDescent="0.25">
      <c r="A3373" s="69">
        <v>3371</v>
      </c>
      <c r="D3373"/>
    </row>
    <row r="3374" spans="1:28" x14ac:dyDescent="0.25">
      <c r="A3374" s="69">
        <v>3372</v>
      </c>
      <c r="D3374"/>
    </row>
    <row r="3375" spans="1:28" x14ac:dyDescent="0.25">
      <c r="A3375" s="69">
        <v>3373</v>
      </c>
      <c r="D3375"/>
    </row>
    <row r="3376" spans="1:28" ht="13.8" thickBot="1" x14ac:dyDescent="0.3">
      <c r="A3376" s="79">
        <v>3374</v>
      </c>
      <c r="B3376" s="86"/>
      <c r="C3376" s="86"/>
      <c r="D3376" s="86"/>
      <c r="E3376" s="86"/>
      <c r="F3376" s="87"/>
      <c r="G3376" s="86"/>
      <c r="H3376" s="87"/>
      <c r="I3376" s="86"/>
      <c r="J3376" s="86"/>
      <c r="K3376" s="86"/>
      <c r="L3376" s="86"/>
      <c r="M3376" s="87"/>
      <c r="N3376" s="86"/>
      <c r="O3376" s="86"/>
      <c r="P3376" s="86"/>
      <c r="Q3376" s="86"/>
      <c r="R3376" s="87"/>
      <c r="S3376" s="86"/>
      <c r="T3376" s="86"/>
      <c r="U3376" s="86"/>
      <c r="V3376" s="86"/>
      <c r="W3376" s="87"/>
      <c r="X3376" s="86"/>
      <c r="Y3376" s="80"/>
      <c r="Z3376" s="80"/>
      <c r="AA3376" s="80"/>
      <c r="AB3376" s="81"/>
    </row>
    <row r="3377" spans="1:28" x14ac:dyDescent="0.25">
      <c r="A3377" s="69">
        <v>3375</v>
      </c>
      <c r="D3377"/>
    </row>
    <row r="3378" spans="1:28" x14ac:dyDescent="0.25">
      <c r="A3378" s="69">
        <v>3376</v>
      </c>
      <c r="D3378"/>
    </row>
    <row r="3379" spans="1:28" x14ac:dyDescent="0.25">
      <c r="A3379" s="69">
        <v>3377</v>
      </c>
      <c r="D3379"/>
    </row>
    <row r="3380" spans="1:28" x14ac:dyDescent="0.25">
      <c r="A3380" s="69">
        <v>3378</v>
      </c>
      <c r="D3380"/>
    </row>
    <row r="3381" spans="1:28" ht="13.8" thickBot="1" x14ac:dyDescent="0.3">
      <c r="A3381" s="79">
        <v>3379</v>
      </c>
      <c r="B3381" s="86"/>
      <c r="C3381" s="86"/>
      <c r="D3381" s="86"/>
      <c r="E3381" s="86"/>
      <c r="F3381" s="87"/>
      <c r="G3381" s="86"/>
      <c r="H3381" s="87"/>
      <c r="I3381" s="86"/>
      <c r="J3381" s="86"/>
      <c r="K3381" s="86"/>
      <c r="L3381" s="86"/>
      <c r="M3381" s="87"/>
      <c r="N3381" s="86"/>
      <c r="O3381" s="86"/>
      <c r="P3381" s="86"/>
      <c r="Q3381" s="86"/>
      <c r="R3381" s="87"/>
      <c r="S3381" s="86"/>
      <c r="T3381" s="86"/>
      <c r="U3381" s="86"/>
      <c r="V3381" s="86"/>
      <c r="W3381" s="87"/>
      <c r="X3381" s="86"/>
      <c r="Y3381" s="80"/>
      <c r="Z3381" s="80"/>
      <c r="AA3381" s="80"/>
      <c r="AB3381" s="81"/>
    </row>
    <row r="3382" spans="1:28" x14ac:dyDescent="0.25">
      <c r="A3382" s="69">
        <v>3380</v>
      </c>
      <c r="D3382"/>
    </row>
    <row r="3383" spans="1:28" x14ac:dyDescent="0.25">
      <c r="A3383" s="69">
        <v>3381</v>
      </c>
      <c r="D3383"/>
    </row>
    <row r="3384" spans="1:28" x14ac:dyDescent="0.25">
      <c r="A3384" s="69">
        <v>3382</v>
      </c>
      <c r="D3384"/>
    </row>
    <row r="3385" spans="1:28" x14ac:dyDescent="0.25">
      <c r="A3385" s="69">
        <v>3383</v>
      </c>
      <c r="D3385"/>
    </row>
    <row r="3386" spans="1:28" ht="13.8" thickBot="1" x14ac:dyDescent="0.3">
      <c r="A3386" s="79">
        <v>3384</v>
      </c>
      <c r="B3386" s="86"/>
      <c r="C3386" s="86"/>
      <c r="D3386" s="86"/>
      <c r="E3386" s="86"/>
      <c r="F3386" s="87"/>
      <c r="G3386" s="86"/>
      <c r="H3386" s="87"/>
      <c r="I3386" s="86"/>
      <c r="J3386" s="86"/>
      <c r="K3386" s="86"/>
      <c r="L3386" s="86"/>
      <c r="M3386" s="87"/>
      <c r="N3386" s="86"/>
      <c r="O3386" s="86"/>
      <c r="P3386" s="86"/>
      <c r="Q3386" s="86"/>
      <c r="R3386" s="87"/>
      <c r="S3386" s="86"/>
      <c r="T3386" s="86"/>
      <c r="U3386" s="86"/>
      <c r="V3386" s="86"/>
      <c r="W3386" s="87"/>
      <c r="X3386" s="86"/>
      <c r="Y3386" s="80"/>
      <c r="Z3386" s="80"/>
      <c r="AA3386" s="80"/>
      <c r="AB3386" s="81"/>
    </row>
    <row r="3387" spans="1:28" x14ac:dyDescent="0.25">
      <c r="A3387" s="69">
        <v>3385</v>
      </c>
      <c r="D3387"/>
    </row>
    <row r="3388" spans="1:28" x14ac:dyDescent="0.25">
      <c r="A3388" s="69">
        <v>3386</v>
      </c>
      <c r="D3388"/>
    </row>
    <row r="3389" spans="1:28" x14ac:dyDescent="0.25">
      <c r="A3389" s="69">
        <v>3387</v>
      </c>
      <c r="D3389"/>
    </row>
    <row r="3390" spans="1:28" x14ac:dyDescent="0.25">
      <c r="A3390" s="69">
        <v>3388</v>
      </c>
      <c r="D3390"/>
    </row>
    <row r="3391" spans="1:28" ht="13.8" thickBot="1" x14ac:dyDescent="0.3">
      <c r="A3391" s="79">
        <v>3389</v>
      </c>
      <c r="B3391" s="86"/>
      <c r="C3391" s="86"/>
      <c r="D3391" s="86"/>
      <c r="E3391" s="86"/>
      <c r="F3391" s="87"/>
      <c r="G3391" s="86"/>
      <c r="H3391" s="87"/>
      <c r="I3391" s="86"/>
      <c r="J3391" s="86"/>
      <c r="K3391" s="86"/>
      <c r="L3391" s="86"/>
      <c r="M3391" s="87"/>
      <c r="N3391" s="86"/>
      <c r="O3391" s="86"/>
      <c r="P3391" s="86"/>
      <c r="Q3391" s="86"/>
      <c r="R3391" s="87"/>
      <c r="S3391" s="86"/>
      <c r="T3391" s="86"/>
      <c r="U3391" s="86"/>
      <c r="V3391" s="86"/>
      <c r="W3391" s="87"/>
      <c r="X3391" s="86"/>
      <c r="Y3391" s="80"/>
      <c r="Z3391" s="80"/>
      <c r="AA3391" s="80"/>
      <c r="AB3391" s="81"/>
    </row>
    <row r="3392" spans="1:28" x14ac:dyDescent="0.25">
      <c r="A3392" s="69">
        <v>3390</v>
      </c>
      <c r="D3392"/>
    </row>
    <row r="3393" spans="1:28" x14ac:dyDescent="0.25">
      <c r="A3393" s="69">
        <v>3391</v>
      </c>
      <c r="D3393"/>
    </row>
    <row r="3394" spans="1:28" x14ac:dyDescent="0.25">
      <c r="A3394" s="69">
        <v>3392</v>
      </c>
      <c r="D3394"/>
    </row>
    <row r="3395" spans="1:28" x14ac:dyDescent="0.25">
      <c r="A3395" s="69">
        <v>3393</v>
      </c>
      <c r="D3395"/>
    </row>
    <row r="3396" spans="1:28" ht="13.8" thickBot="1" x14ac:dyDescent="0.3">
      <c r="A3396" s="79">
        <v>3394</v>
      </c>
      <c r="B3396" s="86"/>
      <c r="C3396" s="86"/>
      <c r="D3396" s="86"/>
      <c r="E3396" s="86"/>
      <c r="F3396" s="87"/>
      <c r="G3396" s="86"/>
      <c r="H3396" s="87"/>
      <c r="I3396" s="86"/>
      <c r="J3396" s="86"/>
      <c r="K3396" s="86"/>
      <c r="L3396" s="86"/>
      <c r="M3396" s="87"/>
      <c r="N3396" s="86"/>
      <c r="O3396" s="86"/>
      <c r="P3396" s="86"/>
      <c r="Q3396" s="86"/>
      <c r="R3396" s="87"/>
      <c r="S3396" s="86"/>
      <c r="T3396" s="86"/>
      <c r="U3396" s="86"/>
      <c r="V3396" s="86"/>
      <c r="W3396" s="87"/>
      <c r="X3396" s="86"/>
      <c r="Y3396" s="80"/>
      <c r="Z3396" s="80"/>
      <c r="AA3396" s="80"/>
      <c r="AB3396" s="81"/>
    </row>
    <row r="3397" spans="1:28" x14ac:dyDescent="0.25">
      <c r="A3397" s="69">
        <v>3395</v>
      </c>
      <c r="D3397"/>
    </row>
    <row r="3398" spans="1:28" x14ac:dyDescent="0.25">
      <c r="A3398" s="69">
        <v>3396</v>
      </c>
      <c r="D3398"/>
    </row>
    <row r="3399" spans="1:28" x14ac:dyDescent="0.25">
      <c r="A3399" s="69">
        <v>3397</v>
      </c>
      <c r="D3399"/>
    </row>
    <row r="3400" spans="1:28" x14ac:dyDescent="0.25">
      <c r="A3400" s="69">
        <v>3398</v>
      </c>
      <c r="D3400"/>
    </row>
    <row r="3401" spans="1:28" ht="13.8" thickBot="1" x14ac:dyDescent="0.3">
      <c r="A3401" s="79">
        <v>3399</v>
      </c>
      <c r="B3401" s="86"/>
      <c r="C3401" s="86"/>
      <c r="D3401" s="86"/>
      <c r="E3401" s="86"/>
      <c r="F3401" s="87"/>
      <c r="G3401" s="86"/>
      <c r="H3401" s="87"/>
      <c r="I3401" s="86"/>
      <c r="J3401" s="86"/>
      <c r="K3401" s="86"/>
      <c r="L3401" s="86"/>
      <c r="M3401" s="87"/>
      <c r="N3401" s="86"/>
      <c r="O3401" s="86"/>
      <c r="P3401" s="86"/>
      <c r="Q3401" s="86"/>
      <c r="R3401" s="87"/>
      <c r="S3401" s="86"/>
      <c r="T3401" s="86"/>
      <c r="U3401" s="86"/>
      <c r="V3401" s="86"/>
      <c r="W3401" s="87"/>
      <c r="X3401" s="86"/>
      <c r="Y3401" s="80"/>
      <c r="Z3401" s="80"/>
      <c r="AA3401" s="80"/>
      <c r="AB3401" s="81"/>
    </row>
    <row r="3402" spans="1:28" x14ac:dyDescent="0.25">
      <c r="A3402" s="69">
        <v>3400</v>
      </c>
      <c r="D3402"/>
    </row>
    <row r="3403" spans="1:28" x14ac:dyDescent="0.25">
      <c r="A3403" s="69">
        <v>3401</v>
      </c>
      <c r="D3403"/>
    </row>
    <row r="3404" spans="1:28" x14ac:dyDescent="0.25">
      <c r="A3404" s="69">
        <v>3402</v>
      </c>
      <c r="D3404"/>
    </row>
    <row r="3405" spans="1:28" x14ac:dyDescent="0.25">
      <c r="A3405" s="69">
        <v>3403</v>
      </c>
      <c r="D3405"/>
    </row>
    <row r="3406" spans="1:28" ht="13.8" thickBot="1" x14ac:dyDescent="0.3">
      <c r="A3406" s="79">
        <v>3404</v>
      </c>
      <c r="B3406" s="86"/>
      <c r="C3406" s="86"/>
      <c r="D3406" s="86"/>
      <c r="E3406" s="86"/>
      <c r="F3406" s="87"/>
      <c r="G3406" s="86"/>
      <c r="H3406" s="87"/>
      <c r="I3406" s="86"/>
      <c r="J3406" s="86"/>
      <c r="K3406" s="86"/>
      <c r="L3406" s="86"/>
      <c r="M3406" s="87"/>
      <c r="N3406" s="86"/>
      <c r="O3406" s="86"/>
      <c r="P3406" s="86"/>
      <c r="Q3406" s="86"/>
      <c r="R3406" s="87"/>
      <c r="S3406" s="86"/>
      <c r="T3406" s="86"/>
      <c r="U3406" s="86"/>
      <c r="V3406" s="86"/>
      <c r="W3406" s="87"/>
      <c r="X3406" s="86"/>
      <c r="Y3406" s="80"/>
      <c r="Z3406" s="80"/>
      <c r="AA3406" s="80"/>
      <c r="AB3406" s="81"/>
    </row>
    <row r="3407" spans="1:28" x14ac:dyDescent="0.25">
      <c r="A3407" s="69">
        <v>3405</v>
      </c>
      <c r="D3407"/>
    </row>
    <row r="3408" spans="1:28" x14ac:dyDescent="0.25">
      <c r="A3408" s="69">
        <v>3406</v>
      </c>
      <c r="D3408"/>
    </row>
    <row r="3409" spans="1:28" x14ac:dyDescent="0.25">
      <c r="A3409" s="69">
        <v>3407</v>
      </c>
      <c r="D3409"/>
    </row>
    <row r="3410" spans="1:28" x14ac:dyDescent="0.25">
      <c r="A3410" s="69">
        <v>3408</v>
      </c>
      <c r="D3410"/>
    </row>
    <row r="3411" spans="1:28" ht="13.8" thickBot="1" x14ac:dyDescent="0.3">
      <c r="A3411" s="79">
        <v>3409</v>
      </c>
      <c r="B3411" s="86"/>
      <c r="C3411" s="86"/>
      <c r="D3411" s="86"/>
      <c r="E3411" s="86"/>
      <c r="F3411" s="87"/>
      <c r="G3411" s="86"/>
      <c r="H3411" s="87"/>
      <c r="I3411" s="86"/>
      <c r="J3411" s="86"/>
      <c r="K3411" s="86"/>
      <c r="L3411" s="86"/>
      <c r="M3411" s="87"/>
      <c r="N3411" s="86"/>
      <c r="O3411" s="86"/>
      <c r="P3411" s="86"/>
      <c r="Q3411" s="86"/>
      <c r="R3411" s="87"/>
      <c r="S3411" s="86"/>
      <c r="T3411" s="86"/>
      <c r="U3411" s="86"/>
      <c r="V3411" s="86"/>
      <c r="W3411" s="87"/>
      <c r="X3411" s="86"/>
      <c r="Y3411" s="80"/>
      <c r="Z3411" s="80"/>
      <c r="AA3411" s="80"/>
      <c r="AB3411" s="81"/>
    </row>
    <row r="3412" spans="1:28" x14ac:dyDescent="0.25">
      <c r="A3412" s="69">
        <v>3410</v>
      </c>
      <c r="D3412"/>
    </row>
    <row r="3413" spans="1:28" x14ac:dyDescent="0.25">
      <c r="A3413" s="69">
        <v>3411</v>
      </c>
      <c r="D3413"/>
    </row>
    <row r="3414" spans="1:28" x14ac:dyDescent="0.25">
      <c r="A3414" s="69">
        <v>3412</v>
      </c>
      <c r="D3414"/>
    </row>
    <row r="3415" spans="1:28" x14ac:dyDescent="0.25">
      <c r="A3415" s="69">
        <v>3413</v>
      </c>
      <c r="D3415"/>
    </row>
    <row r="3416" spans="1:28" ht="13.8" thickBot="1" x14ac:dyDescent="0.3">
      <c r="A3416" s="79">
        <v>3414</v>
      </c>
      <c r="B3416" s="86"/>
      <c r="C3416" s="86"/>
      <c r="D3416" s="86"/>
      <c r="E3416" s="86"/>
      <c r="F3416" s="87"/>
      <c r="G3416" s="86"/>
      <c r="H3416" s="87"/>
      <c r="I3416" s="86"/>
      <c r="J3416" s="86"/>
      <c r="K3416" s="86"/>
      <c r="L3416" s="86"/>
      <c r="M3416" s="87"/>
      <c r="N3416" s="86"/>
      <c r="O3416" s="86"/>
      <c r="P3416" s="86"/>
      <c r="Q3416" s="86"/>
      <c r="R3416" s="87"/>
      <c r="S3416" s="86"/>
      <c r="T3416" s="86"/>
      <c r="U3416" s="86"/>
      <c r="V3416" s="86"/>
      <c r="W3416" s="87"/>
      <c r="X3416" s="86"/>
      <c r="Y3416" s="80"/>
      <c r="Z3416" s="80"/>
      <c r="AA3416" s="80"/>
      <c r="AB3416" s="81"/>
    </row>
    <row r="3417" spans="1:28" x14ac:dyDescent="0.25">
      <c r="A3417" s="69">
        <v>3415</v>
      </c>
      <c r="D3417"/>
    </row>
    <row r="3418" spans="1:28" x14ac:dyDescent="0.25">
      <c r="A3418" s="69">
        <v>3416</v>
      </c>
      <c r="D3418"/>
    </row>
    <row r="3419" spans="1:28" x14ac:dyDescent="0.25">
      <c r="A3419" s="69">
        <v>3417</v>
      </c>
      <c r="D3419"/>
    </row>
    <row r="3420" spans="1:28" x14ac:dyDescent="0.25">
      <c r="A3420" s="69">
        <v>3418</v>
      </c>
      <c r="D3420"/>
    </row>
    <row r="3421" spans="1:28" ht="13.8" thickBot="1" x14ac:dyDescent="0.3">
      <c r="A3421" s="79">
        <v>3419</v>
      </c>
      <c r="B3421" s="86"/>
      <c r="C3421" s="86"/>
      <c r="D3421" s="86"/>
      <c r="E3421" s="86"/>
      <c r="F3421" s="87"/>
      <c r="G3421" s="86"/>
      <c r="H3421" s="87"/>
      <c r="I3421" s="86"/>
      <c r="J3421" s="86"/>
      <c r="K3421" s="86"/>
      <c r="L3421" s="86"/>
      <c r="M3421" s="87"/>
      <c r="N3421" s="86"/>
      <c r="O3421" s="86"/>
      <c r="P3421" s="86"/>
      <c r="Q3421" s="86"/>
      <c r="R3421" s="87"/>
      <c r="S3421" s="86"/>
      <c r="T3421" s="86"/>
      <c r="U3421" s="86"/>
      <c r="V3421" s="86"/>
      <c r="W3421" s="87"/>
      <c r="X3421" s="86"/>
      <c r="Y3421" s="80"/>
      <c r="Z3421" s="80"/>
      <c r="AA3421" s="80"/>
      <c r="AB3421" s="81"/>
    </row>
    <row r="3422" spans="1:28" x14ac:dyDescent="0.25">
      <c r="A3422" s="69">
        <v>3420</v>
      </c>
      <c r="D3422"/>
    </row>
    <row r="3423" spans="1:28" x14ac:dyDescent="0.25">
      <c r="A3423" s="69">
        <v>3421</v>
      </c>
      <c r="D3423"/>
    </row>
    <row r="3424" spans="1:28" x14ac:dyDescent="0.25">
      <c r="A3424" s="69">
        <v>3422</v>
      </c>
      <c r="D3424"/>
    </row>
    <row r="3425" spans="1:28" x14ac:dyDescent="0.25">
      <c r="A3425" s="69">
        <v>3423</v>
      </c>
      <c r="D3425"/>
    </row>
    <row r="3426" spans="1:28" ht="13.8" thickBot="1" x14ac:dyDescent="0.3">
      <c r="A3426" s="79">
        <v>3424</v>
      </c>
      <c r="B3426" s="86"/>
      <c r="C3426" s="86"/>
      <c r="D3426" s="86"/>
      <c r="E3426" s="86"/>
      <c r="F3426" s="87"/>
      <c r="G3426" s="86"/>
      <c r="H3426" s="87"/>
      <c r="I3426" s="86"/>
      <c r="J3426" s="86"/>
      <c r="K3426" s="86"/>
      <c r="L3426" s="86"/>
      <c r="M3426" s="87"/>
      <c r="N3426" s="86"/>
      <c r="O3426" s="86"/>
      <c r="P3426" s="86"/>
      <c r="Q3426" s="86"/>
      <c r="R3426" s="87"/>
      <c r="S3426" s="86"/>
      <c r="T3426" s="86"/>
      <c r="U3426" s="86"/>
      <c r="V3426" s="86"/>
      <c r="W3426" s="87"/>
      <c r="X3426" s="86"/>
      <c r="Y3426" s="80"/>
      <c r="Z3426" s="80"/>
      <c r="AA3426" s="80"/>
      <c r="AB3426" s="81"/>
    </row>
    <row r="3427" spans="1:28" x14ac:dyDescent="0.25">
      <c r="A3427" s="69">
        <v>3425</v>
      </c>
      <c r="D3427"/>
    </row>
    <row r="3428" spans="1:28" x14ac:dyDescent="0.25">
      <c r="A3428" s="69">
        <v>3426</v>
      </c>
      <c r="D3428"/>
    </row>
    <row r="3429" spans="1:28" x14ac:dyDescent="0.25">
      <c r="A3429" s="69">
        <v>3427</v>
      </c>
      <c r="D3429"/>
    </row>
    <row r="3430" spans="1:28" x14ac:dyDescent="0.25">
      <c r="A3430" s="69">
        <v>3428</v>
      </c>
      <c r="D3430"/>
    </row>
    <row r="3431" spans="1:28" ht="13.8" thickBot="1" x14ac:dyDescent="0.3">
      <c r="A3431" s="79">
        <v>3429</v>
      </c>
      <c r="B3431" s="86"/>
      <c r="C3431" s="86"/>
      <c r="D3431" s="86"/>
      <c r="E3431" s="86"/>
      <c r="F3431" s="87"/>
      <c r="G3431" s="86"/>
      <c r="H3431" s="87"/>
      <c r="I3431" s="86"/>
      <c r="J3431" s="86"/>
      <c r="K3431" s="86"/>
      <c r="L3431" s="86"/>
      <c r="M3431" s="87"/>
      <c r="N3431" s="86"/>
      <c r="O3431" s="86"/>
      <c r="P3431" s="86"/>
      <c r="Q3431" s="86"/>
      <c r="R3431" s="87"/>
      <c r="S3431" s="86"/>
      <c r="T3431" s="86"/>
      <c r="U3431" s="86"/>
      <c r="V3431" s="86"/>
      <c r="W3431" s="87"/>
      <c r="X3431" s="86"/>
      <c r="Y3431" s="80"/>
      <c r="Z3431" s="80"/>
      <c r="AA3431" s="80"/>
      <c r="AB3431" s="81"/>
    </row>
    <row r="3432" spans="1:28" x14ac:dyDescent="0.25">
      <c r="A3432" s="69">
        <v>3430</v>
      </c>
      <c r="D3432"/>
    </row>
    <row r="3433" spans="1:28" x14ac:dyDescent="0.25">
      <c r="A3433" s="69">
        <v>3431</v>
      </c>
      <c r="D3433"/>
    </row>
    <row r="3434" spans="1:28" x14ac:dyDescent="0.25">
      <c r="A3434" s="69">
        <v>3432</v>
      </c>
      <c r="D3434"/>
    </row>
    <row r="3435" spans="1:28" x14ac:dyDescent="0.25">
      <c r="A3435" s="69">
        <v>3433</v>
      </c>
      <c r="D3435"/>
    </row>
    <row r="3436" spans="1:28" ht="13.8" thickBot="1" x14ac:dyDescent="0.3">
      <c r="A3436" s="79">
        <v>3434</v>
      </c>
      <c r="B3436" s="86"/>
      <c r="C3436" s="86"/>
      <c r="D3436" s="86"/>
      <c r="E3436" s="86"/>
      <c r="F3436" s="87"/>
      <c r="G3436" s="86"/>
      <c r="H3436" s="87"/>
      <c r="I3436" s="86"/>
      <c r="J3436" s="86"/>
      <c r="K3436" s="86"/>
      <c r="L3436" s="86"/>
      <c r="M3436" s="87"/>
      <c r="N3436" s="86"/>
      <c r="O3436" s="86"/>
      <c r="P3436" s="86"/>
      <c r="Q3436" s="86"/>
      <c r="R3436" s="87"/>
      <c r="S3436" s="86"/>
      <c r="T3436" s="86"/>
      <c r="U3436" s="86"/>
      <c r="V3436" s="86"/>
      <c r="W3436" s="87"/>
      <c r="X3436" s="86"/>
      <c r="Y3436" s="80"/>
      <c r="Z3436" s="80"/>
      <c r="AA3436" s="80"/>
      <c r="AB3436" s="81"/>
    </row>
    <row r="3437" spans="1:28" x14ac:dyDescent="0.25">
      <c r="A3437" s="69">
        <v>3435</v>
      </c>
      <c r="D3437"/>
    </row>
    <row r="3438" spans="1:28" x14ac:dyDescent="0.25">
      <c r="A3438" s="69">
        <v>3436</v>
      </c>
      <c r="D3438"/>
    </row>
    <row r="3439" spans="1:28" x14ac:dyDescent="0.25">
      <c r="A3439" s="69">
        <v>3437</v>
      </c>
      <c r="D3439"/>
    </row>
    <row r="3440" spans="1:28" x14ac:dyDescent="0.25">
      <c r="A3440" s="69">
        <v>3438</v>
      </c>
      <c r="D3440"/>
    </row>
    <row r="3441" spans="1:28" ht="13.8" thickBot="1" x14ac:dyDescent="0.3">
      <c r="A3441" s="79">
        <v>3439</v>
      </c>
      <c r="B3441" s="86"/>
      <c r="C3441" s="86"/>
      <c r="D3441" s="86"/>
      <c r="E3441" s="86"/>
      <c r="F3441" s="87"/>
      <c r="G3441" s="86"/>
      <c r="H3441" s="87"/>
      <c r="I3441" s="86"/>
      <c r="J3441" s="86"/>
      <c r="K3441" s="86"/>
      <c r="L3441" s="86"/>
      <c r="M3441" s="87"/>
      <c r="N3441" s="86"/>
      <c r="O3441" s="86"/>
      <c r="P3441" s="86"/>
      <c r="Q3441" s="86"/>
      <c r="R3441" s="87"/>
      <c r="S3441" s="86"/>
      <c r="T3441" s="86"/>
      <c r="U3441" s="86"/>
      <c r="V3441" s="86"/>
      <c r="W3441" s="87"/>
      <c r="X3441" s="86"/>
      <c r="Y3441" s="80"/>
      <c r="Z3441" s="80"/>
      <c r="AA3441" s="80"/>
      <c r="AB3441" s="81"/>
    </row>
    <row r="3442" spans="1:28" x14ac:dyDescent="0.25">
      <c r="A3442" s="69">
        <v>3440</v>
      </c>
      <c r="D3442"/>
    </row>
    <row r="3443" spans="1:28" x14ac:dyDescent="0.25">
      <c r="A3443" s="69">
        <v>3441</v>
      </c>
      <c r="D3443"/>
    </row>
    <row r="3444" spans="1:28" x14ac:dyDescent="0.25">
      <c r="A3444" s="69">
        <v>3442</v>
      </c>
      <c r="D3444"/>
    </row>
    <row r="3445" spans="1:28" x14ac:dyDescent="0.25">
      <c r="A3445" s="69">
        <v>3443</v>
      </c>
      <c r="D3445"/>
    </row>
    <row r="3446" spans="1:28" ht="13.8" thickBot="1" x14ac:dyDescent="0.3">
      <c r="A3446" s="79">
        <v>3444</v>
      </c>
      <c r="B3446" s="86"/>
      <c r="C3446" s="86"/>
      <c r="D3446" s="86"/>
      <c r="E3446" s="86"/>
      <c r="F3446" s="87"/>
      <c r="G3446" s="86"/>
      <c r="H3446" s="87"/>
      <c r="I3446" s="86"/>
      <c r="J3446" s="86"/>
      <c r="K3446" s="86"/>
      <c r="L3446" s="86"/>
      <c r="M3446" s="87"/>
      <c r="N3446" s="86"/>
      <c r="O3446" s="86"/>
      <c r="P3446" s="86"/>
      <c r="Q3446" s="86"/>
      <c r="R3446" s="87"/>
      <c r="S3446" s="86"/>
      <c r="T3446" s="86"/>
      <c r="U3446" s="86"/>
      <c r="V3446" s="86"/>
      <c r="W3446" s="87"/>
      <c r="X3446" s="86"/>
      <c r="Y3446" s="80"/>
      <c r="Z3446" s="80"/>
      <c r="AA3446" s="80"/>
      <c r="AB3446" s="81"/>
    </row>
    <row r="3447" spans="1:28" x14ac:dyDescent="0.25">
      <c r="A3447" s="69">
        <v>3445</v>
      </c>
      <c r="D3447"/>
    </row>
    <row r="3448" spans="1:28" x14ac:dyDescent="0.25">
      <c r="A3448" s="69">
        <v>3446</v>
      </c>
      <c r="D3448"/>
    </row>
    <row r="3449" spans="1:28" x14ac:dyDescent="0.25">
      <c r="A3449" s="69">
        <v>3447</v>
      </c>
      <c r="D3449"/>
    </row>
    <row r="3450" spans="1:28" x14ac:dyDescent="0.25">
      <c r="A3450" s="69">
        <v>3448</v>
      </c>
      <c r="D3450"/>
    </row>
    <row r="3451" spans="1:28" ht="13.8" thickBot="1" x14ac:dyDescent="0.3">
      <c r="A3451" s="79">
        <v>3449</v>
      </c>
      <c r="B3451" s="86"/>
      <c r="C3451" s="86"/>
      <c r="D3451" s="86"/>
      <c r="E3451" s="86"/>
      <c r="F3451" s="87"/>
      <c r="G3451" s="86"/>
      <c r="H3451" s="87"/>
      <c r="I3451" s="86"/>
      <c r="J3451" s="86"/>
      <c r="K3451" s="86"/>
      <c r="L3451" s="86"/>
      <c r="M3451" s="87"/>
      <c r="N3451" s="86"/>
      <c r="O3451" s="86"/>
      <c r="P3451" s="86"/>
      <c r="Q3451" s="86"/>
      <c r="R3451" s="87"/>
      <c r="S3451" s="86"/>
      <c r="T3451" s="86"/>
      <c r="U3451" s="86"/>
      <c r="V3451" s="86"/>
      <c r="W3451" s="87"/>
      <c r="X3451" s="86"/>
      <c r="Y3451" s="80"/>
      <c r="Z3451" s="80"/>
      <c r="AA3451" s="80"/>
      <c r="AB3451" s="81"/>
    </row>
    <row r="3452" spans="1:28" x14ac:dyDescent="0.25">
      <c r="A3452" s="69">
        <v>3450</v>
      </c>
      <c r="D3452"/>
    </row>
    <row r="3453" spans="1:28" x14ac:dyDescent="0.25">
      <c r="A3453" s="69">
        <v>3451</v>
      </c>
      <c r="D3453"/>
    </row>
    <row r="3454" spans="1:28" x14ac:dyDescent="0.25">
      <c r="A3454" s="69">
        <v>3452</v>
      </c>
      <c r="D3454"/>
    </row>
    <row r="3455" spans="1:28" x14ac:dyDescent="0.25">
      <c r="A3455" s="69">
        <v>3453</v>
      </c>
      <c r="D3455"/>
    </row>
    <row r="3456" spans="1:28" ht="13.8" thickBot="1" x14ac:dyDescent="0.3">
      <c r="A3456" s="79">
        <v>3454</v>
      </c>
      <c r="B3456" s="86"/>
      <c r="C3456" s="86"/>
      <c r="D3456" s="86"/>
      <c r="E3456" s="86"/>
      <c r="F3456" s="87"/>
      <c r="G3456" s="86"/>
      <c r="H3456" s="87"/>
      <c r="I3456" s="86"/>
      <c r="J3456" s="86"/>
      <c r="K3456" s="86"/>
      <c r="L3456" s="86"/>
      <c r="M3456" s="87"/>
      <c r="N3456" s="86"/>
      <c r="O3456" s="86"/>
      <c r="P3456" s="86"/>
      <c r="Q3456" s="86"/>
      <c r="R3456" s="87"/>
      <c r="S3456" s="86"/>
      <c r="T3456" s="86"/>
      <c r="U3456" s="86"/>
      <c r="V3456" s="86"/>
      <c r="W3456" s="87"/>
      <c r="X3456" s="86"/>
      <c r="Y3456" s="80"/>
      <c r="Z3456" s="80"/>
      <c r="AA3456" s="80"/>
      <c r="AB3456" s="81"/>
    </row>
    <row r="3457" spans="1:28" x14ac:dyDescent="0.25">
      <c r="A3457" s="69">
        <v>3455</v>
      </c>
      <c r="D3457"/>
    </row>
    <row r="3458" spans="1:28" x14ac:dyDescent="0.25">
      <c r="A3458" s="69">
        <v>3456</v>
      </c>
      <c r="D3458"/>
    </row>
    <row r="3459" spans="1:28" x14ac:dyDescent="0.25">
      <c r="A3459" s="69">
        <v>3457</v>
      </c>
      <c r="D3459"/>
    </row>
    <row r="3460" spans="1:28" x14ac:dyDescent="0.25">
      <c r="A3460" s="69">
        <v>3458</v>
      </c>
      <c r="D3460"/>
    </row>
    <row r="3461" spans="1:28" ht="13.8" thickBot="1" x14ac:dyDescent="0.3">
      <c r="A3461" s="79">
        <v>3459</v>
      </c>
      <c r="B3461" s="86"/>
      <c r="C3461" s="86"/>
      <c r="D3461" s="86"/>
      <c r="E3461" s="86"/>
      <c r="F3461" s="87"/>
      <c r="G3461" s="86"/>
      <c r="H3461" s="87"/>
      <c r="I3461" s="86"/>
      <c r="J3461" s="86"/>
      <c r="K3461" s="86"/>
      <c r="L3461" s="86"/>
      <c r="M3461" s="87"/>
      <c r="N3461" s="86"/>
      <c r="O3461" s="86"/>
      <c r="P3461" s="86"/>
      <c r="Q3461" s="86"/>
      <c r="R3461" s="87"/>
      <c r="S3461" s="86"/>
      <c r="T3461" s="86"/>
      <c r="U3461" s="86"/>
      <c r="V3461" s="86"/>
      <c r="W3461" s="87"/>
      <c r="X3461" s="86"/>
      <c r="Y3461" s="80"/>
      <c r="Z3461" s="80"/>
      <c r="AA3461" s="80"/>
      <c r="AB3461" s="81"/>
    </row>
    <row r="3462" spans="1:28" x14ac:dyDescent="0.25">
      <c r="A3462" s="69">
        <v>3460</v>
      </c>
      <c r="D3462"/>
    </row>
    <row r="3463" spans="1:28" x14ac:dyDescent="0.25">
      <c r="A3463" s="69">
        <v>3461</v>
      </c>
      <c r="D3463"/>
    </row>
    <row r="3464" spans="1:28" x14ac:dyDescent="0.25">
      <c r="A3464" s="69">
        <v>3462</v>
      </c>
      <c r="D3464"/>
    </row>
    <row r="3465" spans="1:28" x14ac:dyDescent="0.25">
      <c r="A3465" s="69">
        <v>3463</v>
      </c>
      <c r="D3465"/>
    </row>
    <row r="3466" spans="1:28" ht="13.8" thickBot="1" x14ac:dyDescent="0.3">
      <c r="A3466" s="79">
        <v>3464</v>
      </c>
      <c r="B3466" s="86"/>
      <c r="C3466" s="86"/>
      <c r="D3466" s="86"/>
      <c r="E3466" s="86"/>
      <c r="F3466" s="87"/>
      <c r="G3466" s="86"/>
      <c r="H3466" s="87"/>
      <c r="I3466" s="86"/>
      <c r="J3466" s="86"/>
      <c r="K3466" s="86"/>
      <c r="L3466" s="86"/>
      <c r="M3466" s="87"/>
      <c r="N3466" s="86"/>
      <c r="O3466" s="86"/>
      <c r="P3466" s="86"/>
      <c r="Q3466" s="86"/>
      <c r="R3466" s="87"/>
      <c r="S3466" s="86"/>
      <c r="T3466" s="86"/>
      <c r="U3466" s="86"/>
      <c r="V3466" s="86"/>
      <c r="W3466" s="87"/>
      <c r="X3466" s="86"/>
      <c r="Y3466" s="80"/>
      <c r="Z3466" s="80"/>
      <c r="AA3466" s="80"/>
      <c r="AB3466" s="81"/>
    </row>
    <row r="3467" spans="1:28" x14ac:dyDescent="0.25">
      <c r="A3467" s="69">
        <v>3465</v>
      </c>
      <c r="D3467"/>
    </row>
    <row r="3468" spans="1:28" x14ac:dyDescent="0.25">
      <c r="A3468" s="69">
        <v>3466</v>
      </c>
      <c r="D3468"/>
    </row>
    <row r="3469" spans="1:28" x14ac:dyDescent="0.25">
      <c r="A3469" s="69">
        <v>3467</v>
      </c>
      <c r="D3469"/>
    </row>
    <row r="3470" spans="1:28" x14ac:dyDescent="0.25">
      <c r="A3470" s="69">
        <v>3468</v>
      </c>
      <c r="D3470"/>
    </row>
    <row r="3471" spans="1:28" ht="13.8" thickBot="1" x14ac:dyDescent="0.3">
      <c r="A3471" s="79">
        <v>3469</v>
      </c>
      <c r="B3471" s="86"/>
      <c r="C3471" s="86"/>
      <c r="D3471" s="86"/>
      <c r="E3471" s="86"/>
      <c r="F3471" s="87"/>
      <c r="G3471" s="86"/>
      <c r="H3471" s="87"/>
      <c r="I3471" s="86"/>
      <c r="J3471" s="86"/>
      <c r="K3471" s="86"/>
      <c r="L3471" s="86"/>
      <c r="M3471" s="87"/>
      <c r="N3471" s="86"/>
      <c r="O3471" s="86"/>
      <c r="P3471" s="86"/>
      <c r="Q3471" s="86"/>
      <c r="R3471" s="87"/>
      <c r="S3471" s="86"/>
      <c r="T3471" s="86"/>
      <c r="U3471" s="86"/>
      <c r="V3471" s="86"/>
      <c r="W3471" s="87"/>
      <c r="X3471" s="86"/>
      <c r="Y3471" s="80"/>
      <c r="Z3471" s="80"/>
      <c r="AA3471" s="80"/>
      <c r="AB3471" s="81"/>
    </row>
    <row r="3472" spans="1:28" x14ac:dyDescent="0.25">
      <c r="A3472" s="69">
        <v>3470</v>
      </c>
      <c r="D3472"/>
    </row>
    <row r="3473" spans="1:28" x14ac:dyDescent="0.25">
      <c r="A3473" s="69">
        <v>3471</v>
      </c>
      <c r="D3473"/>
    </row>
    <row r="3474" spans="1:28" x14ac:dyDescent="0.25">
      <c r="A3474" s="69">
        <v>3472</v>
      </c>
      <c r="D3474"/>
    </row>
    <row r="3475" spans="1:28" x14ac:dyDescent="0.25">
      <c r="A3475" s="69">
        <v>3473</v>
      </c>
      <c r="D3475"/>
    </row>
    <row r="3476" spans="1:28" ht="13.8" thickBot="1" x14ac:dyDescent="0.3">
      <c r="A3476" s="79">
        <v>3474</v>
      </c>
      <c r="B3476" s="86"/>
      <c r="C3476" s="86"/>
      <c r="D3476" s="86"/>
      <c r="E3476" s="86"/>
      <c r="F3476" s="87"/>
      <c r="G3476" s="86"/>
      <c r="H3476" s="87"/>
      <c r="I3476" s="86"/>
      <c r="J3476" s="86"/>
      <c r="K3476" s="86"/>
      <c r="L3476" s="86"/>
      <c r="M3476" s="87"/>
      <c r="N3476" s="86"/>
      <c r="O3476" s="86"/>
      <c r="P3476" s="86"/>
      <c r="Q3476" s="86"/>
      <c r="R3476" s="87"/>
      <c r="S3476" s="86"/>
      <c r="T3476" s="86"/>
      <c r="U3476" s="86"/>
      <c r="V3476" s="86"/>
      <c r="W3476" s="87"/>
      <c r="X3476" s="86"/>
      <c r="Y3476" s="80"/>
      <c r="Z3476" s="80"/>
      <c r="AA3476" s="80"/>
      <c r="AB3476" s="81"/>
    </row>
    <row r="3477" spans="1:28" x14ac:dyDescent="0.25">
      <c r="A3477" s="69">
        <v>3475</v>
      </c>
      <c r="D3477"/>
    </row>
    <row r="3478" spans="1:28" x14ac:dyDescent="0.25">
      <c r="A3478" s="69">
        <v>3476</v>
      </c>
      <c r="D3478"/>
    </row>
    <row r="3479" spans="1:28" x14ac:dyDescent="0.25">
      <c r="A3479" s="69">
        <v>3477</v>
      </c>
      <c r="D3479"/>
    </row>
    <row r="3480" spans="1:28" x14ac:dyDescent="0.25">
      <c r="A3480" s="69">
        <v>3478</v>
      </c>
      <c r="D3480"/>
    </row>
    <row r="3481" spans="1:28" ht="13.8" thickBot="1" x14ac:dyDescent="0.3">
      <c r="A3481" s="79">
        <v>3479</v>
      </c>
      <c r="B3481" s="86"/>
      <c r="C3481" s="86"/>
      <c r="D3481" s="86"/>
      <c r="E3481" s="86"/>
      <c r="F3481" s="87"/>
      <c r="G3481" s="86"/>
      <c r="H3481" s="87"/>
      <c r="I3481" s="86"/>
      <c r="J3481" s="86"/>
      <c r="K3481" s="86"/>
      <c r="L3481" s="86"/>
      <c r="M3481" s="87"/>
      <c r="N3481" s="86"/>
      <c r="O3481" s="86"/>
      <c r="P3481" s="86"/>
      <c r="Q3481" s="86"/>
      <c r="R3481" s="87"/>
      <c r="S3481" s="86"/>
      <c r="T3481" s="86"/>
      <c r="U3481" s="86"/>
      <c r="V3481" s="86"/>
      <c r="W3481" s="87"/>
      <c r="X3481" s="86"/>
      <c r="Y3481" s="80"/>
      <c r="Z3481" s="80"/>
      <c r="AA3481" s="80"/>
      <c r="AB3481" s="81"/>
    </row>
    <row r="3482" spans="1:28" x14ac:dyDescent="0.25">
      <c r="A3482" s="69">
        <v>3480</v>
      </c>
      <c r="D3482"/>
    </row>
    <row r="3483" spans="1:28" x14ac:dyDescent="0.25">
      <c r="A3483" s="69">
        <v>3481</v>
      </c>
      <c r="D3483"/>
    </row>
    <row r="3484" spans="1:28" x14ac:dyDescent="0.25">
      <c r="A3484" s="69">
        <v>3482</v>
      </c>
      <c r="D3484"/>
    </row>
    <row r="3485" spans="1:28" x14ac:dyDescent="0.25">
      <c r="A3485" s="69">
        <v>3483</v>
      </c>
      <c r="D3485"/>
    </row>
    <row r="3486" spans="1:28" ht="13.8" thickBot="1" x14ac:dyDescent="0.3">
      <c r="A3486" s="79">
        <v>3484</v>
      </c>
      <c r="B3486" s="86"/>
      <c r="C3486" s="86"/>
      <c r="D3486" s="86"/>
      <c r="E3486" s="86"/>
      <c r="F3486" s="87"/>
      <c r="G3486" s="86"/>
      <c r="H3486" s="87"/>
      <c r="I3486" s="86"/>
      <c r="J3486" s="86"/>
      <c r="K3486" s="86"/>
      <c r="L3486" s="86"/>
      <c r="M3486" s="87"/>
      <c r="N3486" s="86"/>
      <c r="O3486" s="86"/>
      <c r="P3486" s="86"/>
      <c r="Q3486" s="86"/>
      <c r="R3486" s="87"/>
      <c r="S3486" s="86"/>
      <c r="T3486" s="86"/>
      <c r="U3486" s="86"/>
      <c r="V3486" s="86"/>
      <c r="W3486" s="87"/>
      <c r="X3486" s="86"/>
      <c r="Y3486" s="80"/>
      <c r="Z3486" s="80"/>
      <c r="AA3486" s="80"/>
      <c r="AB3486" s="81"/>
    </row>
    <row r="3487" spans="1:28" x14ac:dyDescent="0.25">
      <c r="A3487" s="69">
        <v>3485</v>
      </c>
      <c r="D3487"/>
    </row>
    <row r="3488" spans="1:28" x14ac:dyDescent="0.25">
      <c r="A3488" s="69">
        <v>3486</v>
      </c>
      <c r="D3488"/>
    </row>
    <row r="3489" spans="1:28" x14ac:dyDescent="0.25">
      <c r="A3489" s="69">
        <v>3487</v>
      </c>
      <c r="D3489"/>
    </row>
    <row r="3490" spans="1:28" x14ac:dyDescent="0.25">
      <c r="A3490" s="69">
        <v>3488</v>
      </c>
      <c r="D3490"/>
    </row>
    <row r="3491" spans="1:28" ht="13.8" thickBot="1" x14ac:dyDescent="0.3">
      <c r="A3491" s="79">
        <v>3489</v>
      </c>
      <c r="B3491" s="86"/>
      <c r="C3491" s="86"/>
      <c r="D3491" s="86"/>
      <c r="E3491" s="86"/>
      <c r="F3491" s="87"/>
      <c r="G3491" s="86"/>
      <c r="H3491" s="87"/>
      <c r="I3491" s="86"/>
      <c r="J3491" s="86"/>
      <c r="K3491" s="86"/>
      <c r="L3491" s="86"/>
      <c r="M3491" s="87"/>
      <c r="N3491" s="86"/>
      <c r="O3491" s="86"/>
      <c r="P3491" s="86"/>
      <c r="Q3491" s="86"/>
      <c r="R3491" s="87"/>
      <c r="S3491" s="86"/>
      <c r="T3491" s="86"/>
      <c r="U3491" s="86"/>
      <c r="V3491" s="86"/>
      <c r="W3491" s="87"/>
      <c r="X3491" s="86"/>
      <c r="Y3491" s="80"/>
      <c r="Z3491" s="80"/>
      <c r="AA3491" s="80"/>
      <c r="AB3491" s="81"/>
    </row>
    <row r="3492" spans="1:28" x14ac:dyDescent="0.25">
      <c r="A3492" s="69">
        <v>3490</v>
      </c>
      <c r="D3492"/>
    </row>
    <row r="3493" spans="1:28" x14ac:dyDescent="0.25">
      <c r="A3493" s="69">
        <v>3491</v>
      </c>
      <c r="D3493"/>
    </row>
    <row r="3494" spans="1:28" x14ac:dyDescent="0.25">
      <c r="A3494" s="69">
        <v>3492</v>
      </c>
      <c r="D3494"/>
    </row>
    <row r="3495" spans="1:28" x14ac:dyDescent="0.25">
      <c r="A3495" s="69">
        <v>3493</v>
      </c>
      <c r="D3495"/>
    </row>
    <row r="3496" spans="1:28" ht="13.8" thickBot="1" x14ac:dyDescent="0.3">
      <c r="A3496" s="79">
        <v>3494</v>
      </c>
      <c r="B3496" s="86"/>
      <c r="C3496" s="86"/>
      <c r="D3496" s="86"/>
      <c r="E3496" s="86"/>
      <c r="F3496" s="87"/>
      <c r="G3496" s="86"/>
      <c r="H3496" s="87"/>
      <c r="I3496" s="86"/>
      <c r="J3496" s="86"/>
      <c r="K3496" s="86"/>
      <c r="L3496" s="86"/>
      <c r="M3496" s="87"/>
      <c r="N3496" s="86"/>
      <c r="O3496" s="86"/>
      <c r="P3496" s="86"/>
      <c r="Q3496" s="86"/>
      <c r="R3496" s="87"/>
      <c r="S3496" s="86"/>
      <c r="T3496" s="86"/>
      <c r="U3496" s="86"/>
      <c r="V3496" s="86"/>
      <c r="W3496" s="87"/>
      <c r="X3496" s="86"/>
      <c r="Y3496" s="80"/>
      <c r="Z3496" s="80"/>
      <c r="AA3496" s="80"/>
      <c r="AB3496" s="81"/>
    </row>
    <row r="3497" spans="1:28" x14ac:dyDescent="0.25">
      <c r="A3497" s="69">
        <v>3495</v>
      </c>
      <c r="D3497"/>
    </row>
    <row r="3498" spans="1:28" x14ac:dyDescent="0.25">
      <c r="A3498" s="69">
        <v>3496</v>
      </c>
      <c r="D3498"/>
    </row>
    <row r="3499" spans="1:28" x14ac:dyDescent="0.25">
      <c r="A3499" s="69">
        <v>3497</v>
      </c>
      <c r="D3499"/>
    </row>
    <row r="3500" spans="1:28" x14ac:dyDescent="0.25">
      <c r="A3500" s="69">
        <v>3498</v>
      </c>
      <c r="D3500"/>
    </row>
    <row r="3501" spans="1:28" ht="13.8" thickBot="1" x14ac:dyDescent="0.3">
      <c r="A3501" s="79">
        <v>3499</v>
      </c>
      <c r="B3501" s="86"/>
      <c r="C3501" s="86"/>
      <c r="D3501" s="86"/>
      <c r="E3501" s="86"/>
      <c r="F3501" s="87"/>
      <c r="G3501" s="86"/>
      <c r="H3501" s="87"/>
      <c r="I3501" s="86"/>
      <c r="J3501" s="86"/>
      <c r="K3501" s="86"/>
      <c r="L3501" s="86"/>
      <c r="M3501" s="87"/>
      <c r="N3501" s="86"/>
      <c r="O3501" s="86"/>
      <c r="P3501" s="86"/>
      <c r="Q3501" s="86"/>
      <c r="R3501" s="87"/>
      <c r="S3501" s="86"/>
      <c r="T3501" s="86"/>
      <c r="U3501" s="86"/>
      <c r="V3501" s="86"/>
      <c r="W3501" s="87"/>
      <c r="X3501" s="86"/>
      <c r="Y3501" s="80"/>
      <c r="Z3501" s="80"/>
      <c r="AA3501" s="80"/>
      <c r="AB3501" s="81"/>
    </row>
    <row r="3502" spans="1:28" x14ac:dyDescent="0.25">
      <c r="A3502" s="69">
        <v>3500</v>
      </c>
      <c r="D3502"/>
    </row>
    <row r="3503" spans="1:28" x14ac:dyDescent="0.25">
      <c r="A3503" s="69">
        <v>3501</v>
      </c>
      <c r="D3503"/>
    </row>
    <row r="3504" spans="1:28" x14ac:dyDescent="0.25">
      <c r="A3504" s="69">
        <v>3502</v>
      </c>
      <c r="D3504"/>
    </row>
    <row r="3505" spans="1:28" x14ac:dyDescent="0.25">
      <c r="A3505" s="69">
        <v>3503</v>
      </c>
      <c r="D3505"/>
    </row>
    <row r="3506" spans="1:28" ht="13.8" thickBot="1" x14ac:dyDescent="0.3">
      <c r="A3506" s="79">
        <v>3504</v>
      </c>
      <c r="B3506" s="86"/>
      <c r="C3506" s="86"/>
      <c r="D3506" s="86"/>
      <c r="E3506" s="86"/>
      <c r="F3506" s="87"/>
      <c r="G3506" s="86"/>
      <c r="H3506" s="87"/>
      <c r="I3506" s="86"/>
      <c r="J3506" s="86"/>
      <c r="K3506" s="86"/>
      <c r="L3506" s="86"/>
      <c r="M3506" s="87"/>
      <c r="N3506" s="86"/>
      <c r="O3506" s="86"/>
      <c r="P3506" s="86"/>
      <c r="Q3506" s="86"/>
      <c r="R3506" s="87"/>
      <c r="S3506" s="86"/>
      <c r="T3506" s="86"/>
      <c r="U3506" s="86"/>
      <c r="V3506" s="86"/>
      <c r="W3506" s="87"/>
      <c r="X3506" s="86"/>
      <c r="Y3506" s="80"/>
      <c r="Z3506" s="80"/>
      <c r="AA3506" s="80"/>
      <c r="AB3506" s="81"/>
    </row>
    <row r="3507" spans="1:28" x14ac:dyDescent="0.25">
      <c r="A3507" s="69">
        <v>3505</v>
      </c>
      <c r="D3507"/>
    </row>
    <row r="3508" spans="1:28" x14ac:dyDescent="0.25">
      <c r="A3508" s="69">
        <v>3506</v>
      </c>
      <c r="D3508"/>
    </row>
    <row r="3509" spans="1:28" x14ac:dyDescent="0.25">
      <c r="A3509" s="69">
        <v>3507</v>
      </c>
      <c r="D3509"/>
    </row>
    <row r="3510" spans="1:28" x14ac:dyDescent="0.25">
      <c r="A3510" s="69">
        <v>3508</v>
      </c>
      <c r="D3510"/>
    </row>
    <row r="3511" spans="1:28" ht="13.8" thickBot="1" x14ac:dyDescent="0.3">
      <c r="A3511" s="79">
        <v>3509</v>
      </c>
      <c r="B3511" s="86"/>
      <c r="C3511" s="86"/>
      <c r="D3511" s="86"/>
      <c r="E3511" s="86"/>
      <c r="F3511" s="87"/>
      <c r="G3511" s="86"/>
      <c r="H3511" s="87"/>
      <c r="I3511" s="86"/>
      <c r="J3511" s="86"/>
      <c r="K3511" s="86"/>
      <c r="L3511" s="86"/>
      <c r="M3511" s="87"/>
      <c r="N3511" s="86"/>
      <c r="O3511" s="86"/>
      <c r="P3511" s="86"/>
      <c r="Q3511" s="86"/>
      <c r="R3511" s="87"/>
      <c r="S3511" s="86"/>
      <c r="T3511" s="86"/>
      <c r="U3511" s="86"/>
      <c r="V3511" s="86"/>
      <c r="W3511" s="87"/>
      <c r="X3511" s="86"/>
      <c r="Y3511" s="80"/>
      <c r="Z3511" s="80"/>
      <c r="AA3511" s="80"/>
      <c r="AB3511" s="81"/>
    </row>
    <row r="3512" spans="1:28" x14ac:dyDescent="0.25">
      <c r="A3512" s="69">
        <v>3510</v>
      </c>
      <c r="D3512"/>
    </row>
    <row r="3513" spans="1:28" x14ac:dyDescent="0.25">
      <c r="A3513" s="69">
        <v>3511</v>
      </c>
      <c r="D3513"/>
    </row>
    <row r="3514" spans="1:28" x14ac:dyDescent="0.25">
      <c r="A3514" s="69">
        <v>3512</v>
      </c>
      <c r="D3514"/>
    </row>
    <row r="3515" spans="1:28" x14ac:dyDescent="0.25">
      <c r="A3515" s="69">
        <v>3513</v>
      </c>
      <c r="D3515"/>
    </row>
    <row r="3516" spans="1:28" ht="13.8" thickBot="1" x14ac:dyDescent="0.3">
      <c r="A3516" s="79">
        <v>3514</v>
      </c>
      <c r="B3516" s="86"/>
      <c r="C3516" s="86"/>
      <c r="D3516" s="86"/>
      <c r="E3516" s="86"/>
      <c r="F3516" s="87"/>
      <c r="G3516" s="86"/>
      <c r="H3516" s="87"/>
      <c r="I3516" s="86"/>
      <c r="J3516" s="86"/>
      <c r="K3516" s="86"/>
      <c r="L3516" s="86"/>
      <c r="M3516" s="87"/>
      <c r="N3516" s="86"/>
      <c r="O3516" s="86"/>
      <c r="P3516" s="86"/>
      <c r="Q3516" s="86"/>
      <c r="R3516" s="87"/>
      <c r="S3516" s="86"/>
      <c r="T3516" s="86"/>
      <c r="U3516" s="86"/>
      <c r="V3516" s="86"/>
      <c r="W3516" s="87"/>
      <c r="X3516" s="86"/>
      <c r="Y3516" s="80"/>
      <c r="Z3516" s="80"/>
      <c r="AA3516" s="80"/>
      <c r="AB3516" s="81"/>
    </row>
    <row r="3517" spans="1:28" x14ac:dyDescent="0.25">
      <c r="A3517" s="69">
        <v>3515</v>
      </c>
      <c r="D3517"/>
    </row>
    <row r="3518" spans="1:28" x14ac:dyDescent="0.25">
      <c r="A3518" s="69">
        <v>3516</v>
      </c>
      <c r="D3518"/>
    </row>
    <row r="3519" spans="1:28" x14ac:dyDescent="0.25">
      <c r="A3519" s="69">
        <v>3517</v>
      </c>
      <c r="D3519"/>
    </row>
    <row r="3520" spans="1:28" x14ac:dyDescent="0.25">
      <c r="A3520" s="69">
        <v>3518</v>
      </c>
      <c r="D3520"/>
    </row>
    <row r="3521" spans="1:28" ht="13.8" thickBot="1" x14ac:dyDescent="0.3">
      <c r="A3521" s="79">
        <v>3519</v>
      </c>
      <c r="B3521" s="86"/>
      <c r="C3521" s="86"/>
      <c r="D3521" s="86"/>
      <c r="E3521" s="86"/>
      <c r="F3521" s="87"/>
      <c r="G3521" s="86"/>
      <c r="H3521" s="87"/>
      <c r="I3521" s="86"/>
      <c r="J3521" s="86"/>
      <c r="K3521" s="86"/>
      <c r="L3521" s="86"/>
      <c r="M3521" s="87"/>
      <c r="N3521" s="86"/>
      <c r="O3521" s="86"/>
      <c r="P3521" s="86"/>
      <c r="Q3521" s="86"/>
      <c r="R3521" s="87"/>
      <c r="S3521" s="86"/>
      <c r="T3521" s="86"/>
      <c r="U3521" s="86"/>
      <c r="V3521" s="86"/>
      <c r="W3521" s="87"/>
      <c r="X3521" s="86"/>
      <c r="Y3521" s="80"/>
      <c r="Z3521" s="80"/>
      <c r="AA3521" s="80"/>
      <c r="AB3521" s="81"/>
    </row>
    <row r="3522" spans="1:28" x14ac:dyDescent="0.25">
      <c r="A3522" s="69">
        <v>3520</v>
      </c>
      <c r="D3522"/>
    </row>
    <row r="3523" spans="1:28" x14ac:dyDescent="0.25">
      <c r="A3523" s="69">
        <v>3521</v>
      </c>
      <c r="D3523"/>
    </row>
    <row r="3524" spans="1:28" x14ac:dyDescent="0.25">
      <c r="A3524" s="69">
        <v>3522</v>
      </c>
      <c r="D3524"/>
    </row>
    <row r="3525" spans="1:28" x14ac:dyDescent="0.25">
      <c r="A3525" s="69">
        <v>3523</v>
      </c>
      <c r="D3525"/>
    </row>
    <row r="3526" spans="1:28" ht="13.8" thickBot="1" x14ac:dyDescent="0.3">
      <c r="A3526" s="79">
        <v>3524</v>
      </c>
      <c r="B3526" s="86"/>
      <c r="C3526" s="86"/>
      <c r="D3526" s="86"/>
      <c r="E3526" s="86"/>
      <c r="F3526" s="87"/>
      <c r="G3526" s="86"/>
      <c r="H3526" s="87"/>
      <c r="I3526" s="86"/>
      <c r="J3526" s="86"/>
      <c r="K3526" s="86"/>
      <c r="L3526" s="86"/>
      <c r="M3526" s="87"/>
      <c r="N3526" s="86"/>
      <c r="O3526" s="86"/>
      <c r="P3526" s="86"/>
      <c r="Q3526" s="86"/>
      <c r="R3526" s="87"/>
      <c r="S3526" s="86"/>
      <c r="T3526" s="86"/>
      <c r="U3526" s="86"/>
      <c r="V3526" s="86"/>
      <c r="W3526" s="87"/>
      <c r="X3526" s="86"/>
      <c r="Y3526" s="80"/>
      <c r="Z3526" s="80"/>
      <c r="AA3526" s="80"/>
      <c r="AB3526" s="81"/>
    </row>
    <row r="3527" spans="1:28" x14ac:dyDescent="0.25">
      <c r="A3527" s="69">
        <v>3525</v>
      </c>
      <c r="D3527"/>
    </row>
    <row r="3528" spans="1:28" x14ac:dyDescent="0.25">
      <c r="A3528" s="69">
        <v>3526</v>
      </c>
      <c r="D3528"/>
    </row>
    <row r="3529" spans="1:28" x14ac:dyDescent="0.25">
      <c r="A3529" s="69">
        <v>3527</v>
      </c>
      <c r="D3529"/>
    </row>
    <row r="3530" spans="1:28" x14ac:dyDescent="0.25">
      <c r="A3530" s="69">
        <v>3528</v>
      </c>
      <c r="D3530"/>
    </row>
    <row r="3531" spans="1:28" ht="13.8" thickBot="1" x14ac:dyDescent="0.3">
      <c r="A3531" s="79">
        <v>3529</v>
      </c>
      <c r="B3531" s="86"/>
      <c r="C3531" s="86"/>
      <c r="D3531" s="86"/>
      <c r="E3531" s="86"/>
      <c r="F3531" s="87"/>
      <c r="G3531" s="86"/>
      <c r="H3531" s="87"/>
      <c r="I3531" s="86"/>
      <c r="J3531" s="86"/>
      <c r="K3531" s="86"/>
      <c r="L3531" s="86"/>
      <c r="M3531" s="87"/>
      <c r="N3531" s="86"/>
      <c r="O3531" s="86"/>
      <c r="P3531" s="86"/>
      <c r="Q3531" s="86"/>
      <c r="R3531" s="87"/>
      <c r="S3531" s="86"/>
      <c r="T3531" s="86"/>
      <c r="U3531" s="86"/>
      <c r="V3531" s="86"/>
      <c r="W3531" s="87"/>
      <c r="X3531" s="86"/>
      <c r="Y3531" s="80"/>
      <c r="Z3531" s="80"/>
      <c r="AA3531" s="80"/>
      <c r="AB3531" s="81"/>
    </row>
    <row r="3532" spans="1:28" x14ac:dyDescent="0.25">
      <c r="A3532" s="69">
        <v>3530</v>
      </c>
      <c r="D3532"/>
    </row>
    <row r="3533" spans="1:28" x14ac:dyDescent="0.25">
      <c r="A3533" s="69">
        <v>3531</v>
      </c>
      <c r="D3533"/>
    </row>
    <row r="3534" spans="1:28" x14ac:dyDescent="0.25">
      <c r="A3534" s="69">
        <v>3532</v>
      </c>
      <c r="D3534"/>
    </row>
    <row r="3535" spans="1:28" x14ac:dyDescent="0.25">
      <c r="A3535" s="69">
        <v>3533</v>
      </c>
      <c r="D3535"/>
    </row>
    <row r="3536" spans="1:28" ht="13.8" thickBot="1" x14ac:dyDescent="0.3">
      <c r="A3536" s="79">
        <v>3534</v>
      </c>
      <c r="B3536" s="86"/>
      <c r="C3536" s="86"/>
      <c r="D3536" s="86"/>
      <c r="E3536" s="86"/>
      <c r="F3536" s="87"/>
      <c r="G3536" s="86"/>
      <c r="H3536" s="87"/>
      <c r="I3536" s="86"/>
      <c r="J3536" s="86"/>
      <c r="K3536" s="86"/>
      <c r="L3536" s="86"/>
      <c r="M3536" s="87"/>
      <c r="N3536" s="86"/>
      <c r="O3536" s="86"/>
      <c r="P3536" s="86"/>
      <c r="Q3536" s="86"/>
      <c r="R3536" s="87"/>
      <c r="S3536" s="86"/>
      <c r="T3536" s="86"/>
      <c r="U3536" s="86"/>
      <c r="V3536" s="86"/>
      <c r="W3536" s="87"/>
      <c r="X3536" s="86"/>
      <c r="Y3536" s="80"/>
      <c r="Z3536" s="80"/>
      <c r="AA3536" s="80"/>
      <c r="AB3536" s="81"/>
    </row>
    <row r="3537" spans="1:28" x14ac:dyDescent="0.25">
      <c r="A3537" s="69">
        <v>3535</v>
      </c>
      <c r="D3537"/>
    </row>
    <row r="3538" spans="1:28" x14ac:dyDescent="0.25">
      <c r="A3538" s="69">
        <v>3536</v>
      </c>
      <c r="D3538"/>
    </row>
    <row r="3539" spans="1:28" x14ac:dyDescent="0.25">
      <c r="A3539" s="69">
        <v>3537</v>
      </c>
      <c r="D3539"/>
    </row>
    <row r="3540" spans="1:28" x14ac:dyDescent="0.25">
      <c r="A3540" s="69">
        <v>3538</v>
      </c>
      <c r="D3540"/>
    </row>
    <row r="3541" spans="1:28" ht="13.8" thickBot="1" x14ac:dyDescent="0.3">
      <c r="A3541" s="79">
        <v>3539</v>
      </c>
      <c r="B3541" s="86"/>
      <c r="C3541" s="86"/>
      <c r="D3541" s="86"/>
      <c r="E3541" s="86"/>
      <c r="F3541" s="87"/>
      <c r="G3541" s="86"/>
      <c r="H3541" s="87"/>
      <c r="I3541" s="86"/>
      <c r="J3541" s="86"/>
      <c r="K3541" s="86"/>
      <c r="L3541" s="86"/>
      <c r="M3541" s="87"/>
      <c r="N3541" s="86"/>
      <c r="O3541" s="86"/>
      <c r="P3541" s="86"/>
      <c r="Q3541" s="86"/>
      <c r="R3541" s="87"/>
      <c r="S3541" s="86"/>
      <c r="T3541" s="86"/>
      <c r="U3541" s="86"/>
      <c r="V3541" s="86"/>
      <c r="W3541" s="87"/>
      <c r="X3541" s="86"/>
      <c r="Y3541" s="80"/>
      <c r="Z3541" s="80"/>
      <c r="AA3541" s="80"/>
      <c r="AB3541" s="81"/>
    </row>
    <row r="3542" spans="1:28" x14ac:dyDescent="0.25">
      <c r="A3542" s="69">
        <v>3540</v>
      </c>
      <c r="D3542"/>
    </row>
    <row r="3543" spans="1:28" x14ac:dyDescent="0.25">
      <c r="A3543" s="69">
        <v>3541</v>
      </c>
      <c r="D3543"/>
    </row>
    <row r="3544" spans="1:28" x14ac:dyDescent="0.25">
      <c r="A3544" s="69">
        <v>3542</v>
      </c>
      <c r="D3544"/>
    </row>
    <row r="3545" spans="1:28" x14ac:dyDescent="0.25">
      <c r="A3545" s="69">
        <v>3543</v>
      </c>
      <c r="D3545"/>
    </row>
    <row r="3546" spans="1:28" ht="13.8" thickBot="1" x14ac:dyDescent="0.3">
      <c r="A3546" s="79">
        <v>3544</v>
      </c>
      <c r="B3546" s="86"/>
      <c r="C3546" s="86"/>
      <c r="D3546" s="86"/>
      <c r="E3546" s="86"/>
      <c r="F3546" s="87"/>
      <c r="G3546" s="86"/>
      <c r="H3546" s="87"/>
      <c r="I3546" s="86"/>
      <c r="J3546" s="86"/>
      <c r="K3546" s="86"/>
      <c r="L3546" s="86"/>
      <c r="M3546" s="87"/>
      <c r="N3546" s="86"/>
      <c r="O3546" s="86"/>
      <c r="P3546" s="86"/>
      <c r="Q3546" s="86"/>
      <c r="R3546" s="87"/>
      <c r="S3546" s="86"/>
      <c r="T3546" s="86"/>
      <c r="U3546" s="86"/>
      <c r="V3546" s="86"/>
      <c r="W3546" s="87"/>
      <c r="X3546" s="86"/>
      <c r="Y3546" s="80"/>
      <c r="Z3546" s="80"/>
      <c r="AA3546" s="80"/>
      <c r="AB3546" s="81"/>
    </row>
    <row r="3547" spans="1:28" x14ac:dyDescent="0.25">
      <c r="A3547" s="69">
        <v>3545</v>
      </c>
      <c r="D3547"/>
    </row>
    <row r="3548" spans="1:28" x14ac:dyDescent="0.25">
      <c r="A3548" s="69">
        <v>3546</v>
      </c>
      <c r="D3548"/>
    </row>
    <row r="3549" spans="1:28" x14ac:dyDescent="0.25">
      <c r="A3549" s="69">
        <v>3547</v>
      </c>
      <c r="D3549"/>
    </row>
    <row r="3550" spans="1:28" x14ac:dyDescent="0.25">
      <c r="A3550" s="69">
        <v>3548</v>
      </c>
      <c r="D3550"/>
    </row>
    <row r="3551" spans="1:28" ht="13.8" thickBot="1" x14ac:dyDescent="0.3">
      <c r="A3551" s="79">
        <v>3549</v>
      </c>
      <c r="B3551" s="86"/>
      <c r="C3551" s="86"/>
      <c r="D3551" s="86"/>
      <c r="E3551" s="86"/>
      <c r="F3551" s="87"/>
      <c r="G3551" s="86"/>
      <c r="H3551" s="87"/>
      <c r="I3551" s="86"/>
      <c r="J3551" s="86"/>
      <c r="K3551" s="86"/>
      <c r="L3551" s="86"/>
      <c r="M3551" s="87"/>
      <c r="N3551" s="86"/>
      <c r="O3551" s="86"/>
      <c r="P3551" s="86"/>
      <c r="Q3551" s="86"/>
      <c r="R3551" s="87"/>
      <c r="S3551" s="86"/>
      <c r="T3551" s="86"/>
      <c r="U3551" s="86"/>
      <c r="V3551" s="86"/>
      <c r="W3551" s="87"/>
      <c r="X3551" s="86"/>
      <c r="Y3551" s="80"/>
      <c r="Z3551" s="80"/>
      <c r="AA3551" s="80"/>
      <c r="AB3551" s="81"/>
    </row>
    <row r="3552" spans="1:28" x14ac:dyDescent="0.25">
      <c r="A3552" s="69">
        <v>3550</v>
      </c>
      <c r="D3552"/>
    </row>
    <row r="3553" spans="1:28" x14ac:dyDescent="0.25">
      <c r="A3553" s="69">
        <v>3551</v>
      </c>
      <c r="D3553"/>
    </row>
    <row r="3554" spans="1:28" x14ac:dyDescent="0.25">
      <c r="A3554" s="69">
        <v>3552</v>
      </c>
      <c r="D3554"/>
    </row>
    <row r="3555" spans="1:28" x14ac:dyDescent="0.25">
      <c r="A3555" s="69">
        <v>3553</v>
      </c>
      <c r="D3555"/>
    </row>
    <row r="3556" spans="1:28" ht="13.8" thickBot="1" x14ac:dyDescent="0.3">
      <c r="A3556" s="79">
        <v>3554</v>
      </c>
      <c r="B3556" s="86"/>
      <c r="C3556" s="86"/>
      <c r="D3556" s="86"/>
      <c r="E3556" s="86"/>
      <c r="F3556" s="87"/>
      <c r="G3556" s="86"/>
      <c r="H3556" s="87"/>
      <c r="I3556" s="86"/>
      <c r="J3556" s="86"/>
      <c r="K3556" s="86"/>
      <c r="L3556" s="86"/>
      <c r="M3556" s="87"/>
      <c r="N3556" s="86"/>
      <c r="O3556" s="86"/>
      <c r="P3556" s="86"/>
      <c r="Q3556" s="86"/>
      <c r="R3556" s="87"/>
      <c r="S3556" s="86"/>
      <c r="T3556" s="86"/>
      <c r="U3556" s="86"/>
      <c r="V3556" s="86"/>
      <c r="W3556" s="87"/>
      <c r="X3556" s="86"/>
      <c r="Y3556" s="80"/>
      <c r="Z3556" s="80"/>
      <c r="AA3556" s="80"/>
      <c r="AB3556" s="81"/>
    </row>
    <row r="3557" spans="1:28" x14ac:dyDescent="0.25">
      <c r="A3557" s="69">
        <v>3555</v>
      </c>
      <c r="D3557"/>
    </row>
    <row r="3558" spans="1:28" x14ac:dyDescent="0.25">
      <c r="A3558" s="69">
        <v>3556</v>
      </c>
      <c r="D3558"/>
    </row>
    <row r="3559" spans="1:28" x14ac:dyDescent="0.25">
      <c r="A3559" s="69">
        <v>3557</v>
      </c>
      <c r="D3559"/>
    </row>
    <row r="3560" spans="1:28" x14ac:dyDescent="0.25">
      <c r="A3560" s="69">
        <v>3558</v>
      </c>
      <c r="D3560"/>
    </row>
    <row r="3561" spans="1:28" ht="13.8" thickBot="1" x14ac:dyDescent="0.3">
      <c r="A3561" s="79">
        <v>3559</v>
      </c>
      <c r="B3561" s="86"/>
      <c r="C3561" s="86"/>
      <c r="D3561" s="86"/>
      <c r="E3561" s="86"/>
      <c r="F3561" s="87"/>
      <c r="G3561" s="86"/>
      <c r="H3561" s="87"/>
      <c r="I3561" s="86"/>
      <c r="J3561" s="86"/>
      <c r="K3561" s="86"/>
      <c r="L3561" s="86"/>
      <c r="M3561" s="87"/>
      <c r="N3561" s="86"/>
      <c r="O3561" s="86"/>
      <c r="P3561" s="86"/>
      <c r="Q3561" s="86"/>
      <c r="R3561" s="87"/>
      <c r="S3561" s="86"/>
      <c r="T3561" s="86"/>
      <c r="U3561" s="86"/>
      <c r="V3561" s="86"/>
      <c r="W3561" s="87"/>
      <c r="X3561" s="86"/>
      <c r="Y3561" s="80"/>
      <c r="Z3561" s="80"/>
      <c r="AA3561" s="80"/>
      <c r="AB3561" s="81"/>
    </row>
    <row r="3562" spans="1:28" x14ac:dyDescent="0.25">
      <c r="A3562" s="69">
        <v>3560</v>
      </c>
      <c r="D3562"/>
    </row>
    <row r="3563" spans="1:28" x14ac:dyDescent="0.25">
      <c r="A3563" s="69">
        <v>3561</v>
      </c>
      <c r="D3563"/>
    </row>
    <row r="3564" spans="1:28" x14ac:dyDescent="0.25">
      <c r="A3564" s="69">
        <v>3562</v>
      </c>
      <c r="D3564"/>
    </row>
    <row r="3565" spans="1:28" x14ac:dyDescent="0.25">
      <c r="A3565" s="69">
        <v>3563</v>
      </c>
      <c r="D3565"/>
    </row>
    <row r="3566" spans="1:28" ht="13.8" thickBot="1" x14ac:dyDescent="0.3">
      <c r="A3566" s="79">
        <v>3564</v>
      </c>
      <c r="B3566" s="86"/>
      <c r="C3566" s="86"/>
      <c r="D3566" s="86"/>
      <c r="E3566" s="86"/>
      <c r="F3566" s="87"/>
      <c r="G3566" s="86"/>
      <c r="H3566" s="87"/>
      <c r="I3566" s="86"/>
      <c r="J3566" s="86"/>
      <c r="K3566" s="86"/>
      <c r="L3566" s="86"/>
      <c r="M3566" s="87"/>
      <c r="N3566" s="86"/>
      <c r="O3566" s="86"/>
      <c r="P3566" s="86"/>
      <c r="Q3566" s="86"/>
      <c r="R3566" s="87"/>
      <c r="S3566" s="86"/>
      <c r="T3566" s="86"/>
      <c r="U3566" s="86"/>
      <c r="V3566" s="86"/>
      <c r="W3566" s="87"/>
      <c r="X3566" s="86"/>
      <c r="Y3566" s="80"/>
      <c r="Z3566" s="80"/>
      <c r="AA3566" s="80"/>
      <c r="AB3566" s="81"/>
    </row>
    <row r="3567" spans="1:28" x14ac:dyDescent="0.25">
      <c r="A3567" s="69">
        <v>3565</v>
      </c>
      <c r="D3567"/>
    </row>
    <row r="3568" spans="1:28" x14ac:dyDescent="0.25">
      <c r="A3568" s="69">
        <v>3566</v>
      </c>
      <c r="D3568"/>
    </row>
    <row r="3569" spans="1:28" x14ac:dyDescent="0.25">
      <c r="A3569" s="69">
        <v>3567</v>
      </c>
      <c r="D3569"/>
    </row>
    <row r="3570" spans="1:28" x14ac:dyDescent="0.25">
      <c r="A3570" s="69">
        <v>3568</v>
      </c>
      <c r="D3570"/>
    </row>
    <row r="3571" spans="1:28" ht="13.8" thickBot="1" x14ac:dyDescent="0.3">
      <c r="A3571" s="79">
        <v>3569</v>
      </c>
      <c r="B3571" s="86"/>
      <c r="C3571" s="86"/>
      <c r="D3571" s="86"/>
      <c r="E3571" s="86"/>
      <c r="F3571" s="87"/>
      <c r="G3571" s="86"/>
      <c r="H3571" s="87"/>
      <c r="I3571" s="86"/>
      <c r="J3571" s="86"/>
      <c r="K3571" s="86"/>
      <c r="L3571" s="86"/>
      <c r="M3571" s="87"/>
      <c r="N3571" s="86"/>
      <c r="O3571" s="86"/>
      <c r="P3571" s="86"/>
      <c r="Q3571" s="86"/>
      <c r="R3571" s="87"/>
      <c r="S3571" s="86"/>
      <c r="T3571" s="86"/>
      <c r="U3571" s="86"/>
      <c r="V3571" s="86"/>
      <c r="W3571" s="87"/>
      <c r="X3571" s="86"/>
      <c r="Y3571" s="80"/>
      <c r="Z3571" s="80"/>
      <c r="AA3571" s="80"/>
      <c r="AB3571" s="81"/>
    </row>
    <row r="3572" spans="1:28" x14ac:dyDescent="0.25">
      <c r="A3572" s="69">
        <v>3570</v>
      </c>
      <c r="D3572"/>
    </row>
    <row r="3573" spans="1:28" x14ac:dyDescent="0.25">
      <c r="A3573" s="69">
        <v>3571</v>
      </c>
      <c r="D3573"/>
    </row>
    <row r="3574" spans="1:28" x14ac:dyDescent="0.25">
      <c r="A3574" s="69">
        <v>3572</v>
      </c>
      <c r="D3574"/>
    </row>
    <row r="3575" spans="1:28" x14ac:dyDescent="0.25">
      <c r="A3575" s="69">
        <v>3573</v>
      </c>
      <c r="D3575"/>
    </row>
    <row r="3576" spans="1:28" ht="13.8" thickBot="1" x14ac:dyDescent="0.3">
      <c r="A3576" s="79">
        <v>3574</v>
      </c>
      <c r="B3576" s="86"/>
      <c r="C3576" s="86"/>
      <c r="D3576" s="86"/>
      <c r="E3576" s="86"/>
      <c r="F3576" s="87"/>
      <c r="G3576" s="86"/>
      <c r="H3576" s="87"/>
      <c r="I3576" s="86"/>
      <c r="J3576" s="86"/>
      <c r="K3576" s="86"/>
      <c r="L3576" s="86"/>
      <c r="M3576" s="87"/>
      <c r="N3576" s="86"/>
      <c r="O3576" s="86"/>
      <c r="P3576" s="86"/>
      <c r="Q3576" s="86"/>
      <c r="R3576" s="87"/>
      <c r="S3576" s="86"/>
      <c r="T3576" s="86"/>
      <c r="U3576" s="86"/>
      <c r="V3576" s="86"/>
      <c r="W3576" s="87"/>
      <c r="X3576" s="86"/>
      <c r="Y3576" s="80"/>
      <c r="Z3576" s="80"/>
      <c r="AA3576" s="80"/>
      <c r="AB3576" s="81"/>
    </row>
    <row r="3577" spans="1:28" x14ac:dyDescent="0.25">
      <c r="A3577" s="69">
        <v>3575</v>
      </c>
      <c r="D3577"/>
    </row>
    <row r="3578" spans="1:28" x14ac:dyDescent="0.25">
      <c r="A3578" s="69">
        <v>3576</v>
      </c>
      <c r="D3578"/>
    </row>
    <row r="3579" spans="1:28" x14ac:dyDescent="0.25">
      <c r="A3579" s="69">
        <v>3577</v>
      </c>
      <c r="D3579"/>
    </row>
    <row r="3580" spans="1:28" x14ac:dyDescent="0.25">
      <c r="A3580" s="69">
        <v>3578</v>
      </c>
      <c r="D3580"/>
    </row>
    <row r="3581" spans="1:28" ht="13.8" thickBot="1" x14ac:dyDescent="0.3">
      <c r="A3581" s="79">
        <v>3579</v>
      </c>
      <c r="B3581" s="86"/>
      <c r="C3581" s="86"/>
      <c r="D3581" s="86"/>
      <c r="E3581" s="86"/>
      <c r="F3581" s="87"/>
      <c r="G3581" s="86"/>
      <c r="H3581" s="87"/>
      <c r="I3581" s="86"/>
      <c r="J3581" s="86"/>
      <c r="K3581" s="86"/>
      <c r="L3581" s="86"/>
      <c r="M3581" s="87"/>
      <c r="N3581" s="86"/>
      <c r="O3581" s="86"/>
      <c r="P3581" s="86"/>
      <c r="Q3581" s="86"/>
      <c r="R3581" s="87"/>
      <c r="S3581" s="86"/>
      <c r="T3581" s="86"/>
      <c r="U3581" s="86"/>
      <c r="V3581" s="86"/>
      <c r="W3581" s="87"/>
      <c r="X3581" s="86"/>
      <c r="Y3581" s="80"/>
      <c r="Z3581" s="80"/>
      <c r="AA3581" s="80"/>
      <c r="AB3581" s="81"/>
    </row>
    <row r="3582" spans="1:28" x14ac:dyDescent="0.25">
      <c r="A3582" s="69">
        <v>3580</v>
      </c>
      <c r="D3582"/>
    </row>
    <row r="3583" spans="1:28" x14ac:dyDescent="0.25">
      <c r="A3583" s="69">
        <v>3581</v>
      </c>
      <c r="D3583"/>
    </row>
    <row r="3584" spans="1:28" x14ac:dyDescent="0.25">
      <c r="A3584" s="69">
        <v>3582</v>
      </c>
      <c r="D3584"/>
    </row>
    <row r="3585" spans="1:28" x14ac:dyDescent="0.25">
      <c r="A3585" s="69">
        <v>3583</v>
      </c>
      <c r="D3585"/>
    </row>
    <row r="3586" spans="1:28" ht="13.8" thickBot="1" x14ac:dyDescent="0.3">
      <c r="A3586" s="79">
        <v>3584</v>
      </c>
      <c r="B3586" s="86"/>
      <c r="C3586" s="86"/>
      <c r="D3586" s="86"/>
      <c r="E3586" s="86"/>
      <c r="F3586" s="87"/>
      <c r="G3586" s="86"/>
      <c r="H3586" s="87"/>
      <c r="I3586" s="86"/>
      <c r="J3586" s="86"/>
      <c r="K3586" s="86"/>
      <c r="L3586" s="86"/>
      <c r="M3586" s="87"/>
      <c r="N3586" s="86"/>
      <c r="O3586" s="86"/>
      <c r="P3586" s="86"/>
      <c r="Q3586" s="86"/>
      <c r="R3586" s="87"/>
      <c r="S3586" s="86"/>
      <c r="T3586" s="86"/>
      <c r="U3586" s="86"/>
      <c r="V3586" s="86"/>
      <c r="W3586" s="87"/>
      <c r="X3586" s="86"/>
      <c r="Y3586" s="80"/>
      <c r="Z3586" s="80"/>
      <c r="AA3586" s="80"/>
      <c r="AB3586" s="81"/>
    </row>
    <row r="3587" spans="1:28" x14ac:dyDescent="0.25">
      <c r="A3587" s="69">
        <v>3585</v>
      </c>
      <c r="D3587"/>
    </row>
    <row r="3588" spans="1:28" x14ac:dyDescent="0.25">
      <c r="A3588" s="69">
        <v>3586</v>
      </c>
      <c r="D3588"/>
    </row>
    <row r="3589" spans="1:28" x14ac:dyDescent="0.25">
      <c r="A3589" s="69">
        <v>3587</v>
      </c>
      <c r="D3589"/>
    </row>
    <row r="3590" spans="1:28" x14ac:dyDescent="0.25">
      <c r="A3590" s="69">
        <v>3588</v>
      </c>
      <c r="D3590"/>
    </row>
    <row r="3591" spans="1:28" ht="13.8" thickBot="1" x14ac:dyDescent="0.3">
      <c r="A3591" s="79">
        <v>3589</v>
      </c>
      <c r="B3591" s="86"/>
      <c r="C3591" s="86"/>
      <c r="D3591" s="86"/>
      <c r="E3591" s="86"/>
      <c r="F3591" s="87"/>
      <c r="G3591" s="86"/>
      <c r="H3591" s="87"/>
      <c r="I3591" s="86"/>
      <c r="J3591" s="86"/>
      <c r="K3591" s="86"/>
      <c r="L3591" s="86"/>
      <c r="M3591" s="87"/>
      <c r="N3591" s="86"/>
      <c r="O3591" s="86"/>
      <c r="P3591" s="86"/>
      <c r="Q3591" s="86"/>
      <c r="R3591" s="87"/>
      <c r="S3591" s="86"/>
      <c r="T3591" s="86"/>
      <c r="U3591" s="86"/>
      <c r="V3591" s="86"/>
      <c r="W3591" s="87"/>
      <c r="X3591" s="86"/>
      <c r="Y3591" s="80"/>
      <c r="Z3591" s="80"/>
      <c r="AA3591" s="80"/>
      <c r="AB3591" s="81"/>
    </row>
    <row r="3592" spans="1:28" x14ac:dyDescent="0.25">
      <c r="A3592" s="69">
        <v>3590</v>
      </c>
      <c r="D3592"/>
    </row>
    <row r="3593" spans="1:28" x14ac:dyDescent="0.25">
      <c r="A3593" s="69">
        <v>3591</v>
      </c>
      <c r="D3593"/>
    </row>
    <row r="3594" spans="1:28" x14ac:dyDescent="0.25">
      <c r="A3594" s="69">
        <v>3592</v>
      </c>
      <c r="D3594"/>
    </row>
    <row r="3595" spans="1:28" x14ac:dyDescent="0.25">
      <c r="A3595" s="69">
        <v>3593</v>
      </c>
      <c r="D3595"/>
    </row>
    <row r="3596" spans="1:28" ht="13.8" thickBot="1" x14ac:dyDescent="0.3">
      <c r="A3596" s="79">
        <v>3594</v>
      </c>
      <c r="B3596" s="86"/>
      <c r="C3596" s="86"/>
      <c r="D3596" s="86"/>
      <c r="E3596" s="86"/>
      <c r="F3596" s="87"/>
      <c r="G3596" s="86"/>
      <c r="H3596" s="87"/>
      <c r="I3596" s="86"/>
      <c r="J3596" s="86"/>
      <c r="K3596" s="86"/>
      <c r="L3596" s="86"/>
      <c r="M3596" s="87"/>
      <c r="N3596" s="86"/>
      <c r="O3596" s="86"/>
      <c r="P3596" s="86"/>
      <c r="Q3596" s="86"/>
      <c r="R3596" s="87"/>
      <c r="S3596" s="86"/>
      <c r="T3596" s="86"/>
      <c r="U3596" s="86"/>
      <c r="V3596" s="86"/>
      <c r="W3596" s="87"/>
      <c r="X3596" s="86"/>
      <c r="Y3596" s="80"/>
      <c r="Z3596" s="80"/>
      <c r="AA3596" s="80"/>
      <c r="AB3596" s="81"/>
    </row>
    <row r="3597" spans="1:28" x14ac:dyDescent="0.25">
      <c r="A3597" s="69">
        <v>3595</v>
      </c>
      <c r="D3597"/>
    </row>
    <row r="3598" spans="1:28" x14ac:dyDescent="0.25">
      <c r="A3598" s="69">
        <v>3596</v>
      </c>
      <c r="D3598"/>
    </row>
    <row r="3599" spans="1:28" x14ac:dyDescent="0.25">
      <c r="A3599" s="69">
        <v>3597</v>
      </c>
      <c r="D3599"/>
    </row>
    <row r="3600" spans="1:28" x14ac:dyDescent="0.25">
      <c r="A3600" s="69">
        <v>3598</v>
      </c>
      <c r="D3600"/>
    </row>
    <row r="3601" spans="1:28" ht="13.8" thickBot="1" x14ac:dyDescent="0.3">
      <c r="A3601" s="79">
        <v>3599</v>
      </c>
      <c r="B3601" s="86"/>
      <c r="C3601" s="86"/>
      <c r="D3601" s="86"/>
      <c r="E3601" s="86"/>
      <c r="F3601" s="87"/>
      <c r="G3601" s="86"/>
      <c r="H3601" s="87"/>
      <c r="I3601" s="86"/>
      <c r="J3601" s="86"/>
      <c r="K3601" s="86"/>
      <c r="L3601" s="86"/>
      <c r="M3601" s="87"/>
      <c r="N3601" s="86"/>
      <c r="O3601" s="86"/>
      <c r="P3601" s="86"/>
      <c r="Q3601" s="86"/>
      <c r="R3601" s="87"/>
      <c r="S3601" s="86"/>
      <c r="T3601" s="86"/>
      <c r="U3601" s="86"/>
      <c r="V3601" s="86"/>
      <c r="W3601" s="87"/>
      <c r="X3601" s="86"/>
      <c r="Y3601" s="80"/>
      <c r="Z3601" s="80"/>
      <c r="AA3601" s="80"/>
      <c r="AB3601" s="81"/>
    </row>
    <row r="3602" spans="1:28" x14ac:dyDescent="0.25">
      <c r="A3602" s="69">
        <v>3600</v>
      </c>
      <c r="D3602"/>
    </row>
    <row r="3603" spans="1:28" x14ac:dyDescent="0.25">
      <c r="A3603" s="69">
        <v>3601</v>
      </c>
      <c r="D3603"/>
    </row>
    <row r="3604" spans="1:28" x14ac:dyDescent="0.25">
      <c r="A3604" s="69">
        <v>3602</v>
      </c>
      <c r="D3604"/>
    </row>
    <row r="3605" spans="1:28" x14ac:dyDescent="0.25">
      <c r="A3605" s="69">
        <v>3603</v>
      </c>
      <c r="D3605"/>
    </row>
    <row r="3606" spans="1:28" ht="13.8" thickBot="1" x14ac:dyDescent="0.3">
      <c r="A3606" s="79">
        <v>3604</v>
      </c>
      <c r="B3606" s="86"/>
      <c r="C3606" s="86"/>
      <c r="D3606" s="86"/>
      <c r="E3606" s="86"/>
      <c r="F3606" s="87"/>
      <c r="G3606" s="86"/>
      <c r="H3606" s="87"/>
      <c r="I3606" s="86"/>
      <c r="J3606" s="86"/>
      <c r="K3606" s="86"/>
      <c r="L3606" s="86"/>
      <c r="M3606" s="87"/>
      <c r="N3606" s="86"/>
      <c r="O3606" s="86"/>
      <c r="P3606" s="86"/>
      <c r="Q3606" s="86"/>
      <c r="R3606" s="87"/>
      <c r="S3606" s="86"/>
      <c r="T3606" s="86"/>
      <c r="U3606" s="86"/>
      <c r="V3606" s="86"/>
      <c r="W3606" s="87"/>
      <c r="X3606" s="86"/>
      <c r="Y3606" s="80"/>
      <c r="Z3606" s="80"/>
      <c r="AA3606" s="80"/>
      <c r="AB3606" s="81"/>
    </row>
    <row r="3607" spans="1:28" x14ac:dyDescent="0.25">
      <c r="A3607" s="69">
        <v>3605</v>
      </c>
      <c r="D3607"/>
    </row>
    <row r="3608" spans="1:28" x14ac:dyDescent="0.25">
      <c r="A3608" s="69">
        <v>3606</v>
      </c>
      <c r="D3608"/>
    </row>
    <row r="3609" spans="1:28" x14ac:dyDescent="0.25">
      <c r="A3609" s="69">
        <v>3607</v>
      </c>
      <c r="D3609"/>
    </row>
    <row r="3610" spans="1:28" x14ac:dyDescent="0.25">
      <c r="A3610" s="69">
        <v>3608</v>
      </c>
      <c r="D3610"/>
    </row>
    <row r="3611" spans="1:28" ht="13.8" thickBot="1" x14ac:dyDescent="0.3">
      <c r="A3611" s="79">
        <v>3609</v>
      </c>
      <c r="B3611" s="86"/>
      <c r="C3611" s="86"/>
      <c r="D3611" s="86"/>
      <c r="E3611" s="86"/>
      <c r="F3611" s="87"/>
      <c r="G3611" s="86"/>
      <c r="H3611" s="87"/>
      <c r="I3611" s="86"/>
      <c r="J3611" s="86"/>
      <c r="K3611" s="86"/>
      <c r="L3611" s="86"/>
      <c r="M3611" s="87"/>
      <c r="N3611" s="86"/>
      <c r="O3611" s="86"/>
      <c r="P3611" s="86"/>
      <c r="Q3611" s="86"/>
      <c r="R3611" s="87"/>
      <c r="S3611" s="86"/>
      <c r="T3611" s="86"/>
      <c r="U3611" s="86"/>
      <c r="V3611" s="86"/>
      <c r="W3611" s="87"/>
      <c r="X3611" s="86"/>
      <c r="Y3611" s="80"/>
      <c r="Z3611" s="80"/>
      <c r="AA3611" s="80"/>
      <c r="AB3611" s="81"/>
    </row>
    <row r="3612" spans="1:28" x14ac:dyDescent="0.25">
      <c r="A3612" s="69">
        <v>3610</v>
      </c>
      <c r="D3612"/>
    </row>
    <row r="3613" spans="1:28" x14ac:dyDescent="0.25">
      <c r="A3613" s="69">
        <v>3611</v>
      </c>
      <c r="D3613"/>
    </row>
    <row r="3614" spans="1:28" x14ac:dyDescent="0.25">
      <c r="A3614" s="69">
        <v>3612</v>
      </c>
      <c r="D3614"/>
    </row>
    <row r="3615" spans="1:28" x14ac:dyDescent="0.25">
      <c r="A3615" s="69">
        <v>3613</v>
      </c>
      <c r="D3615"/>
    </row>
    <row r="3616" spans="1:28" ht="13.8" thickBot="1" x14ac:dyDescent="0.3">
      <c r="A3616" s="79">
        <v>3614</v>
      </c>
      <c r="B3616" s="86"/>
      <c r="C3616" s="86"/>
      <c r="D3616" s="86"/>
      <c r="E3616" s="86"/>
      <c r="F3616" s="87"/>
      <c r="G3616" s="86"/>
      <c r="H3616" s="87"/>
      <c r="I3616" s="86"/>
      <c r="J3616" s="86"/>
      <c r="K3616" s="86"/>
      <c r="L3616" s="86"/>
      <c r="M3616" s="87"/>
      <c r="N3616" s="86"/>
      <c r="O3616" s="86"/>
      <c r="P3616" s="86"/>
      <c r="Q3616" s="86"/>
      <c r="R3616" s="87"/>
      <c r="S3616" s="86"/>
      <c r="T3616" s="86"/>
      <c r="U3616" s="86"/>
      <c r="V3616" s="86"/>
      <c r="W3616" s="87"/>
      <c r="X3616" s="86"/>
      <c r="Y3616" s="80"/>
      <c r="Z3616" s="80"/>
      <c r="AA3616" s="80"/>
      <c r="AB3616" s="81"/>
    </row>
    <row r="3617" spans="1:28" x14ac:dyDescent="0.25">
      <c r="A3617" s="69">
        <v>3615</v>
      </c>
      <c r="D3617"/>
    </row>
    <row r="3618" spans="1:28" x14ac:dyDescent="0.25">
      <c r="A3618" s="69">
        <v>3616</v>
      </c>
      <c r="D3618"/>
    </row>
    <row r="3619" spans="1:28" x14ac:dyDescent="0.25">
      <c r="A3619" s="69">
        <v>3617</v>
      </c>
      <c r="D3619"/>
    </row>
    <row r="3620" spans="1:28" x14ac:dyDescent="0.25">
      <c r="A3620" s="69">
        <v>3618</v>
      </c>
      <c r="D3620"/>
    </row>
    <row r="3621" spans="1:28" ht="13.8" thickBot="1" x14ac:dyDescent="0.3">
      <c r="A3621" s="79">
        <v>3619</v>
      </c>
      <c r="B3621" s="86"/>
      <c r="C3621" s="86"/>
      <c r="D3621" s="86"/>
      <c r="E3621" s="86"/>
      <c r="F3621" s="87"/>
      <c r="G3621" s="86"/>
      <c r="H3621" s="87"/>
      <c r="I3621" s="86"/>
      <c r="J3621" s="86"/>
      <c r="K3621" s="86"/>
      <c r="L3621" s="86"/>
      <c r="M3621" s="87"/>
      <c r="N3621" s="86"/>
      <c r="O3621" s="86"/>
      <c r="P3621" s="86"/>
      <c r="Q3621" s="86"/>
      <c r="R3621" s="87"/>
      <c r="S3621" s="86"/>
      <c r="T3621" s="86"/>
      <c r="U3621" s="86"/>
      <c r="V3621" s="86"/>
      <c r="W3621" s="87"/>
      <c r="X3621" s="86"/>
      <c r="Y3621" s="80"/>
      <c r="Z3621" s="80"/>
      <c r="AA3621" s="80"/>
      <c r="AB3621" s="81"/>
    </row>
    <row r="3622" spans="1:28" x14ac:dyDescent="0.25">
      <c r="A3622" s="69">
        <v>3620</v>
      </c>
      <c r="D3622"/>
    </row>
    <row r="3623" spans="1:28" x14ac:dyDescent="0.25">
      <c r="A3623" s="69">
        <v>3621</v>
      </c>
      <c r="D3623"/>
    </row>
    <row r="3624" spans="1:28" x14ac:dyDescent="0.25">
      <c r="A3624" s="69">
        <v>3622</v>
      </c>
      <c r="D3624"/>
    </row>
    <row r="3625" spans="1:28" x14ac:dyDescent="0.25">
      <c r="A3625" s="69">
        <v>3623</v>
      </c>
      <c r="D3625"/>
    </row>
    <row r="3626" spans="1:28" ht="13.8" thickBot="1" x14ac:dyDescent="0.3">
      <c r="A3626" s="79">
        <v>3624</v>
      </c>
      <c r="B3626" s="86"/>
      <c r="C3626" s="86"/>
      <c r="D3626" s="86"/>
      <c r="E3626" s="86"/>
      <c r="F3626" s="87"/>
      <c r="G3626" s="86"/>
      <c r="H3626" s="87"/>
      <c r="I3626" s="86"/>
      <c r="J3626" s="86"/>
      <c r="K3626" s="86"/>
      <c r="L3626" s="86"/>
      <c r="M3626" s="87"/>
      <c r="N3626" s="86"/>
      <c r="O3626" s="86"/>
      <c r="P3626" s="86"/>
      <c r="Q3626" s="86"/>
      <c r="R3626" s="87"/>
      <c r="S3626" s="86"/>
      <c r="T3626" s="86"/>
      <c r="U3626" s="86"/>
      <c r="V3626" s="86"/>
      <c r="W3626" s="87"/>
      <c r="X3626" s="86"/>
      <c r="Y3626" s="80"/>
      <c r="Z3626" s="80"/>
      <c r="AA3626" s="80"/>
      <c r="AB3626" s="81"/>
    </row>
    <row r="3627" spans="1:28" x14ac:dyDescent="0.25">
      <c r="A3627" s="69">
        <v>3625</v>
      </c>
      <c r="D3627"/>
    </row>
    <row r="3628" spans="1:28" x14ac:dyDescent="0.25">
      <c r="A3628" s="69">
        <v>3626</v>
      </c>
      <c r="D3628"/>
    </row>
    <row r="3629" spans="1:28" x14ac:dyDescent="0.25">
      <c r="A3629" s="69">
        <v>3627</v>
      </c>
      <c r="D3629"/>
    </row>
    <row r="3630" spans="1:28" x14ac:dyDescent="0.25">
      <c r="A3630" s="69">
        <v>3628</v>
      </c>
      <c r="D3630"/>
    </row>
    <row r="3631" spans="1:28" ht="13.8" thickBot="1" x14ac:dyDescent="0.3">
      <c r="A3631" s="79">
        <v>3629</v>
      </c>
      <c r="B3631" s="86"/>
      <c r="C3631" s="86"/>
      <c r="D3631" s="86"/>
      <c r="E3631" s="86"/>
      <c r="F3631" s="87"/>
      <c r="G3631" s="86"/>
      <c r="H3631" s="87"/>
      <c r="I3631" s="86"/>
      <c r="J3631" s="86"/>
      <c r="K3631" s="86"/>
      <c r="L3631" s="86"/>
      <c r="M3631" s="87"/>
      <c r="N3631" s="86"/>
      <c r="O3631" s="86"/>
      <c r="P3631" s="86"/>
      <c r="Q3631" s="86"/>
      <c r="R3631" s="87"/>
      <c r="S3631" s="86"/>
      <c r="T3631" s="86"/>
      <c r="U3631" s="86"/>
      <c r="V3631" s="86"/>
      <c r="W3631" s="87"/>
      <c r="X3631" s="86"/>
      <c r="Y3631" s="80"/>
      <c r="Z3631" s="80"/>
      <c r="AA3631" s="80"/>
      <c r="AB3631" s="81"/>
    </row>
    <row r="3632" spans="1:28" x14ac:dyDescent="0.25">
      <c r="A3632" s="69">
        <v>3630</v>
      </c>
      <c r="D3632"/>
    </row>
    <row r="3633" spans="1:28" x14ac:dyDescent="0.25">
      <c r="A3633" s="69">
        <v>3631</v>
      </c>
      <c r="D3633"/>
    </row>
    <row r="3634" spans="1:28" x14ac:dyDescent="0.25">
      <c r="A3634" s="69">
        <v>3632</v>
      </c>
      <c r="D3634"/>
    </row>
    <row r="3635" spans="1:28" x14ac:dyDescent="0.25">
      <c r="A3635" s="69">
        <v>3633</v>
      </c>
      <c r="D3635"/>
    </row>
    <row r="3636" spans="1:28" ht="13.8" thickBot="1" x14ac:dyDescent="0.3">
      <c r="A3636" s="79">
        <v>3634</v>
      </c>
      <c r="B3636" s="86"/>
      <c r="C3636" s="86"/>
      <c r="D3636" s="86"/>
      <c r="E3636" s="86"/>
      <c r="F3636" s="87"/>
      <c r="G3636" s="86"/>
      <c r="H3636" s="87"/>
      <c r="I3636" s="86"/>
      <c r="J3636" s="86"/>
      <c r="K3636" s="86"/>
      <c r="L3636" s="86"/>
      <c r="M3636" s="87"/>
      <c r="N3636" s="86"/>
      <c r="O3636" s="86"/>
      <c r="P3636" s="86"/>
      <c r="Q3636" s="86"/>
      <c r="R3636" s="87"/>
      <c r="S3636" s="86"/>
      <c r="T3636" s="86"/>
      <c r="U3636" s="86"/>
      <c r="V3636" s="86"/>
      <c r="W3636" s="87"/>
      <c r="X3636" s="86"/>
      <c r="Y3636" s="80"/>
      <c r="Z3636" s="80"/>
      <c r="AA3636" s="80"/>
      <c r="AB3636" s="81"/>
    </row>
    <row r="3637" spans="1:28" x14ac:dyDescent="0.25">
      <c r="A3637" s="69">
        <v>3635</v>
      </c>
      <c r="D3637"/>
    </row>
    <row r="3638" spans="1:28" x14ac:dyDescent="0.25">
      <c r="A3638" s="69">
        <v>3636</v>
      </c>
      <c r="D3638"/>
    </row>
    <row r="3639" spans="1:28" x14ac:dyDescent="0.25">
      <c r="A3639" s="69">
        <v>3637</v>
      </c>
      <c r="D3639"/>
    </row>
    <row r="3640" spans="1:28" x14ac:dyDescent="0.25">
      <c r="A3640" s="69">
        <v>3638</v>
      </c>
      <c r="D3640"/>
    </row>
    <row r="3641" spans="1:28" ht="13.8" thickBot="1" x14ac:dyDescent="0.3">
      <c r="A3641" s="79">
        <v>3639</v>
      </c>
      <c r="B3641" s="86"/>
      <c r="C3641" s="86"/>
      <c r="D3641" s="86"/>
      <c r="E3641" s="86"/>
      <c r="F3641" s="87"/>
      <c r="G3641" s="86"/>
      <c r="H3641" s="87"/>
      <c r="I3641" s="86"/>
      <c r="J3641" s="86"/>
      <c r="K3641" s="86"/>
      <c r="L3641" s="86"/>
      <c r="M3641" s="87"/>
      <c r="N3641" s="86"/>
      <c r="O3641" s="86"/>
      <c r="P3641" s="86"/>
      <c r="Q3641" s="86"/>
      <c r="R3641" s="87"/>
      <c r="S3641" s="86"/>
      <c r="T3641" s="86"/>
      <c r="U3641" s="86"/>
      <c r="V3641" s="86"/>
      <c r="W3641" s="87"/>
      <c r="X3641" s="86"/>
      <c r="Y3641" s="80"/>
      <c r="Z3641" s="80"/>
      <c r="AA3641" s="80"/>
      <c r="AB3641" s="81"/>
    </row>
    <row r="3642" spans="1:28" x14ac:dyDescent="0.25">
      <c r="A3642" s="69">
        <v>3640</v>
      </c>
      <c r="D3642"/>
    </row>
    <row r="3643" spans="1:28" x14ac:dyDescent="0.25">
      <c r="A3643" s="69">
        <v>3641</v>
      </c>
      <c r="D3643"/>
    </row>
    <row r="3644" spans="1:28" x14ac:dyDescent="0.25">
      <c r="A3644" s="69">
        <v>3642</v>
      </c>
      <c r="D3644"/>
    </row>
    <row r="3645" spans="1:28" x14ac:dyDescent="0.25">
      <c r="A3645" s="69">
        <v>3643</v>
      </c>
      <c r="D3645"/>
    </row>
    <row r="3646" spans="1:28" ht="13.8" thickBot="1" x14ac:dyDescent="0.3">
      <c r="A3646" s="79">
        <v>3644</v>
      </c>
      <c r="B3646" s="86"/>
      <c r="C3646" s="86"/>
      <c r="D3646" s="86"/>
      <c r="E3646" s="86"/>
      <c r="F3646" s="87"/>
      <c r="G3646" s="86"/>
      <c r="H3646" s="87"/>
      <c r="I3646" s="86"/>
      <c r="J3646" s="86"/>
      <c r="K3646" s="86"/>
      <c r="L3646" s="86"/>
      <c r="M3646" s="87"/>
      <c r="N3646" s="86"/>
      <c r="O3646" s="86"/>
      <c r="P3646" s="86"/>
      <c r="Q3646" s="86"/>
      <c r="R3646" s="87"/>
      <c r="S3646" s="86"/>
      <c r="T3646" s="86"/>
      <c r="U3646" s="86"/>
      <c r="V3646" s="86"/>
      <c r="W3646" s="87"/>
      <c r="X3646" s="86"/>
      <c r="Y3646" s="80"/>
      <c r="Z3646" s="80"/>
      <c r="AA3646" s="80"/>
      <c r="AB3646" s="81"/>
    </row>
    <row r="3647" spans="1:28" x14ac:dyDescent="0.25">
      <c r="A3647" s="69">
        <v>3645</v>
      </c>
      <c r="D3647"/>
    </row>
    <row r="3648" spans="1:28" x14ac:dyDescent="0.25">
      <c r="A3648" s="69">
        <v>3646</v>
      </c>
      <c r="D3648"/>
    </row>
    <row r="3649" spans="1:28" x14ac:dyDescent="0.25">
      <c r="A3649" s="69">
        <v>3647</v>
      </c>
      <c r="D3649"/>
    </row>
    <row r="3650" spans="1:28" x14ac:dyDescent="0.25">
      <c r="A3650" s="69">
        <v>3648</v>
      </c>
      <c r="D3650"/>
    </row>
    <row r="3651" spans="1:28" ht="13.8" thickBot="1" x14ac:dyDescent="0.3">
      <c r="A3651" s="79">
        <v>3649</v>
      </c>
      <c r="B3651" s="86"/>
      <c r="C3651" s="86"/>
      <c r="D3651" s="86"/>
      <c r="E3651" s="86"/>
      <c r="F3651" s="87"/>
      <c r="G3651" s="86"/>
      <c r="H3651" s="87"/>
      <c r="I3651" s="86"/>
      <c r="J3651" s="86"/>
      <c r="K3651" s="86"/>
      <c r="L3651" s="86"/>
      <c r="M3651" s="87"/>
      <c r="N3651" s="86"/>
      <c r="O3651" s="86"/>
      <c r="P3651" s="86"/>
      <c r="Q3651" s="86"/>
      <c r="R3651" s="87"/>
      <c r="S3651" s="86"/>
      <c r="T3651" s="86"/>
      <c r="U3651" s="86"/>
      <c r="V3651" s="86"/>
      <c r="W3651" s="87"/>
      <c r="X3651" s="86"/>
      <c r="Y3651" s="80"/>
      <c r="Z3651" s="80"/>
      <c r="AA3651" s="80"/>
      <c r="AB3651" s="81"/>
    </row>
    <row r="3652" spans="1:28" x14ac:dyDescent="0.25">
      <c r="A3652" s="69">
        <v>3650</v>
      </c>
      <c r="D3652"/>
    </row>
    <row r="3653" spans="1:28" x14ac:dyDescent="0.25">
      <c r="A3653" s="69">
        <v>3651</v>
      </c>
      <c r="D3653"/>
    </row>
    <row r="3654" spans="1:28" x14ac:dyDescent="0.25">
      <c r="A3654" s="69">
        <v>3652</v>
      </c>
      <c r="D3654"/>
    </row>
    <row r="3655" spans="1:28" x14ac:dyDescent="0.25">
      <c r="A3655" s="69">
        <v>3653</v>
      </c>
      <c r="D3655"/>
    </row>
    <row r="3656" spans="1:28" ht="13.8" thickBot="1" x14ac:dyDescent="0.3">
      <c r="A3656" s="79">
        <v>3654</v>
      </c>
      <c r="B3656" s="86"/>
      <c r="C3656" s="86"/>
      <c r="D3656" s="86"/>
      <c r="E3656" s="86"/>
      <c r="F3656" s="87"/>
      <c r="G3656" s="86"/>
      <c r="H3656" s="87"/>
      <c r="I3656" s="86"/>
      <c r="J3656" s="86"/>
      <c r="K3656" s="86"/>
      <c r="L3656" s="86"/>
      <c r="M3656" s="87"/>
      <c r="N3656" s="86"/>
      <c r="O3656" s="86"/>
      <c r="P3656" s="86"/>
      <c r="Q3656" s="86"/>
      <c r="R3656" s="87"/>
      <c r="S3656" s="86"/>
      <c r="T3656" s="86"/>
      <c r="U3656" s="86"/>
      <c r="V3656" s="86"/>
      <c r="W3656" s="87"/>
      <c r="X3656" s="86"/>
      <c r="Y3656" s="80"/>
      <c r="Z3656" s="80"/>
      <c r="AA3656" s="80"/>
      <c r="AB3656" s="81"/>
    </row>
    <row r="3657" spans="1:28" x14ac:dyDescent="0.25">
      <c r="A3657" s="69">
        <v>3655</v>
      </c>
      <c r="D3657"/>
    </row>
    <row r="3658" spans="1:28" x14ac:dyDescent="0.25">
      <c r="A3658" s="69">
        <v>3656</v>
      </c>
      <c r="D3658"/>
    </row>
    <row r="3659" spans="1:28" x14ac:dyDescent="0.25">
      <c r="A3659" s="69">
        <v>3657</v>
      </c>
      <c r="D3659"/>
    </row>
    <row r="3660" spans="1:28" x14ac:dyDescent="0.25">
      <c r="A3660" s="69">
        <v>3658</v>
      </c>
      <c r="D3660"/>
    </row>
    <row r="3661" spans="1:28" ht="13.8" thickBot="1" x14ac:dyDescent="0.3">
      <c r="A3661" s="79">
        <v>3659</v>
      </c>
      <c r="B3661" s="86"/>
      <c r="C3661" s="86"/>
      <c r="D3661" s="86"/>
      <c r="E3661" s="86"/>
      <c r="F3661" s="87"/>
      <c r="G3661" s="86"/>
      <c r="H3661" s="87"/>
      <c r="I3661" s="86"/>
      <c r="J3661" s="86"/>
      <c r="K3661" s="86"/>
      <c r="L3661" s="86"/>
      <c r="M3661" s="87"/>
      <c r="N3661" s="86"/>
      <c r="O3661" s="86"/>
      <c r="P3661" s="86"/>
      <c r="Q3661" s="86"/>
      <c r="R3661" s="87"/>
      <c r="S3661" s="86"/>
      <c r="T3661" s="86"/>
      <c r="U3661" s="86"/>
      <c r="V3661" s="86"/>
      <c r="W3661" s="87"/>
      <c r="X3661" s="86"/>
      <c r="Y3661" s="80"/>
      <c r="Z3661" s="80"/>
      <c r="AA3661" s="80"/>
      <c r="AB3661" s="81"/>
    </row>
    <row r="3662" spans="1:28" x14ac:dyDescent="0.25">
      <c r="A3662" s="69">
        <v>3660</v>
      </c>
      <c r="D3662"/>
    </row>
    <row r="3663" spans="1:28" x14ac:dyDescent="0.25">
      <c r="A3663" s="69">
        <v>3661</v>
      </c>
      <c r="D3663"/>
    </row>
    <row r="3664" spans="1:28" x14ac:dyDescent="0.25">
      <c r="A3664" s="69">
        <v>3662</v>
      </c>
      <c r="D3664"/>
    </row>
    <row r="3665" spans="1:28" x14ac:dyDescent="0.25">
      <c r="A3665" s="69">
        <v>3663</v>
      </c>
      <c r="D3665"/>
    </row>
    <row r="3666" spans="1:28" ht="13.8" thickBot="1" x14ac:dyDescent="0.3">
      <c r="A3666" s="79">
        <v>3664</v>
      </c>
      <c r="B3666" s="86"/>
      <c r="C3666" s="86"/>
      <c r="D3666" s="86"/>
      <c r="E3666" s="86"/>
      <c r="F3666" s="87"/>
      <c r="G3666" s="86"/>
      <c r="H3666" s="87"/>
      <c r="I3666" s="86"/>
      <c r="J3666" s="86"/>
      <c r="K3666" s="86"/>
      <c r="L3666" s="86"/>
      <c r="M3666" s="87"/>
      <c r="N3666" s="86"/>
      <c r="O3666" s="86"/>
      <c r="P3666" s="86"/>
      <c r="Q3666" s="86"/>
      <c r="R3666" s="87"/>
      <c r="S3666" s="86"/>
      <c r="T3666" s="86"/>
      <c r="U3666" s="86"/>
      <c r="V3666" s="86"/>
      <c r="W3666" s="87"/>
      <c r="X3666" s="86"/>
      <c r="Y3666" s="80"/>
      <c r="Z3666" s="80"/>
      <c r="AA3666" s="80"/>
      <c r="AB3666" s="81"/>
    </row>
    <row r="3667" spans="1:28" x14ac:dyDescent="0.25">
      <c r="A3667" s="69">
        <v>3665</v>
      </c>
      <c r="D3667"/>
    </row>
    <row r="3668" spans="1:28" x14ac:dyDescent="0.25">
      <c r="A3668" s="69">
        <v>3666</v>
      </c>
      <c r="D3668"/>
    </row>
    <row r="3669" spans="1:28" x14ac:dyDescent="0.25">
      <c r="A3669" s="69">
        <v>3667</v>
      </c>
      <c r="D3669"/>
    </row>
    <row r="3670" spans="1:28" x14ac:dyDescent="0.25">
      <c r="A3670" s="69">
        <v>3668</v>
      </c>
      <c r="D3670"/>
    </row>
    <row r="3671" spans="1:28" ht="13.8" thickBot="1" x14ac:dyDescent="0.3">
      <c r="A3671" s="79">
        <v>3669</v>
      </c>
      <c r="B3671" s="86"/>
      <c r="C3671" s="86"/>
      <c r="D3671" s="86"/>
      <c r="E3671" s="86"/>
      <c r="F3671" s="87"/>
      <c r="G3671" s="86"/>
      <c r="H3671" s="87"/>
      <c r="I3671" s="86"/>
      <c r="J3671" s="86"/>
      <c r="K3671" s="86"/>
      <c r="L3671" s="86"/>
      <c r="M3671" s="87"/>
      <c r="N3671" s="86"/>
      <c r="O3671" s="86"/>
      <c r="P3671" s="86"/>
      <c r="Q3671" s="86"/>
      <c r="R3671" s="87"/>
      <c r="S3671" s="86"/>
      <c r="T3671" s="86"/>
      <c r="U3671" s="86"/>
      <c r="V3671" s="86"/>
      <c r="W3671" s="87"/>
      <c r="X3671" s="86"/>
      <c r="Y3671" s="80"/>
      <c r="Z3671" s="80"/>
      <c r="AA3671" s="80"/>
      <c r="AB3671" s="81"/>
    </row>
    <row r="3672" spans="1:28" x14ac:dyDescent="0.25">
      <c r="A3672" s="69">
        <v>3670</v>
      </c>
      <c r="D3672"/>
    </row>
    <row r="3673" spans="1:28" x14ac:dyDescent="0.25">
      <c r="A3673" s="69">
        <v>3671</v>
      </c>
      <c r="D3673"/>
    </row>
    <row r="3674" spans="1:28" x14ac:dyDescent="0.25">
      <c r="A3674" s="69">
        <v>3672</v>
      </c>
      <c r="D3674"/>
    </row>
    <row r="3675" spans="1:28" x14ac:dyDescent="0.25">
      <c r="A3675" s="69">
        <v>3673</v>
      </c>
      <c r="D3675"/>
    </row>
    <row r="3676" spans="1:28" ht="13.8" thickBot="1" x14ac:dyDescent="0.3">
      <c r="A3676" s="79">
        <v>3674</v>
      </c>
      <c r="B3676" s="86"/>
      <c r="C3676" s="86"/>
      <c r="D3676" s="86"/>
      <c r="E3676" s="86"/>
      <c r="F3676" s="87"/>
      <c r="G3676" s="86"/>
      <c r="H3676" s="87"/>
      <c r="I3676" s="86"/>
      <c r="J3676" s="86"/>
      <c r="K3676" s="86"/>
      <c r="L3676" s="86"/>
      <c r="M3676" s="87"/>
      <c r="N3676" s="86"/>
      <c r="O3676" s="86"/>
      <c r="P3676" s="86"/>
      <c r="Q3676" s="86"/>
      <c r="R3676" s="87"/>
      <c r="S3676" s="86"/>
      <c r="T3676" s="86"/>
      <c r="U3676" s="86"/>
      <c r="V3676" s="86"/>
      <c r="W3676" s="87"/>
      <c r="X3676" s="86"/>
      <c r="Y3676" s="80"/>
      <c r="Z3676" s="80"/>
      <c r="AA3676" s="80"/>
      <c r="AB3676" s="81"/>
    </row>
    <row r="3677" spans="1:28" x14ac:dyDescent="0.25">
      <c r="A3677" s="69">
        <v>3675</v>
      </c>
      <c r="D3677"/>
    </row>
    <row r="3678" spans="1:28" x14ac:dyDescent="0.25">
      <c r="A3678" s="69">
        <v>3676</v>
      </c>
      <c r="D3678"/>
    </row>
    <row r="3679" spans="1:28" x14ac:dyDescent="0.25">
      <c r="A3679" s="69">
        <v>3677</v>
      </c>
      <c r="D3679"/>
    </row>
    <row r="3680" spans="1:28" x14ac:dyDescent="0.25">
      <c r="A3680" s="69">
        <v>3678</v>
      </c>
      <c r="D3680"/>
    </row>
    <row r="3681" spans="1:28" ht="13.8" thickBot="1" x14ac:dyDescent="0.3">
      <c r="A3681" s="79">
        <v>3679</v>
      </c>
      <c r="B3681" s="86"/>
      <c r="C3681" s="86"/>
      <c r="D3681" s="86"/>
      <c r="E3681" s="86"/>
      <c r="F3681" s="87"/>
      <c r="G3681" s="86"/>
      <c r="H3681" s="87"/>
      <c r="I3681" s="86"/>
      <c r="J3681" s="86"/>
      <c r="K3681" s="86"/>
      <c r="L3681" s="86"/>
      <c r="M3681" s="87"/>
      <c r="N3681" s="86"/>
      <c r="O3681" s="86"/>
      <c r="P3681" s="86"/>
      <c r="Q3681" s="86"/>
      <c r="R3681" s="87"/>
      <c r="S3681" s="86"/>
      <c r="T3681" s="86"/>
      <c r="U3681" s="86"/>
      <c r="V3681" s="86"/>
      <c r="W3681" s="87"/>
      <c r="X3681" s="86"/>
      <c r="Y3681" s="80"/>
      <c r="Z3681" s="80"/>
      <c r="AA3681" s="80"/>
      <c r="AB3681" s="81"/>
    </row>
    <row r="3682" spans="1:28" x14ac:dyDescent="0.25">
      <c r="A3682" s="69">
        <v>3680</v>
      </c>
      <c r="D3682"/>
    </row>
    <row r="3683" spans="1:28" x14ac:dyDescent="0.25">
      <c r="A3683" s="69">
        <v>3681</v>
      </c>
      <c r="D3683"/>
    </row>
    <row r="3684" spans="1:28" x14ac:dyDescent="0.25">
      <c r="A3684" s="69">
        <v>3682</v>
      </c>
      <c r="D3684"/>
    </row>
    <row r="3685" spans="1:28" x14ac:dyDescent="0.25">
      <c r="A3685" s="69">
        <v>3683</v>
      </c>
      <c r="D3685"/>
    </row>
    <row r="3686" spans="1:28" ht="13.8" thickBot="1" x14ac:dyDescent="0.3">
      <c r="A3686" s="79">
        <v>3684</v>
      </c>
      <c r="B3686" s="86"/>
      <c r="C3686" s="86"/>
      <c r="D3686" s="86"/>
      <c r="E3686" s="86"/>
      <c r="F3686" s="87"/>
      <c r="G3686" s="86"/>
      <c r="H3686" s="87"/>
      <c r="I3686" s="86"/>
      <c r="J3686" s="86"/>
      <c r="K3686" s="86"/>
      <c r="L3686" s="86"/>
      <c r="M3686" s="87"/>
      <c r="N3686" s="86"/>
      <c r="O3686" s="86"/>
      <c r="P3686" s="86"/>
      <c r="Q3686" s="86"/>
      <c r="R3686" s="87"/>
      <c r="S3686" s="86"/>
      <c r="T3686" s="86"/>
      <c r="U3686" s="86"/>
      <c r="V3686" s="86"/>
      <c r="W3686" s="87"/>
      <c r="X3686" s="86"/>
      <c r="Y3686" s="80"/>
      <c r="Z3686" s="80"/>
      <c r="AA3686" s="80"/>
      <c r="AB3686" s="81"/>
    </row>
    <row r="3687" spans="1:28" x14ac:dyDescent="0.25">
      <c r="A3687" s="69">
        <v>3685</v>
      </c>
      <c r="D3687"/>
    </row>
    <row r="3688" spans="1:28" x14ac:dyDescent="0.25">
      <c r="A3688" s="69">
        <v>3686</v>
      </c>
      <c r="D3688"/>
    </row>
    <row r="3689" spans="1:28" x14ac:dyDescent="0.25">
      <c r="A3689" s="69">
        <v>3687</v>
      </c>
      <c r="D3689"/>
    </row>
    <row r="3690" spans="1:28" x14ac:dyDescent="0.25">
      <c r="A3690" s="69">
        <v>3688</v>
      </c>
      <c r="D3690"/>
    </row>
    <row r="3691" spans="1:28" ht="13.8" thickBot="1" x14ac:dyDescent="0.3">
      <c r="A3691" s="79">
        <v>3689</v>
      </c>
      <c r="B3691" s="86"/>
      <c r="C3691" s="86"/>
      <c r="D3691" s="86"/>
      <c r="E3691" s="86"/>
      <c r="F3691" s="87"/>
      <c r="G3691" s="86"/>
      <c r="H3691" s="87"/>
      <c r="I3691" s="86"/>
      <c r="J3691" s="86"/>
      <c r="K3691" s="86"/>
      <c r="L3691" s="86"/>
      <c r="M3691" s="87"/>
      <c r="N3691" s="86"/>
      <c r="O3691" s="86"/>
      <c r="P3691" s="86"/>
      <c r="Q3691" s="86"/>
      <c r="R3691" s="87"/>
      <c r="S3691" s="86"/>
      <c r="T3691" s="86"/>
      <c r="U3691" s="86"/>
      <c r="V3691" s="86"/>
      <c r="W3691" s="87"/>
      <c r="X3691" s="86"/>
      <c r="Y3691" s="80"/>
      <c r="Z3691" s="80"/>
      <c r="AA3691" s="80"/>
      <c r="AB3691" s="81"/>
    </row>
    <row r="3692" spans="1:28" x14ac:dyDescent="0.25">
      <c r="A3692" s="69">
        <v>3690</v>
      </c>
      <c r="D3692"/>
    </row>
    <row r="3693" spans="1:28" x14ac:dyDescent="0.25">
      <c r="A3693" s="69">
        <v>3691</v>
      </c>
      <c r="D3693"/>
    </row>
    <row r="3694" spans="1:28" x14ac:dyDescent="0.25">
      <c r="A3694" s="69">
        <v>3692</v>
      </c>
      <c r="D3694"/>
    </row>
    <row r="3695" spans="1:28" x14ac:dyDescent="0.25">
      <c r="A3695" s="69">
        <v>3693</v>
      </c>
      <c r="D3695"/>
    </row>
    <row r="3696" spans="1:28" ht="13.8" thickBot="1" x14ac:dyDescent="0.3">
      <c r="A3696" s="79">
        <v>3694</v>
      </c>
      <c r="B3696" s="86"/>
      <c r="C3696" s="86"/>
      <c r="D3696" s="86"/>
      <c r="E3696" s="86"/>
      <c r="F3696" s="87"/>
      <c r="G3696" s="86"/>
      <c r="H3696" s="87"/>
      <c r="I3696" s="86"/>
      <c r="J3696" s="86"/>
      <c r="K3696" s="86"/>
      <c r="L3696" s="86"/>
      <c r="M3696" s="87"/>
      <c r="N3696" s="86"/>
      <c r="O3696" s="86"/>
      <c r="P3696" s="86"/>
      <c r="Q3696" s="86"/>
      <c r="R3696" s="87"/>
      <c r="S3696" s="86"/>
      <c r="T3696" s="86"/>
      <c r="U3696" s="86"/>
      <c r="V3696" s="86"/>
      <c r="W3696" s="87"/>
      <c r="X3696" s="86"/>
      <c r="Y3696" s="80"/>
      <c r="Z3696" s="80"/>
      <c r="AA3696" s="80"/>
      <c r="AB3696" s="81"/>
    </row>
    <row r="3697" spans="1:28" x14ac:dyDescent="0.25">
      <c r="A3697" s="69">
        <v>3695</v>
      </c>
      <c r="D3697"/>
    </row>
    <row r="3698" spans="1:28" x14ac:dyDescent="0.25">
      <c r="A3698" s="69">
        <v>3696</v>
      </c>
      <c r="D3698"/>
    </row>
    <row r="3699" spans="1:28" x14ac:dyDescent="0.25">
      <c r="A3699" s="69">
        <v>3697</v>
      </c>
      <c r="D3699"/>
    </row>
    <row r="3700" spans="1:28" x14ac:dyDescent="0.25">
      <c r="A3700" s="69">
        <v>3698</v>
      </c>
      <c r="D3700"/>
    </row>
    <row r="3701" spans="1:28" ht="13.8" thickBot="1" x14ac:dyDescent="0.3">
      <c r="A3701" s="79">
        <v>3699</v>
      </c>
      <c r="B3701" s="86"/>
      <c r="C3701" s="86"/>
      <c r="D3701" s="86"/>
      <c r="E3701" s="86"/>
      <c r="F3701" s="87"/>
      <c r="G3701" s="86"/>
      <c r="H3701" s="87"/>
      <c r="I3701" s="86"/>
      <c r="J3701" s="86"/>
      <c r="K3701" s="86"/>
      <c r="L3701" s="86"/>
      <c r="M3701" s="87"/>
      <c r="N3701" s="86"/>
      <c r="O3701" s="86"/>
      <c r="P3701" s="86"/>
      <c r="Q3701" s="86"/>
      <c r="R3701" s="87"/>
      <c r="S3701" s="86"/>
      <c r="T3701" s="86"/>
      <c r="U3701" s="86"/>
      <c r="V3701" s="86"/>
      <c r="W3701" s="87"/>
      <c r="X3701" s="86"/>
      <c r="Y3701" s="80"/>
      <c r="Z3701" s="80"/>
      <c r="AA3701" s="80"/>
      <c r="AB3701" s="81"/>
    </row>
    <row r="3702" spans="1:28" x14ac:dyDescent="0.25">
      <c r="A3702" s="69">
        <v>3700</v>
      </c>
      <c r="D3702"/>
    </row>
    <row r="3703" spans="1:28" x14ac:dyDescent="0.25">
      <c r="A3703" s="69">
        <v>3701</v>
      </c>
      <c r="D3703"/>
    </row>
    <row r="3704" spans="1:28" x14ac:dyDescent="0.25">
      <c r="A3704" s="69">
        <v>3702</v>
      </c>
      <c r="D3704"/>
    </row>
    <row r="3705" spans="1:28" x14ac:dyDescent="0.25">
      <c r="A3705" s="69">
        <v>3703</v>
      </c>
      <c r="D3705"/>
    </row>
    <row r="3706" spans="1:28" ht="13.8" thickBot="1" x14ac:dyDescent="0.3">
      <c r="A3706" s="79">
        <v>3704</v>
      </c>
      <c r="B3706" s="86"/>
      <c r="C3706" s="86"/>
      <c r="D3706" s="86"/>
      <c r="E3706" s="86"/>
      <c r="F3706" s="87"/>
      <c r="G3706" s="86"/>
      <c r="H3706" s="87"/>
      <c r="I3706" s="86"/>
      <c r="J3706" s="86"/>
      <c r="K3706" s="86"/>
      <c r="L3706" s="86"/>
      <c r="M3706" s="87"/>
      <c r="N3706" s="86"/>
      <c r="O3706" s="86"/>
      <c r="P3706" s="86"/>
      <c r="Q3706" s="86"/>
      <c r="R3706" s="87"/>
      <c r="S3706" s="86"/>
      <c r="T3706" s="86"/>
      <c r="U3706" s="86"/>
      <c r="V3706" s="86"/>
      <c r="W3706" s="87"/>
      <c r="X3706" s="86"/>
      <c r="Y3706" s="80"/>
      <c r="Z3706" s="80"/>
      <c r="AA3706" s="80"/>
      <c r="AB3706" s="81"/>
    </row>
    <row r="3707" spans="1:28" x14ac:dyDescent="0.25">
      <c r="A3707" s="69">
        <v>3705</v>
      </c>
      <c r="D3707"/>
    </row>
    <row r="3708" spans="1:28" x14ac:dyDescent="0.25">
      <c r="A3708" s="69">
        <v>3706</v>
      </c>
      <c r="D3708"/>
    </row>
    <row r="3709" spans="1:28" x14ac:dyDescent="0.25">
      <c r="A3709" s="69">
        <v>3707</v>
      </c>
      <c r="D3709"/>
    </row>
    <row r="3710" spans="1:28" x14ac:dyDescent="0.25">
      <c r="A3710" s="69">
        <v>3708</v>
      </c>
      <c r="D3710"/>
    </row>
    <row r="3711" spans="1:28" ht="13.8" thickBot="1" x14ac:dyDescent="0.3">
      <c r="A3711" s="79">
        <v>3709</v>
      </c>
      <c r="B3711" s="86"/>
      <c r="C3711" s="86"/>
      <c r="D3711" s="86"/>
      <c r="E3711" s="86"/>
      <c r="F3711" s="87"/>
      <c r="G3711" s="86"/>
      <c r="H3711" s="87"/>
      <c r="I3711" s="86"/>
      <c r="J3711" s="86"/>
      <c r="K3711" s="86"/>
      <c r="L3711" s="86"/>
      <c r="M3711" s="87"/>
      <c r="N3711" s="86"/>
      <c r="O3711" s="86"/>
      <c r="P3711" s="86"/>
      <c r="Q3711" s="86"/>
      <c r="R3711" s="87"/>
      <c r="S3711" s="86"/>
      <c r="T3711" s="86"/>
      <c r="U3711" s="86"/>
      <c r="V3711" s="86"/>
      <c r="W3711" s="87"/>
      <c r="X3711" s="86"/>
      <c r="Y3711" s="80"/>
      <c r="Z3711" s="80"/>
      <c r="AA3711" s="80"/>
      <c r="AB3711" s="81"/>
    </row>
    <row r="3712" spans="1:28" x14ac:dyDescent="0.25">
      <c r="A3712" s="69">
        <v>3710</v>
      </c>
      <c r="D3712"/>
    </row>
    <row r="3713" spans="1:28" x14ac:dyDescent="0.25">
      <c r="A3713" s="69">
        <v>3711</v>
      </c>
      <c r="D3713"/>
    </row>
    <row r="3714" spans="1:28" x14ac:dyDescent="0.25">
      <c r="A3714" s="69">
        <v>3712</v>
      </c>
      <c r="D3714"/>
    </row>
    <row r="3715" spans="1:28" x14ac:dyDescent="0.25">
      <c r="A3715" s="69">
        <v>3713</v>
      </c>
      <c r="D3715"/>
    </row>
    <row r="3716" spans="1:28" ht="13.8" thickBot="1" x14ac:dyDescent="0.3">
      <c r="A3716" s="79">
        <v>3714</v>
      </c>
      <c r="B3716" s="86"/>
      <c r="C3716" s="86"/>
      <c r="D3716" s="86"/>
      <c r="E3716" s="86"/>
      <c r="F3716" s="87"/>
      <c r="G3716" s="86"/>
      <c r="H3716" s="87"/>
      <c r="I3716" s="86"/>
      <c r="J3716" s="86"/>
      <c r="K3716" s="86"/>
      <c r="L3716" s="86"/>
      <c r="M3716" s="87"/>
      <c r="N3716" s="86"/>
      <c r="O3716" s="86"/>
      <c r="P3716" s="86"/>
      <c r="Q3716" s="86"/>
      <c r="R3716" s="87"/>
      <c r="S3716" s="86"/>
      <c r="T3716" s="86"/>
      <c r="U3716" s="86"/>
      <c r="V3716" s="86"/>
      <c r="W3716" s="87"/>
      <c r="X3716" s="86"/>
      <c r="Y3716" s="80"/>
      <c r="Z3716" s="80"/>
      <c r="AA3716" s="80"/>
      <c r="AB3716" s="81"/>
    </row>
    <row r="3717" spans="1:28" x14ac:dyDescent="0.25">
      <c r="A3717" s="69">
        <v>3715</v>
      </c>
      <c r="D3717"/>
    </row>
    <row r="3718" spans="1:28" x14ac:dyDescent="0.25">
      <c r="A3718" s="69">
        <v>3716</v>
      </c>
      <c r="D3718"/>
    </row>
    <row r="3719" spans="1:28" x14ac:dyDescent="0.25">
      <c r="A3719" s="69">
        <v>3717</v>
      </c>
      <c r="D3719"/>
    </row>
    <row r="3720" spans="1:28" x14ac:dyDescent="0.25">
      <c r="A3720" s="69">
        <v>3718</v>
      </c>
      <c r="D3720"/>
    </row>
    <row r="3721" spans="1:28" ht="13.8" thickBot="1" x14ac:dyDescent="0.3">
      <c r="A3721" s="79">
        <v>3719</v>
      </c>
      <c r="B3721" s="86"/>
      <c r="C3721" s="86"/>
      <c r="D3721" s="86"/>
      <c r="E3721" s="86"/>
      <c r="F3721" s="87"/>
      <c r="G3721" s="86"/>
      <c r="H3721" s="87"/>
      <c r="I3721" s="86"/>
      <c r="J3721" s="86"/>
      <c r="K3721" s="86"/>
      <c r="L3721" s="86"/>
      <c r="M3721" s="87"/>
      <c r="N3721" s="86"/>
      <c r="O3721" s="86"/>
      <c r="P3721" s="86"/>
      <c r="Q3721" s="86"/>
      <c r="R3721" s="87"/>
      <c r="S3721" s="86"/>
      <c r="T3721" s="86"/>
      <c r="U3721" s="86"/>
      <c r="V3721" s="86"/>
      <c r="W3721" s="87"/>
      <c r="X3721" s="86"/>
      <c r="Y3721" s="80"/>
      <c r="Z3721" s="80"/>
      <c r="AA3721" s="80"/>
      <c r="AB3721" s="81"/>
    </row>
    <row r="3722" spans="1:28" x14ac:dyDescent="0.25">
      <c r="A3722" s="69">
        <v>3720</v>
      </c>
      <c r="D3722"/>
    </row>
    <row r="3723" spans="1:28" x14ac:dyDescent="0.25">
      <c r="A3723" s="69">
        <v>3721</v>
      </c>
      <c r="D3723"/>
    </row>
    <row r="3724" spans="1:28" x14ac:dyDescent="0.25">
      <c r="A3724" s="69">
        <v>3722</v>
      </c>
      <c r="D3724"/>
    </row>
    <row r="3725" spans="1:28" x14ac:dyDescent="0.25">
      <c r="A3725" s="69">
        <v>3723</v>
      </c>
      <c r="D3725"/>
    </row>
    <row r="3726" spans="1:28" ht="13.8" thickBot="1" x14ac:dyDescent="0.3">
      <c r="A3726" s="79">
        <v>3724</v>
      </c>
      <c r="B3726" s="86"/>
      <c r="C3726" s="86"/>
      <c r="D3726" s="86"/>
      <c r="E3726" s="86"/>
      <c r="F3726" s="87"/>
      <c r="G3726" s="86"/>
      <c r="H3726" s="87"/>
      <c r="I3726" s="86"/>
      <c r="J3726" s="86"/>
      <c r="K3726" s="86"/>
      <c r="L3726" s="86"/>
      <c r="M3726" s="87"/>
      <c r="N3726" s="86"/>
      <c r="O3726" s="86"/>
      <c r="P3726" s="86"/>
      <c r="Q3726" s="86"/>
      <c r="R3726" s="87"/>
      <c r="S3726" s="86"/>
      <c r="T3726" s="86"/>
      <c r="U3726" s="86"/>
      <c r="V3726" s="86"/>
      <c r="W3726" s="87"/>
      <c r="X3726" s="86"/>
      <c r="Y3726" s="80"/>
      <c r="Z3726" s="80"/>
      <c r="AA3726" s="80"/>
      <c r="AB3726" s="81"/>
    </row>
    <row r="3727" spans="1:28" x14ac:dyDescent="0.25">
      <c r="A3727" s="69">
        <v>3725</v>
      </c>
      <c r="D3727"/>
    </row>
    <row r="3728" spans="1:28" x14ac:dyDescent="0.25">
      <c r="A3728" s="69">
        <v>3726</v>
      </c>
      <c r="D3728"/>
    </row>
    <row r="3729" spans="1:28" x14ac:dyDescent="0.25">
      <c r="A3729" s="69">
        <v>3727</v>
      </c>
      <c r="D3729"/>
    </row>
    <row r="3730" spans="1:28" x14ac:dyDescent="0.25">
      <c r="A3730" s="69">
        <v>3728</v>
      </c>
      <c r="D3730"/>
    </row>
    <row r="3731" spans="1:28" ht="13.8" thickBot="1" x14ac:dyDescent="0.3">
      <c r="A3731" s="79">
        <v>3729</v>
      </c>
      <c r="B3731" s="86"/>
      <c r="C3731" s="86"/>
      <c r="D3731" s="86"/>
      <c r="E3731" s="86"/>
      <c r="F3731" s="87"/>
      <c r="G3731" s="86"/>
      <c r="H3731" s="87"/>
      <c r="I3731" s="86"/>
      <c r="J3731" s="86"/>
      <c r="K3731" s="86"/>
      <c r="L3731" s="86"/>
      <c r="M3731" s="87"/>
      <c r="N3731" s="86"/>
      <c r="O3731" s="86"/>
      <c r="P3731" s="86"/>
      <c r="Q3731" s="86"/>
      <c r="R3731" s="87"/>
      <c r="S3731" s="86"/>
      <c r="T3731" s="86"/>
      <c r="U3731" s="86"/>
      <c r="V3731" s="86"/>
      <c r="W3731" s="87"/>
      <c r="X3731" s="86"/>
      <c r="Y3731" s="80"/>
      <c r="Z3731" s="80"/>
      <c r="AA3731" s="80"/>
      <c r="AB3731" s="81"/>
    </row>
    <row r="3732" spans="1:28" x14ac:dyDescent="0.25">
      <c r="A3732" s="69">
        <v>3730</v>
      </c>
      <c r="D3732"/>
    </row>
    <row r="3733" spans="1:28" x14ac:dyDescent="0.25">
      <c r="A3733" s="69">
        <v>3731</v>
      </c>
      <c r="D3733"/>
    </row>
    <row r="3734" spans="1:28" x14ac:dyDescent="0.25">
      <c r="A3734" s="69">
        <v>3732</v>
      </c>
      <c r="D3734"/>
    </row>
    <row r="3735" spans="1:28" x14ac:dyDescent="0.25">
      <c r="A3735" s="69">
        <v>3733</v>
      </c>
      <c r="D3735"/>
    </row>
    <row r="3736" spans="1:28" ht="13.8" thickBot="1" x14ac:dyDescent="0.3">
      <c r="A3736" s="79">
        <v>3734</v>
      </c>
      <c r="B3736" s="86"/>
      <c r="C3736" s="86"/>
      <c r="D3736" s="86"/>
      <c r="E3736" s="86"/>
      <c r="F3736" s="87"/>
      <c r="G3736" s="86"/>
      <c r="H3736" s="87"/>
      <c r="I3736" s="86"/>
      <c r="J3736" s="86"/>
      <c r="K3736" s="86"/>
      <c r="L3736" s="86"/>
      <c r="M3736" s="87"/>
      <c r="N3736" s="86"/>
      <c r="O3736" s="86"/>
      <c r="P3736" s="86"/>
      <c r="Q3736" s="86"/>
      <c r="R3736" s="87"/>
      <c r="S3736" s="86"/>
      <c r="T3736" s="86"/>
      <c r="U3736" s="86"/>
      <c r="V3736" s="86"/>
      <c r="W3736" s="87"/>
      <c r="X3736" s="86"/>
      <c r="Y3736" s="80"/>
      <c r="Z3736" s="80"/>
      <c r="AA3736" s="80"/>
      <c r="AB3736" s="81"/>
    </row>
    <row r="3737" spans="1:28" x14ac:dyDescent="0.25">
      <c r="A3737" s="69">
        <v>3735</v>
      </c>
      <c r="D3737"/>
    </row>
    <row r="3738" spans="1:28" x14ac:dyDescent="0.25">
      <c r="A3738" s="69">
        <v>3736</v>
      </c>
      <c r="D3738"/>
    </row>
    <row r="3739" spans="1:28" x14ac:dyDescent="0.25">
      <c r="A3739" s="69">
        <v>3737</v>
      </c>
      <c r="D3739"/>
    </row>
    <row r="3740" spans="1:28" x14ac:dyDescent="0.25">
      <c r="A3740" s="69">
        <v>3738</v>
      </c>
      <c r="D3740"/>
    </row>
    <row r="3741" spans="1:28" ht="13.8" thickBot="1" x14ac:dyDescent="0.3">
      <c r="A3741" s="79">
        <v>3739</v>
      </c>
      <c r="B3741" s="86"/>
      <c r="C3741" s="86"/>
      <c r="D3741" s="86"/>
      <c r="E3741" s="86"/>
      <c r="F3741" s="87"/>
      <c r="G3741" s="86"/>
      <c r="H3741" s="87"/>
      <c r="I3741" s="86"/>
      <c r="J3741" s="86"/>
      <c r="K3741" s="86"/>
      <c r="L3741" s="86"/>
      <c r="M3741" s="87"/>
      <c r="N3741" s="86"/>
      <c r="O3741" s="86"/>
      <c r="P3741" s="86"/>
      <c r="Q3741" s="86"/>
      <c r="R3741" s="87"/>
      <c r="S3741" s="86"/>
      <c r="T3741" s="86"/>
      <c r="U3741" s="86"/>
      <c r="V3741" s="86"/>
      <c r="W3741" s="87"/>
      <c r="X3741" s="86"/>
      <c r="Y3741" s="80"/>
      <c r="Z3741" s="80"/>
      <c r="AA3741" s="80"/>
      <c r="AB3741" s="81"/>
    </row>
    <row r="3742" spans="1:28" x14ac:dyDescent="0.25">
      <c r="A3742" s="69">
        <v>3740</v>
      </c>
      <c r="D3742"/>
    </row>
    <row r="3743" spans="1:28" x14ac:dyDescent="0.25">
      <c r="A3743" s="69">
        <v>3741</v>
      </c>
      <c r="D3743"/>
    </row>
    <row r="3744" spans="1:28" x14ac:dyDescent="0.25">
      <c r="A3744" s="69">
        <v>3742</v>
      </c>
      <c r="D3744"/>
    </row>
    <row r="3745" spans="1:28" x14ac:dyDescent="0.25">
      <c r="A3745" s="69">
        <v>3743</v>
      </c>
      <c r="D3745"/>
    </row>
    <row r="3746" spans="1:28" ht="13.8" thickBot="1" x14ac:dyDescent="0.3">
      <c r="A3746" s="79">
        <v>3744</v>
      </c>
      <c r="B3746" s="86"/>
      <c r="C3746" s="86"/>
      <c r="D3746" s="86"/>
      <c r="E3746" s="86"/>
      <c r="F3746" s="87"/>
      <c r="G3746" s="86"/>
      <c r="H3746" s="87"/>
      <c r="I3746" s="86"/>
      <c r="J3746" s="86"/>
      <c r="K3746" s="86"/>
      <c r="L3746" s="86"/>
      <c r="M3746" s="87"/>
      <c r="N3746" s="86"/>
      <c r="O3746" s="86"/>
      <c r="P3746" s="86"/>
      <c r="Q3746" s="86"/>
      <c r="R3746" s="87"/>
      <c r="S3746" s="86"/>
      <c r="T3746" s="86"/>
      <c r="U3746" s="86"/>
      <c r="V3746" s="86"/>
      <c r="W3746" s="87"/>
      <c r="X3746" s="86"/>
      <c r="Y3746" s="80"/>
      <c r="Z3746" s="80"/>
      <c r="AA3746" s="80"/>
      <c r="AB3746" s="81"/>
    </row>
    <row r="3747" spans="1:28" x14ac:dyDescent="0.25">
      <c r="A3747" s="69">
        <v>3745</v>
      </c>
      <c r="D3747"/>
    </row>
    <row r="3748" spans="1:28" x14ac:dyDescent="0.25">
      <c r="A3748" s="69">
        <v>3746</v>
      </c>
      <c r="D3748"/>
    </row>
    <row r="3749" spans="1:28" x14ac:dyDescent="0.25">
      <c r="A3749" s="69">
        <v>3747</v>
      </c>
      <c r="D3749"/>
    </row>
    <row r="3750" spans="1:28" x14ac:dyDescent="0.25">
      <c r="A3750" s="69">
        <v>3748</v>
      </c>
      <c r="D3750"/>
    </row>
    <row r="3751" spans="1:28" ht="13.8" thickBot="1" x14ac:dyDescent="0.3">
      <c r="A3751" s="79">
        <v>3749</v>
      </c>
      <c r="B3751" s="86"/>
      <c r="C3751" s="86"/>
      <c r="D3751" s="86"/>
      <c r="E3751" s="86"/>
      <c r="F3751" s="87"/>
      <c r="G3751" s="86"/>
      <c r="H3751" s="87"/>
      <c r="I3751" s="86"/>
      <c r="J3751" s="86"/>
      <c r="K3751" s="86"/>
      <c r="L3751" s="86"/>
      <c r="M3751" s="87"/>
      <c r="N3751" s="86"/>
      <c r="O3751" s="86"/>
      <c r="P3751" s="86"/>
      <c r="Q3751" s="86"/>
      <c r="R3751" s="87"/>
      <c r="S3751" s="86"/>
      <c r="T3751" s="86"/>
      <c r="U3751" s="86"/>
      <c r="V3751" s="86"/>
      <c r="W3751" s="87"/>
      <c r="X3751" s="86"/>
      <c r="Y3751" s="80"/>
      <c r="Z3751" s="80"/>
      <c r="AA3751" s="80"/>
      <c r="AB3751" s="81"/>
    </row>
    <row r="3752" spans="1:28" x14ac:dyDescent="0.25">
      <c r="A3752" s="69">
        <v>3750</v>
      </c>
      <c r="D3752"/>
    </row>
    <row r="3753" spans="1:28" x14ac:dyDescent="0.25">
      <c r="A3753" s="69">
        <v>3751</v>
      </c>
      <c r="D3753"/>
    </row>
    <row r="3754" spans="1:28" x14ac:dyDescent="0.25">
      <c r="A3754" s="69">
        <v>3752</v>
      </c>
      <c r="D3754"/>
    </row>
    <row r="3755" spans="1:28" x14ac:dyDescent="0.25">
      <c r="A3755" s="69">
        <v>3753</v>
      </c>
      <c r="D3755"/>
    </row>
    <row r="3756" spans="1:28" ht="13.8" thickBot="1" x14ac:dyDescent="0.3">
      <c r="A3756" s="79">
        <v>3754</v>
      </c>
      <c r="B3756" s="86"/>
      <c r="C3756" s="86"/>
      <c r="D3756" s="86"/>
      <c r="E3756" s="86"/>
      <c r="F3756" s="87"/>
      <c r="G3756" s="86"/>
      <c r="H3756" s="87"/>
      <c r="I3756" s="86"/>
      <c r="J3756" s="86"/>
      <c r="K3756" s="86"/>
      <c r="L3756" s="86"/>
      <c r="M3756" s="87"/>
      <c r="N3756" s="86"/>
      <c r="O3756" s="86"/>
      <c r="P3756" s="86"/>
      <c r="Q3756" s="86"/>
      <c r="R3756" s="87"/>
      <c r="S3756" s="86"/>
      <c r="T3756" s="86"/>
      <c r="U3756" s="86"/>
      <c r="V3756" s="86"/>
      <c r="W3756" s="87"/>
      <c r="X3756" s="86"/>
      <c r="Y3756" s="80"/>
      <c r="Z3756" s="80"/>
      <c r="AA3756" s="80"/>
      <c r="AB3756" s="81"/>
    </row>
    <row r="3757" spans="1:28" x14ac:dyDescent="0.25">
      <c r="A3757" s="69">
        <v>3755</v>
      </c>
      <c r="D3757"/>
    </row>
    <row r="3758" spans="1:28" x14ac:dyDescent="0.25">
      <c r="A3758" s="69">
        <v>3756</v>
      </c>
      <c r="D3758"/>
    </row>
    <row r="3759" spans="1:28" x14ac:dyDescent="0.25">
      <c r="A3759" s="69">
        <v>3757</v>
      </c>
      <c r="D3759"/>
    </row>
    <row r="3760" spans="1:28" x14ac:dyDescent="0.25">
      <c r="A3760" s="69">
        <v>3758</v>
      </c>
      <c r="D3760"/>
    </row>
    <row r="3761" spans="1:28" ht="13.8" thickBot="1" x14ac:dyDescent="0.3">
      <c r="A3761" s="79">
        <v>3759</v>
      </c>
      <c r="B3761" s="86"/>
      <c r="C3761" s="86"/>
      <c r="D3761" s="86"/>
      <c r="E3761" s="86"/>
      <c r="F3761" s="87"/>
      <c r="G3761" s="86"/>
      <c r="H3761" s="87"/>
      <c r="I3761" s="86"/>
      <c r="J3761" s="86"/>
      <c r="K3761" s="86"/>
      <c r="L3761" s="86"/>
      <c r="M3761" s="87"/>
      <c r="N3761" s="86"/>
      <c r="O3761" s="86"/>
      <c r="P3761" s="86"/>
      <c r="Q3761" s="86"/>
      <c r="R3761" s="87"/>
      <c r="S3761" s="86"/>
      <c r="T3761" s="86"/>
      <c r="U3761" s="86"/>
      <c r="V3761" s="86"/>
      <c r="W3761" s="87"/>
      <c r="X3761" s="86"/>
      <c r="Y3761" s="80"/>
      <c r="Z3761" s="80"/>
      <c r="AA3761" s="80"/>
      <c r="AB3761" s="81"/>
    </row>
    <row r="3762" spans="1:28" x14ac:dyDescent="0.25">
      <c r="A3762" s="69">
        <v>3760</v>
      </c>
      <c r="D3762"/>
    </row>
    <row r="3763" spans="1:28" x14ac:dyDescent="0.25">
      <c r="A3763" s="69">
        <v>3761</v>
      </c>
      <c r="D3763"/>
    </row>
    <row r="3764" spans="1:28" x14ac:dyDescent="0.25">
      <c r="A3764" s="69">
        <v>3762</v>
      </c>
      <c r="D3764"/>
    </row>
    <row r="3765" spans="1:28" x14ac:dyDescent="0.25">
      <c r="A3765" s="69">
        <v>3763</v>
      </c>
      <c r="D3765"/>
    </row>
    <row r="3766" spans="1:28" ht="13.8" thickBot="1" x14ac:dyDescent="0.3">
      <c r="A3766" s="79">
        <v>3764</v>
      </c>
      <c r="B3766" s="86"/>
      <c r="C3766" s="86"/>
      <c r="D3766" s="86"/>
      <c r="E3766" s="86"/>
      <c r="F3766" s="87"/>
      <c r="G3766" s="86"/>
      <c r="H3766" s="87"/>
      <c r="I3766" s="86"/>
      <c r="J3766" s="86"/>
      <c r="K3766" s="86"/>
      <c r="L3766" s="86"/>
      <c r="M3766" s="87"/>
      <c r="N3766" s="86"/>
      <c r="O3766" s="86"/>
      <c r="P3766" s="86"/>
      <c r="Q3766" s="86"/>
      <c r="R3766" s="87"/>
      <c r="S3766" s="86"/>
      <c r="T3766" s="86"/>
      <c r="U3766" s="86"/>
      <c r="V3766" s="86"/>
      <c r="W3766" s="87"/>
      <c r="X3766" s="86"/>
      <c r="Y3766" s="80"/>
      <c r="Z3766" s="80"/>
      <c r="AA3766" s="80"/>
      <c r="AB3766" s="81"/>
    </row>
    <row r="3767" spans="1:28" x14ac:dyDescent="0.25">
      <c r="A3767" s="69">
        <v>3765</v>
      </c>
      <c r="D3767"/>
    </row>
    <row r="3768" spans="1:28" x14ac:dyDescent="0.25">
      <c r="A3768" s="69">
        <v>3766</v>
      </c>
      <c r="D3768"/>
    </row>
    <row r="3769" spans="1:28" x14ac:dyDescent="0.25">
      <c r="A3769" s="69">
        <v>3767</v>
      </c>
      <c r="D3769"/>
    </row>
    <row r="3770" spans="1:28" x14ac:dyDescent="0.25">
      <c r="A3770" s="69">
        <v>3768</v>
      </c>
      <c r="D3770"/>
    </row>
    <row r="3771" spans="1:28" ht="13.8" thickBot="1" x14ac:dyDescent="0.3">
      <c r="A3771" s="79">
        <v>3769</v>
      </c>
      <c r="B3771" s="86"/>
      <c r="C3771" s="86"/>
      <c r="D3771" s="86"/>
      <c r="E3771" s="86"/>
      <c r="F3771" s="87"/>
      <c r="G3771" s="86"/>
      <c r="H3771" s="87"/>
      <c r="I3771" s="86"/>
      <c r="J3771" s="86"/>
      <c r="K3771" s="86"/>
      <c r="L3771" s="86"/>
      <c r="M3771" s="87"/>
      <c r="N3771" s="86"/>
      <c r="O3771" s="86"/>
      <c r="P3771" s="86"/>
      <c r="Q3771" s="86"/>
      <c r="R3771" s="87"/>
      <c r="S3771" s="86"/>
      <c r="T3771" s="86"/>
      <c r="U3771" s="86"/>
      <c r="V3771" s="86"/>
      <c r="W3771" s="87"/>
      <c r="X3771" s="86"/>
      <c r="Y3771" s="80"/>
      <c r="Z3771" s="80"/>
      <c r="AA3771" s="80"/>
      <c r="AB3771" s="81"/>
    </row>
    <row r="3772" spans="1:28" x14ac:dyDescent="0.25">
      <c r="A3772" s="69">
        <v>3770</v>
      </c>
      <c r="D3772"/>
    </row>
    <row r="3773" spans="1:28" x14ac:dyDescent="0.25">
      <c r="A3773" s="69">
        <v>3771</v>
      </c>
      <c r="D3773"/>
    </row>
    <row r="3774" spans="1:28" x14ac:dyDescent="0.25">
      <c r="A3774" s="69">
        <v>3772</v>
      </c>
      <c r="D3774"/>
    </row>
    <row r="3775" spans="1:28" x14ac:dyDescent="0.25">
      <c r="A3775" s="69">
        <v>3773</v>
      </c>
      <c r="D3775"/>
    </row>
    <row r="3776" spans="1:28" ht="13.8" thickBot="1" x14ac:dyDescent="0.3">
      <c r="A3776" s="79">
        <v>3774</v>
      </c>
      <c r="B3776" s="86"/>
      <c r="C3776" s="86"/>
      <c r="D3776" s="86"/>
      <c r="E3776" s="86"/>
      <c r="F3776" s="87"/>
      <c r="G3776" s="86"/>
      <c r="H3776" s="87"/>
      <c r="I3776" s="86"/>
      <c r="J3776" s="86"/>
      <c r="K3776" s="86"/>
      <c r="L3776" s="86"/>
      <c r="M3776" s="87"/>
      <c r="N3776" s="86"/>
      <c r="O3776" s="86"/>
      <c r="P3776" s="86"/>
      <c r="Q3776" s="86"/>
      <c r="R3776" s="87"/>
      <c r="S3776" s="86"/>
      <c r="T3776" s="86"/>
      <c r="U3776" s="86"/>
      <c r="V3776" s="86"/>
      <c r="W3776" s="87"/>
      <c r="X3776" s="86"/>
      <c r="Y3776" s="80"/>
      <c r="Z3776" s="80"/>
      <c r="AA3776" s="80"/>
      <c r="AB3776" s="81"/>
    </row>
    <row r="3777" spans="1:28" x14ac:dyDescent="0.25">
      <c r="A3777" s="69">
        <v>3775</v>
      </c>
      <c r="D3777"/>
    </row>
    <row r="3778" spans="1:28" x14ac:dyDescent="0.25">
      <c r="A3778" s="69">
        <v>3776</v>
      </c>
      <c r="D3778"/>
    </row>
    <row r="3779" spans="1:28" x14ac:dyDescent="0.25">
      <c r="A3779" s="69">
        <v>3777</v>
      </c>
      <c r="D3779"/>
    </row>
    <row r="3780" spans="1:28" x14ac:dyDescent="0.25">
      <c r="A3780" s="69">
        <v>3778</v>
      </c>
      <c r="D3780"/>
    </row>
    <row r="3781" spans="1:28" ht="13.8" thickBot="1" x14ac:dyDescent="0.3">
      <c r="A3781" s="79">
        <v>3779</v>
      </c>
      <c r="B3781" s="86"/>
      <c r="C3781" s="86"/>
      <c r="D3781" s="86"/>
      <c r="E3781" s="86"/>
      <c r="F3781" s="87"/>
      <c r="G3781" s="86"/>
      <c r="H3781" s="87"/>
      <c r="I3781" s="86"/>
      <c r="J3781" s="86"/>
      <c r="K3781" s="86"/>
      <c r="L3781" s="86"/>
      <c r="M3781" s="87"/>
      <c r="N3781" s="86"/>
      <c r="O3781" s="86"/>
      <c r="P3781" s="86"/>
      <c r="Q3781" s="86"/>
      <c r="R3781" s="87"/>
      <c r="S3781" s="86"/>
      <c r="T3781" s="86"/>
      <c r="U3781" s="86"/>
      <c r="V3781" s="86"/>
      <c r="W3781" s="87"/>
      <c r="X3781" s="86"/>
      <c r="Y3781" s="80"/>
      <c r="Z3781" s="80"/>
      <c r="AA3781" s="80"/>
      <c r="AB3781" s="81"/>
    </row>
    <row r="3782" spans="1:28" x14ac:dyDescent="0.25">
      <c r="A3782" s="69">
        <v>3780</v>
      </c>
      <c r="D3782"/>
    </row>
    <row r="3783" spans="1:28" x14ac:dyDescent="0.25">
      <c r="A3783" s="69">
        <v>3781</v>
      </c>
      <c r="D3783"/>
    </row>
    <row r="3784" spans="1:28" x14ac:dyDescent="0.25">
      <c r="A3784" s="69">
        <v>3782</v>
      </c>
      <c r="D3784"/>
    </row>
    <row r="3785" spans="1:28" x14ac:dyDescent="0.25">
      <c r="A3785" s="69">
        <v>3783</v>
      </c>
      <c r="D3785"/>
    </row>
    <row r="3786" spans="1:28" ht="13.8" thickBot="1" x14ac:dyDescent="0.3">
      <c r="A3786" s="79">
        <v>3784</v>
      </c>
      <c r="B3786" s="86"/>
      <c r="C3786" s="86"/>
      <c r="D3786" s="86"/>
      <c r="E3786" s="86"/>
      <c r="F3786" s="87"/>
      <c r="G3786" s="86"/>
      <c r="H3786" s="87"/>
      <c r="I3786" s="86"/>
      <c r="J3786" s="86"/>
      <c r="K3786" s="86"/>
      <c r="L3786" s="86"/>
      <c r="M3786" s="87"/>
      <c r="N3786" s="86"/>
      <c r="O3786" s="86"/>
      <c r="P3786" s="86"/>
      <c r="Q3786" s="86"/>
      <c r="R3786" s="87"/>
      <c r="S3786" s="86"/>
      <c r="T3786" s="86"/>
      <c r="U3786" s="86"/>
      <c r="V3786" s="86"/>
      <c r="W3786" s="87"/>
      <c r="X3786" s="86"/>
      <c r="Y3786" s="80"/>
      <c r="Z3786" s="80"/>
      <c r="AA3786" s="80"/>
      <c r="AB3786" s="81"/>
    </row>
    <row r="3787" spans="1:28" x14ac:dyDescent="0.25">
      <c r="A3787" s="69">
        <v>3785</v>
      </c>
      <c r="D3787"/>
    </row>
    <row r="3788" spans="1:28" x14ac:dyDescent="0.25">
      <c r="A3788" s="69">
        <v>3786</v>
      </c>
      <c r="D3788"/>
    </row>
    <row r="3789" spans="1:28" x14ac:dyDescent="0.25">
      <c r="A3789" s="69">
        <v>3787</v>
      </c>
      <c r="D3789"/>
    </row>
    <row r="3790" spans="1:28" x14ac:dyDescent="0.25">
      <c r="A3790" s="69">
        <v>3788</v>
      </c>
      <c r="D3790"/>
    </row>
    <row r="3791" spans="1:28" ht="13.8" thickBot="1" x14ac:dyDescent="0.3">
      <c r="A3791" s="79">
        <v>3789</v>
      </c>
      <c r="B3791" s="86"/>
      <c r="C3791" s="86"/>
      <c r="D3791" s="86"/>
      <c r="E3791" s="86"/>
      <c r="F3791" s="87"/>
      <c r="G3791" s="86"/>
      <c r="H3791" s="87"/>
      <c r="I3791" s="86"/>
      <c r="J3791" s="86"/>
      <c r="K3791" s="86"/>
      <c r="L3791" s="86"/>
      <c r="M3791" s="87"/>
      <c r="N3791" s="86"/>
      <c r="O3791" s="86"/>
      <c r="P3791" s="86"/>
      <c r="Q3791" s="86"/>
      <c r="R3791" s="87"/>
      <c r="S3791" s="86"/>
      <c r="T3791" s="86"/>
      <c r="U3791" s="86"/>
      <c r="V3791" s="86"/>
      <c r="W3791" s="87"/>
      <c r="X3791" s="86"/>
      <c r="Y3791" s="80"/>
      <c r="Z3791" s="80"/>
      <c r="AA3791" s="80"/>
      <c r="AB3791" s="81"/>
    </row>
    <row r="3792" spans="1:28" x14ac:dyDescent="0.25">
      <c r="A3792" s="69">
        <v>3790</v>
      </c>
      <c r="D3792"/>
    </row>
    <row r="3793" spans="1:28" x14ac:dyDescent="0.25">
      <c r="A3793" s="69">
        <v>3791</v>
      </c>
      <c r="D3793"/>
    </row>
    <row r="3794" spans="1:28" x14ac:dyDescent="0.25">
      <c r="A3794" s="69">
        <v>3792</v>
      </c>
      <c r="D3794"/>
    </row>
    <row r="3795" spans="1:28" x14ac:dyDescent="0.25">
      <c r="A3795" s="69">
        <v>3793</v>
      </c>
      <c r="D3795"/>
    </row>
    <row r="3796" spans="1:28" ht="13.8" thickBot="1" x14ac:dyDescent="0.3">
      <c r="A3796" s="79">
        <v>3794</v>
      </c>
      <c r="B3796" s="86"/>
      <c r="C3796" s="86"/>
      <c r="D3796" s="86"/>
      <c r="E3796" s="86"/>
      <c r="F3796" s="87"/>
      <c r="G3796" s="86"/>
      <c r="H3796" s="87"/>
      <c r="I3796" s="86"/>
      <c r="J3796" s="86"/>
      <c r="K3796" s="86"/>
      <c r="L3796" s="86"/>
      <c r="M3796" s="87"/>
      <c r="N3796" s="86"/>
      <c r="O3796" s="86"/>
      <c r="P3796" s="86"/>
      <c r="Q3796" s="86"/>
      <c r="R3796" s="87"/>
      <c r="S3796" s="86"/>
      <c r="T3796" s="86"/>
      <c r="U3796" s="86"/>
      <c r="V3796" s="86"/>
      <c r="W3796" s="87"/>
      <c r="X3796" s="86"/>
      <c r="Y3796" s="80"/>
      <c r="Z3796" s="80"/>
      <c r="AA3796" s="80"/>
      <c r="AB3796" s="81"/>
    </row>
    <row r="3797" spans="1:28" x14ac:dyDescent="0.25">
      <c r="A3797" s="69">
        <v>3795</v>
      </c>
      <c r="D3797"/>
    </row>
    <row r="3798" spans="1:28" x14ac:dyDescent="0.25">
      <c r="A3798" s="69">
        <v>3796</v>
      </c>
      <c r="D3798"/>
    </row>
    <row r="3799" spans="1:28" x14ac:dyDescent="0.25">
      <c r="A3799" s="69">
        <v>3797</v>
      </c>
      <c r="D3799"/>
    </row>
    <row r="3800" spans="1:28" x14ac:dyDescent="0.25">
      <c r="A3800" s="69">
        <v>3798</v>
      </c>
      <c r="D3800"/>
    </row>
    <row r="3801" spans="1:28" ht="13.8" thickBot="1" x14ac:dyDescent="0.3">
      <c r="A3801" s="79">
        <v>3799</v>
      </c>
      <c r="B3801" s="86"/>
      <c r="C3801" s="86"/>
      <c r="D3801" s="86"/>
      <c r="E3801" s="86"/>
      <c r="F3801" s="87"/>
      <c r="G3801" s="86"/>
      <c r="H3801" s="87"/>
      <c r="I3801" s="86"/>
      <c r="J3801" s="86"/>
      <c r="K3801" s="86"/>
      <c r="L3801" s="86"/>
      <c r="M3801" s="87"/>
      <c r="N3801" s="86"/>
      <c r="O3801" s="86"/>
      <c r="P3801" s="86"/>
      <c r="Q3801" s="86"/>
      <c r="R3801" s="87"/>
      <c r="S3801" s="86"/>
      <c r="T3801" s="86"/>
      <c r="U3801" s="86"/>
      <c r="V3801" s="86"/>
      <c r="W3801" s="87"/>
      <c r="X3801" s="86"/>
      <c r="Y3801" s="80"/>
      <c r="Z3801" s="80"/>
      <c r="AA3801" s="80"/>
      <c r="AB3801" s="81"/>
    </row>
    <row r="3802" spans="1:28" x14ac:dyDescent="0.25">
      <c r="A3802" s="69">
        <v>3800</v>
      </c>
      <c r="D3802"/>
    </row>
    <row r="3803" spans="1:28" x14ac:dyDescent="0.25">
      <c r="A3803" s="69">
        <v>3801</v>
      </c>
      <c r="D3803"/>
    </row>
    <row r="3804" spans="1:28" x14ac:dyDescent="0.25">
      <c r="A3804" s="69">
        <v>3802</v>
      </c>
      <c r="D3804"/>
    </row>
    <row r="3805" spans="1:28" x14ac:dyDescent="0.25">
      <c r="A3805" s="69">
        <v>3803</v>
      </c>
      <c r="D3805"/>
    </row>
    <row r="3806" spans="1:28" ht="13.8" thickBot="1" x14ac:dyDescent="0.3">
      <c r="A3806" s="79">
        <v>3804</v>
      </c>
      <c r="B3806" s="86"/>
      <c r="C3806" s="86"/>
      <c r="D3806" s="86"/>
      <c r="E3806" s="86"/>
      <c r="F3806" s="87"/>
      <c r="G3806" s="86"/>
      <c r="H3806" s="87"/>
      <c r="I3806" s="86"/>
      <c r="J3806" s="86"/>
      <c r="K3806" s="86"/>
      <c r="L3806" s="86"/>
      <c r="M3806" s="87"/>
      <c r="N3806" s="86"/>
      <c r="O3806" s="86"/>
      <c r="P3806" s="86"/>
      <c r="Q3806" s="86"/>
      <c r="R3806" s="87"/>
      <c r="S3806" s="86"/>
      <c r="T3806" s="86"/>
      <c r="U3806" s="86"/>
      <c r="V3806" s="86"/>
      <c r="W3806" s="87"/>
      <c r="X3806" s="86"/>
      <c r="Y3806" s="80"/>
      <c r="Z3806" s="80"/>
      <c r="AA3806" s="80"/>
      <c r="AB3806" s="81"/>
    </row>
    <row r="3807" spans="1:28" x14ac:dyDescent="0.25">
      <c r="A3807" s="69">
        <v>3805</v>
      </c>
      <c r="D3807"/>
    </row>
    <row r="3808" spans="1:28" x14ac:dyDescent="0.25">
      <c r="A3808" s="69">
        <v>3806</v>
      </c>
      <c r="D3808"/>
    </row>
    <row r="3809" spans="1:28" x14ac:dyDescent="0.25">
      <c r="A3809" s="69">
        <v>3807</v>
      </c>
      <c r="D3809"/>
    </row>
    <row r="3810" spans="1:28" x14ac:dyDescent="0.25">
      <c r="A3810" s="69">
        <v>3808</v>
      </c>
      <c r="D3810"/>
    </row>
    <row r="3811" spans="1:28" ht="13.8" thickBot="1" x14ac:dyDescent="0.3">
      <c r="A3811" s="79">
        <v>3809</v>
      </c>
      <c r="B3811" s="86"/>
      <c r="C3811" s="86"/>
      <c r="D3811" s="86"/>
      <c r="E3811" s="86"/>
      <c r="F3811" s="87"/>
      <c r="G3811" s="86"/>
      <c r="H3811" s="87"/>
      <c r="I3811" s="86"/>
      <c r="J3811" s="86"/>
      <c r="K3811" s="86"/>
      <c r="L3811" s="86"/>
      <c r="M3811" s="87"/>
      <c r="N3811" s="86"/>
      <c r="O3811" s="86"/>
      <c r="P3811" s="86"/>
      <c r="Q3811" s="86"/>
      <c r="R3811" s="87"/>
      <c r="S3811" s="86"/>
      <c r="T3811" s="86"/>
      <c r="U3811" s="86"/>
      <c r="V3811" s="86"/>
      <c r="W3811" s="87"/>
      <c r="X3811" s="86"/>
      <c r="Y3811" s="80"/>
      <c r="Z3811" s="80"/>
      <c r="AA3811" s="80"/>
      <c r="AB3811" s="81"/>
    </row>
    <row r="3812" spans="1:28" x14ac:dyDescent="0.25">
      <c r="A3812" s="69">
        <v>3810</v>
      </c>
      <c r="D3812"/>
    </row>
    <row r="3813" spans="1:28" x14ac:dyDescent="0.25">
      <c r="A3813" s="69">
        <v>3811</v>
      </c>
      <c r="D3813"/>
    </row>
    <row r="3814" spans="1:28" x14ac:dyDescent="0.25">
      <c r="A3814" s="69">
        <v>3812</v>
      </c>
      <c r="D3814"/>
    </row>
    <row r="3815" spans="1:28" x14ac:dyDescent="0.25">
      <c r="A3815" s="69">
        <v>3813</v>
      </c>
      <c r="D3815"/>
    </row>
    <row r="3816" spans="1:28" ht="13.8" thickBot="1" x14ac:dyDescent="0.3">
      <c r="A3816" s="79">
        <v>3814</v>
      </c>
      <c r="B3816" s="86"/>
      <c r="C3816" s="86"/>
      <c r="D3816" s="86"/>
      <c r="E3816" s="86"/>
      <c r="F3816" s="87"/>
      <c r="G3816" s="86"/>
      <c r="H3816" s="87"/>
      <c r="I3816" s="86"/>
      <c r="J3816" s="86"/>
      <c r="K3816" s="86"/>
      <c r="L3816" s="86"/>
      <c r="M3816" s="87"/>
      <c r="N3816" s="86"/>
      <c r="O3816" s="86"/>
      <c r="P3816" s="86"/>
      <c r="Q3816" s="86"/>
      <c r="R3816" s="87"/>
      <c r="S3816" s="86"/>
      <c r="T3816" s="86"/>
      <c r="U3816" s="86"/>
      <c r="V3816" s="86"/>
      <c r="W3816" s="87"/>
      <c r="X3816" s="86"/>
      <c r="Y3816" s="80"/>
      <c r="Z3816" s="80"/>
      <c r="AA3816" s="80"/>
      <c r="AB3816" s="81"/>
    </row>
    <row r="3817" spans="1:28" x14ac:dyDescent="0.25">
      <c r="A3817" s="69">
        <v>3815</v>
      </c>
      <c r="D3817"/>
    </row>
    <row r="3818" spans="1:28" x14ac:dyDescent="0.25">
      <c r="A3818" s="69">
        <v>3816</v>
      </c>
      <c r="D3818"/>
    </row>
    <row r="3819" spans="1:28" x14ac:dyDescent="0.25">
      <c r="A3819" s="69">
        <v>3817</v>
      </c>
      <c r="D3819"/>
    </row>
    <row r="3820" spans="1:28" x14ac:dyDescent="0.25">
      <c r="A3820" s="69">
        <v>3818</v>
      </c>
      <c r="D3820"/>
    </row>
    <row r="3821" spans="1:28" ht="13.8" thickBot="1" x14ac:dyDescent="0.3">
      <c r="A3821" s="79">
        <v>3819</v>
      </c>
      <c r="B3821" s="86"/>
      <c r="C3821" s="86"/>
      <c r="D3821" s="86"/>
      <c r="E3821" s="86"/>
      <c r="F3821" s="87"/>
      <c r="G3821" s="86"/>
      <c r="H3821" s="87"/>
      <c r="I3821" s="86"/>
      <c r="J3821" s="86"/>
      <c r="K3821" s="86"/>
      <c r="L3821" s="86"/>
      <c r="M3821" s="87"/>
      <c r="N3821" s="86"/>
      <c r="O3821" s="86"/>
      <c r="P3821" s="86"/>
      <c r="Q3821" s="86"/>
      <c r="R3821" s="87"/>
      <c r="S3821" s="86"/>
      <c r="T3821" s="86"/>
      <c r="U3821" s="86"/>
      <c r="V3821" s="86"/>
      <c r="W3821" s="87"/>
      <c r="X3821" s="86"/>
      <c r="Y3821" s="80"/>
      <c r="Z3821" s="80"/>
      <c r="AA3821" s="80"/>
      <c r="AB3821" s="81"/>
    </row>
    <row r="3822" spans="1:28" x14ac:dyDescent="0.25">
      <c r="A3822" s="69">
        <v>3820</v>
      </c>
      <c r="D3822"/>
    </row>
    <row r="3823" spans="1:28" x14ac:dyDescent="0.25">
      <c r="A3823" s="69">
        <v>3821</v>
      </c>
      <c r="D3823"/>
    </row>
    <row r="3824" spans="1:28" x14ac:dyDescent="0.25">
      <c r="A3824" s="69">
        <v>3822</v>
      </c>
      <c r="D3824"/>
    </row>
    <row r="3825" spans="1:28" x14ac:dyDescent="0.25">
      <c r="A3825" s="69">
        <v>3823</v>
      </c>
      <c r="D3825"/>
    </row>
    <row r="3826" spans="1:28" ht="13.8" thickBot="1" x14ac:dyDescent="0.3">
      <c r="A3826" s="79">
        <v>3824</v>
      </c>
      <c r="B3826" s="86"/>
      <c r="C3826" s="86"/>
      <c r="D3826" s="86"/>
      <c r="E3826" s="86"/>
      <c r="F3826" s="87"/>
      <c r="G3826" s="86"/>
      <c r="H3826" s="87"/>
      <c r="I3826" s="86"/>
      <c r="J3826" s="86"/>
      <c r="K3826" s="86"/>
      <c r="L3826" s="86"/>
      <c r="M3826" s="87"/>
      <c r="N3826" s="86"/>
      <c r="O3826" s="86"/>
      <c r="P3826" s="86"/>
      <c r="Q3826" s="86"/>
      <c r="R3826" s="87"/>
      <c r="S3826" s="86"/>
      <c r="T3826" s="86"/>
      <c r="U3826" s="86"/>
      <c r="V3826" s="86"/>
      <c r="W3826" s="87"/>
      <c r="X3826" s="86"/>
      <c r="Y3826" s="80"/>
      <c r="Z3826" s="80"/>
      <c r="AA3826" s="80"/>
      <c r="AB3826" s="81"/>
    </row>
    <row r="3827" spans="1:28" x14ac:dyDescent="0.25">
      <c r="A3827" s="69">
        <v>3825</v>
      </c>
      <c r="D3827"/>
    </row>
    <row r="3828" spans="1:28" x14ac:dyDescent="0.25">
      <c r="A3828" s="69">
        <v>3826</v>
      </c>
      <c r="D3828"/>
    </row>
    <row r="3829" spans="1:28" x14ac:dyDescent="0.25">
      <c r="A3829" s="69">
        <v>3827</v>
      </c>
      <c r="D3829"/>
    </row>
    <row r="3830" spans="1:28" x14ac:dyDescent="0.25">
      <c r="A3830" s="69">
        <v>3828</v>
      </c>
      <c r="D3830"/>
    </row>
    <row r="3831" spans="1:28" ht="13.8" thickBot="1" x14ac:dyDescent="0.3">
      <c r="A3831" s="79">
        <v>3829</v>
      </c>
      <c r="B3831" s="86"/>
      <c r="C3831" s="86"/>
      <c r="D3831" s="86"/>
      <c r="E3831" s="86"/>
      <c r="F3831" s="87"/>
      <c r="G3831" s="86"/>
      <c r="H3831" s="87"/>
      <c r="I3831" s="86"/>
      <c r="J3831" s="86"/>
      <c r="K3831" s="86"/>
      <c r="L3831" s="86"/>
      <c r="M3831" s="87"/>
      <c r="N3831" s="86"/>
      <c r="O3831" s="86"/>
      <c r="P3831" s="86"/>
      <c r="Q3831" s="86"/>
      <c r="R3831" s="87"/>
      <c r="S3831" s="86"/>
      <c r="T3831" s="86"/>
      <c r="U3831" s="86"/>
      <c r="V3831" s="86"/>
      <c r="W3831" s="87"/>
      <c r="X3831" s="86"/>
      <c r="Y3831" s="80"/>
      <c r="Z3831" s="80"/>
      <c r="AA3831" s="80"/>
      <c r="AB3831" s="81"/>
    </row>
    <row r="3832" spans="1:28" x14ac:dyDescent="0.25">
      <c r="A3832" s="69">
        <v>3830</v>
      </c>
      <c r="D3832"/>
    </row>
    <row r="3833" spans="1:28" x14ac:dyDescent="0.25">
      <c r="A3833" s="69">
        <v>3831</v>
      </c>
      <c r="D3833"/>
    </row>
    <row r="3834" spans="1:28" x14ac:dyDescent="0.25">
      <c r="A3834" s="69">
        <v>3832</v>
      </c>
      <c r="D3834"/>
    </row>
    <row r="3835" spans="1:28" x14ac:dyDescent="0.25">
      <c r="A3835" s="69">
        <v>3833</v>
      </c>
      <c r="D3835"/>
    </row>
    <row r="3836" spans="1:28" ht="13.8" thickBot="1" x14ac:dyDescent="0.3">
      <c r="A3836" s="79">
        <v>3834</v>
      </c>
      <c r="B3836" s="86"/>
      <c r="C3836" s="86"/>
      <c r="D3836" s="86"/>
      <c r="E3836" s="86"/>
      <c r="F3836" s="87"/>
      <c r="G3836" s="86"/>
      <c r="H3836" s="87"/>
      <c r="I3836" s="86"/>
      <c r="J3836" s="86"/>
      <c r="K3836" s="86"/>
      <c r="L3836" s="86"/>
      <c r="M3836" s="87"/>
      <c r="N3836" s="86"/>
      <c r="O3836" s="86"/>
      <c r="P3836" s="86"/>
      <c r="Q3836" s="86"/>
      <c r="R3836" s="87"/>
      <c r="S3836" s="86"/>
      <c r="T3836" s="86"/>
      <c r="U3836" s="86"/>
      <c r="V3836" s="86"/>
      <c r="W3836" s="87"/>
      <c r="X3836" s="86"/>
      <c r="Y3836" s="80"/>
      <c r="Z3836" s="80"/>
      <c r="AA3836" s="80"/>
      <c r="AB3836" s="81"/>
    </row>
    <row r="3837" spans="1:28" x14ac:dyDescent="0.25">
      <c r="A3837" s="69">
        <v>3835</v>
      </c>
      <c r="D3837"/>
    </row>
    <row r="3838" spans="1:28" x14ac:dyDescent="0.25">
      <c r="A3838" s="69">
        <v>3836</v>
      </c>
      <c r="D3838"/>
    </row>
    <row r="3839" spans="1:28" x14ac:dyDescent="0.25">
      <c r="A3839" s="69">
        <v>3837</v>
      </c>
      <c r="D3839"/>
    </row>
    <row r="3840" spans="1:28" x14ac:dyDescent="0.25">
      <c r="A3840" s="69">
        <v>3838</v>
      </c>
      <c r="D3840"/>
    </row>
    <row r="3841" spans="1:28" ht="13.8" thickBot="1" x14ac:dyDescent="0.3">
      <c r="A3841" s="79">
        <v>3839</v>
      </c>
      <c r="B3841" s="86"/>
      <c r="C3841" s="86"/>
      <c r="D3841" s="86"/>
      <c r="E3841" s="86"/>
      <c r="F3841" s="87"/>
      <c r="G3841" s="86"/>
      <c r="H3841" s="87"/>
      <c r="I3841" s="86"/>
      <c r="J3841" s="86"/>
      <c r="K3841" s="86"/>
      <c r="L3841" s="86"/>
      <c r="M3841" s="87"/>
      <c r="N3841" s="86"/>
      <c r="O3841" s="86"/>
      <c r="P3841" s="86"/>
      <c r="Q3841" s="86"/>
      <c r="R3841" s="87"/>
      <c r="S3841" s="86"/>
      <c r="T3841" s="86"/>
      <c r="U3841" s="86"/>
      <c r="V3841" s="86"/>
      <c r="W3841" s="87"/>
      <c r="X3841" s="86"/>
      <c r="Y3841" s="80"/>
      <c r="Z3841" s="80"/>
      <c r="AA3841" s="80"/>
      <c r="AB3841" s="81"/>
    </row>
    <row r="3842" spans="1:28" x14ac:dyDescent="0.25">
      <c r="A3842" s="69">
        <v>3840</v>
      </c>
      <c r="D3842"/>
    </row>
    <row r="3843" spans="1:28" x14ac:dyDescent="0.25">
      <c r="A3843" s="69">
        <v>3841</v>
      </c>
      <c r="D3843"/>
    </row>
    <row r="3844" spans="1:28" x14ac:dyDescent="0.25">
      <c r="A3844" s="69">
        <v>3842</v>
      </c>
      <c r="D3844"/>
    </row>
    <row r="3845" spans="1:28" x14ac:dyDescent="0.25">
      <c r="A3845" s="69">
        <v>3843</v>
      </c>
      <c r="D3845"/>
    </row>
    <row r="3846" spans="1:28" ht="13.8" thickBot="1" x14ac:dyDescent="0.3">
      <c r="A3846" s="79">
        <v>3844</v>
      </c>
      <c r="B3846" s="86"/>
      <c r="C3846" s="86"/>
      <c r="D3846" s="86"/>
      <c r="E3846" s="86"/>
      <c r="F3846" s="87"/>
      <c r="G3846" s="86"/>
      <c r="H3846" s="87"/>
      <c r="I3846" s="86"/>
      <c r="J3846" s="86"/>
      <c r="K3846" s="86"/>
      <c r="L3846" s="86"/>
      <c r="M3846" s="87"/>
      <c r="N3846" s="86"/>
      <c r="O3846" s="86"/>
      <c r="P3846" s="86"/>
      <c r="Q3846" s="86"/>
      <c r="R3846" s="87"/>
      <c r="S3846" s="86"/>
      <c r="T3846" s="86"/>
      <c r="U3846" s="86"/>
      <c r="V3846" s="86"/>
      <c r="W3846" s="87"/>
      <c r="X3846" s="86"/>
      <c r="Y3846" s="80"/>
      <c r="Z3846" s="80"/>
      <c r="AA3846" s="80"/>
      <c r="AB3846" s="81"/>
    </row>
    <row r="3847" spans="1:28" x14ac:dyDescent="0.25">
      <c r="A3847" s="69">
        <v>3845</v>
      </c>
      <c r="D3847"/>
    </row>
    <row r="3848" spans="1:28" x14ac:dyDescent="0.25">
      <c r="A3848" s="69">
        <v>3846</v>
      </c>
      <c r="D3848"/>
    </row>
    <row r="3849" spans="1:28" x14ac:dyDescent="0.25">
      <c r="A3849" s="69">
        <v>3847</v>
      </c>
      <c r="D3849"/>
    </row>
    <row r="3850" spans="1:28" x14ac:dyDescent="0.25">
      <c r="A3850" s="69">
        <v>3848</v>
      </c>
      <c r="D3850"/>
    </row>
    <row r="3851" spans="1:28" ht="13.8" thickBot="1" x14ac:dyDescent="0.3">
      <c r="A3851" s="79">
        <v>3849</v>
      </c>
      <c r="B3851" s="86"/>
      <c r="C3851" s="86"/>
      <c r="D3851" s="86"/>
      <c r="E3851" s="86"/>
      <c r="F3851" s="87"/>
      <c r="G3851" s="86"/>
      <c r="H3851" s="87"/>
      <c r="I3851" s="86"/>
      <c r="J3851" s="86"/>
      <c r="K3851" s="86"/>
      <c r="L3851" s="86"/>
      <c r="M3851" s="87"/>
      <c r="N3851" s="86"/>
      <c r="O3851" s="86"/>
      <c r="P3851" s="86"/>
      <c r="Q3851" s="86"/>
      <c r="R3851" s="87"/>
      <c r="S3851" s="86"/>
      <c r="T3851" s="86"/>
      <c r="U3851" s="86"/>
      <c r="V3851" s="86"/>
      <c r="W3851" s="87"/>
      <c r="X3851" s="86"/>
      <c r="Y3851" s="80"/>
      <c r="Z3851" s="80"/>
      <c r="AA3851" s="80"/>
      <c r="AB3851" s="81"/>
    </row>
    <row r="3852" spans="1:28" x14ac:dyDescent="0.25">
      <c r="A3852" s="69">
        <v>3850</v>
      </c>
      <c r="D3852"/>
    </row>
    <row r="3853" spans="1:28" x14ac:dyDescent="0.25">
      <c r="A3853" s="69">
        <v>3851</v>
      </c>
      <c r="D3853"/>
    </row>
    <row r="3854" spans="1:28" x14ac:dyDescent="0.25">
      <c r="A3854" s="69">
        <v>3852</v>
      </c>
      <c r="D3854"/>
    </row>
    <row r="3855" spans="1:28" x14ac:dyDescent="0.25">
      <c r="A3855" s="69">
        <v>3853</v>
      </c>
      <c r="D3855"/>
    </row>
    <row r="3856" spans="1:28" ht="13.8" thickBot="1" x14ac:dyDescent="0.3">
      <c r="A3856" s="79">
        <v>3854</v>
      </c>
      <c r="B3856" s="86"/>
      <c r="C3856" s="86"/>
      <c r="D3856" s="86"/>
      <c r="E3856" s="86"/>
      <c r="F3856" s="87"/>
      <c r="G3856" s="86"/>
      <c r="H3856" s="87"/>
      <c r="I3856" s="86"/>
      <c r="J3856" s="86"/>
      <c r="K3856" s="86"/>
      <c r="L3856" s="86"/>
      <c r="M3856" s="87"/>
      <c r="N3856" s="86"/>
      <c r="O3856" s="86"/>
      <c r="P3856" s="86"/>
      <c r="Q3856" s="86"/>
      <c r="R3856" s="87"/>
      <c r="S3856" s="86"/>
      <c r="T3856" s="86"/>
      <c r="U3856" s="86"/>
      <c r="V3856" s="86"/>
      <c r="W3856" s="87"/>
      <c r="X3856" s="86"/>
      <c r="Y3856" s="80"/>
      <c r="Z3856" s="80"/>
      <c r="AA3856" s="80"/>
      <c r="AB3856" s="81"/>
    </row>
    <row r="3857" spans="1:28" x14ac:dyDescent="0.25">
      <c r="A3857" s="69">
        <v>3855</v>
      </c>
      <c r="D3857"/>
    </row>
    <row r="3858" spans="1:28" x14ac:dyDescent="0.25">
      <c r="A3858" s="69">
        <v>3856</v>
      </c>
      <c r="D3858"/>
    </row>
    <row r="3859" spans="1:28" x14ac:dyDescent="0.25">
      <c r="A3859" s="69">
        <v>3857</v>
      </c>
      <c r="D3859"/>
    </row>
    <row r="3860" spans="1:28" x14ac:dyDescent="0.25">
      <c r="A3860" s="69">
        <v>3858</v>
      </c>
      <c r="D3860"/>
    </row>
    <row r="3861" spans="1:28" ht="13.8" thickBot="1" x14ac:dyDescent="0.3">
      <c r="A3861" s="79">
        <v>3859</v>
      </c>
      <c r="B3861" s="86"/>
      <c r="C3861" s="86"/>
      <c r="D3861" s="86"/>
      <c r="E3861" s="86"/>
      <c r="F3861" s="87"/>
      <c r="G3861" s="86"/>
      <c r="H3861" s="87"/>
      <c r="I3861" s="86"/>
      <c r="J3861" s="86"/>
      <c r="K3861" s="86"/>
      <c r="L3861" s="86"/>
      <c r="M3861" s="87"/>
      <c r="N3861" s="86"/>
      <c r="O3861" s="86"/>
      <c r="P3861" s="86"/>
      <c r="Q3861" s="86"/>
      <c r="R3861" s="87"/>
      <c r="S3861" s="86"/>
      <c r="T3861" s="86"/>
      <c r="U3861" s="86"/>
      <c r="V3861" s="86"/>
      <c r="W3861" s="87"/>
      <c r="X3861" s="86"/>
      <c r="Y3861" s="80"/>
      <c r="Z3861" s="80"/>
      <c r="AA3861" s="80"/>
      <c r="AB3861" s="81"/>
    </row>
    <row r="3862" spans="1:28" x14ac:dyDescent="0.25">
      <c r="A3862" s="69">
        <v>3860</v>
      </c>
      <c r="D3862"/>
    </row>
    <row r="3863" spans="1:28" x14ac:dyDescent="0.25">
      <c r="A3863" s="69">
        <v>3861</v>
      </c>
      <c r="D3863"/>
    </row>
    <row r="3864" spans="1:28" x14ac:dyDescent="0.25">
      <c r="A3864" s="69">
        <v>3862</v>
      </c>
      <c r="D3864"/>
    </row>
    <row r="3865" spans="1:28" x14ac:dyDescent="0.25">
      <c r="A3865" s="69">
        <v>3863</v>
      </c>
      <c r="D3865"/>
    </row>
    <row r="3866" spans="1:28" ht="13.8" thickBot="1" x14ac:dyDescent="0.3">
      <c r="A3866" s="79">
        <v>3864</v>
      </c>
      <c r="B3866" s="86"/>
      <c r="C3866" s="86"/>
      <c r="D3866" s="86"/>
      <c r="E3866" s="86"/>
      <c r="F3866" s="87"/>
      <c r="G3866" s="86"/>
      <c r="H3866" s="87"/>
      <c r="I3866" s="86"/>
      <c r="J3866" s="86"/>
      <c r="K3866" s="86"/>
      <c r="L3866" s="86"/>
      <c r="M3866" s="87"/>
      <c r="N3866" s="86"/>
      <c r="O3866" s="86"/>
      <c r="P3866" s="86"/>
      <c r="Q3866" s="86"/>
      <c r="R3866" s="87"/>
      <c r="S3866" s="86"/>
      <c r="T3866" s="86"/>
      <c r="U3866" s="86"/>
      <c r="V3866" s="86"/>
      <c r="W3866" s="87"/>
      <c r="X3866" s="86"/>
      <c r="Y3866" s="80"/>
      <c r="Z3866" s="80"/>
      <c r="AA3866" s="80"/>
      <c r="AB3866" s="81"/>
    </row>
    <row r="3867" spans="1:28" x14ac:dyDescent="0.25">
      <c r="A3867" s="69">
        <v>3865</v>
      </c>
      <c r="D3867"/>
    </row>
    <row r="3868" spans="1:28" x14ac:dyDescent="0.25">
      <c r="A3868" s="69">
        <v>3866</v>
      </c>
      <c r="D3868"/>
    </row>
    <row r="3869" spans="1:28" x14ac:dyDescent="0.25">
      <c r="A3869" s="69">
        <v>3867</v>
      </c>
      <c r="D3869"/>
    </row>
    <row r="3870" spans="1:28" x14ac:dyDescent="0.25">
      <c r="A3870" s="69">
        <v>3868</v>
      </c>
      <c r="D3870"/>
    </row>
    <row r="3871" spans="1:28" ht="13.8" thickBot="1" x14ac:dyDescent="0.3">
      <c r="A3871" s="79">
        <v>3869</v>
      </c>
      <c r="B3871" s="86"/>
      <c r="C3871" s="86"/>
      <c r="D3871" s="86"/>
      <c r="E3871" s="86"/>
      <c r="F3871" s="87"/>
      <c r="G3871" s="86"/>
      <c r="H3871" s="87"/>
      <c r="I3871" s="86"/>
      <c r="J3871" s="86"/>
      <c r="K3871" s="86"/>
      <c r="L3871" s="86"/>
      <c r="M3871" s="87"/>
      <c r="N3871" s="86"/>
      <c r="O3871" s="86"/>
      <c r="P3871" s="86"/>
      <c r="Q3871" s="86"/>
      <c r="R3871" s="87"/>
      <c r="S3871" s="86"/>
      <c r="T3871" s="86"/>
      <c r="U3871" s="86"/>
      <c r="V3871" s="86"/>
      <c r="W3871" s="87"/>
      <c r="X3871" s="86"/>
      <c r="Y3871" s="80"/>
      <c r="Z3871" s="80"/>
      <c r="AA3871" s="80"/>
      <c r="AB3871" s="81"/>
    </row>
    <row r="3872" spans="1:28" x14ac:dyDescent="0.25">
      <c r="A3872" s="69">
        <v>3870</v>
      </c>
      <c r="D3872"/>
    </row>
    <row r="3873" spans="1:28" x14ac:dyDescent="0.25">
      <c r="A3873" s="69">
        <v>3871</v>
      </c>
      <c r="D3873"/>
    </row>
    <row r="3874" spans="1:28" x14ac:dyDescent="0.25">
      <c r="A3874" s="69">
        <v>3872</v>
      </c>
      <c r="D3874"/>
    </row>
    <row r="3875" spans="1:28" x14ac:dyDescent="0.25">
      <c r="A3875" s="69">
        <v>3873</v>
      </c>
      <c r="D3875"/>
    </row>
    <row r="3876" spans="1:28" ht="13.8" thickBot="1" x14ac:dyDescent="0.3">
      <c r="A3876" s="79">
        <v>3874</v>
      </c>
      <c r="B3876" s="86"/>
      <c r="C3876" s="86"/>
      <c r="D3876" s="86"/>
      <c r="E3876" s="86"/>
      <c r="F3876" s="87"/>
      <c r="G3876" s="86"/>
      <c r="H3876" s="87"/>
      <c r="I3876" s="86"/>
      <c r="J3876" s="86"/>
      <c r="K3876" s="86"/>
      <c r="L3876" s="86"/>
      <c r="M3876" s="87"/>
      <c r="N3876" s="86"/>
      <c r="O3876" s="86"/>
      <c r="P3876" s="86"/>
      <c r="Q3876" s="86"/>
      <c r="R3876" s="87"/>
      <c r="S3876" s="86"/>
      <c r="T3876" s="86"/>
      <c r="U3876" s="86"/>
      <c r="V3876" s="86"/>
      <c r="W3876" s="87"/>
      <c r="X3876" s="86"/>
      <c r="Y3876" s="80"/>
      <c r="Z3876" s="80"/>
      <c r="AA3876" s="80"/>
      <c r="AB3876" s="81"/>
    </row>
    <row r="3877" spans="1:28" x14ac:dyDescent="0.25">
      <c r="A3877" s="69">
        <v>3875</v>
      </c>
      <c r="D3877"/>
    </row>
    <row r="3878" spans="1:28" x14ac:dyDescent="0.25">
      <c r="A3878" s="69">
        <v>3876</v>
      </c>
      <c r="D3878"/>
    </row>
    <row r="3879" spans="1:28" x14ac:dyDescent="0.25">
      <c r="A3879" s="69">
        <v>3877</v>
      </c>
      <c r="D3879"/>
    </row>
    <row r="3880" spans="1:28" x14ac:dyDescent="0.25">
      <c r="A3880" s="69">
        <v>3878</v>
      </c>
      <c r="D3880"/>
    </row>
    <row r="3881" spans="1:28" ht="13.8" thickBot="1" x14ac:dyDescent="0.3">
      <c r="A3881" s="79">
        <v>3879</v>
      </c>
      <c r="B3881" s="86"/>
      <c r="C3881" s="86"/>
      <c r="D3881" s="86"/>
      <c r="E3881" s="86"/>
      <c r="F3881" s="87"/>
      <c r="G3881" s="86"/>
      <c r="H3881" s="87"/>
      <c r="I3881" s="86"/>
      <c r="J3881" s="86"/>
      <c r="K3881" s="86"/>
      <c r="L3881" s="86"/>
      <c r="M3881" s="87"/>
      <c r="N3881" s="86"/>
      <c r="O3881" s="86"/>
      <c r="P3881" s="86"/>
      <c r="Q3881" s="86"/>
      <c r="R3881" s="87"/>
      <c r="S3881" s="86"/>
      <c r="T3881" s="86"/>
      <c r="U3881" s="86"/>
      <c r="V3881" s="86"/>
      <c r="W3881" s="87"/>
      <c r="X3881" s="86"/>
      <c r="Y3881" s="80"/>
      <c r="Z3881" s="80"/>
      <c r="AA3881" s="80"/>
      <c r="AB3881" s="81"/>
    </row>
    <row r="3882" spans="1:28" x14ac:dyDescent="0.25">
      <c r="A3882" s="69">
        <v>3880</v>
      </c>
      <c r="D3882"/>
    </row>
    <row r="3883" spans="1:28" x14ac:dyDescent="0.25">
      <c r="A3883" s="69">
        <v>3881</v>
      </c>
      <c r="D3883"/>
    </row>
    <row r="3884" spans="1:28" x14ac:dyDescent="0.25">
      <c r="A3884" s="69">
        <v>3882</v>
      </c>
      <c r="D3884"/>
    </row>
    <row r="3885" spans="1:28" x14ac:dyDescent="0.25">
      <c r="A3885" s="69">
        <v>3883</v>
      </c>
      <c r="D3885"/>
    </row>
    <row r="3886" spans="1:28" ht="13.8" thickBot="1" x14ac:dyDescent="0.3">
      <c r="A3886" s="79">
        <v>3884</v>
      </c>
      <c r="B3886" s="86"/>
      <c r="C3886" s="86"/>
      <c r="D3886" s="86"/>
      <c r="E3886" s="86"/>
      <c r="F3886" s="87"/>
      <c r="G3886" s="86"/>
      <c r="H3886" s="87"/>
      <c r="I3886" s="86"/>
      <c r="J3886" s="86"/>
      <c r="K3886" s="86"/>
      <c r="L3886" s="86"/>
      <c r="M3886" s="87"/>
      <c r="N3886" s="86"/>
      <c r="O3886" s="86"/>
      <c r="P3886" s="86"/>
      <c r="Q3886" s="86"/>
      <c r="R3886" s="87"/>
      <c r="S3886" s="86"/>
      <c r="T3886" s="86"/>
      <c r="U3886" s="86"/>
      <c r="V3886" s="86"/>
      <c r="W3886" s="87"/>
      <c r="X3886" s="86"/>
      <c r="Y3886" s="80"/>
      <c r="Z3886" s="80"/>
      <c r="AA3886" s="80"/>
      <c r="AB3886" s="81"/>
    </row>
    <row r="3887" spans="1:28" x14ac:dyDescent="0.25">
      <c r="A3887" s="69">
        <v>3885</v>
      </c>
      <c r="D3887"/>
    </row>
    <row r="3888" spans="1:28" x14ac:dyDescent="0.25">
      <c r="A3888" s="69">
        <v>3886</v>
      </c>
      <c r="D3888"/>
    </row>
    <row r="3889" spans="1:28" x14ac:dyDescent="0.25">
      <c r="A3889" s="69">
        <v>3887</v>
      </c>
      <c r="D3889"/>
    </row>
    <row r="3890" spans="1:28" x14ac:dyDescent="0.25">
      <c r="A3890" s="69">
        <v>3888</v>
      </c>
      <c r="D3890"/>
    </row>
    <row r="3891" spans="1:28" ht="13.8" thickBot="1" x14ac:dyDescent="0.3">
      <c r="A3891" s="79">
        <v>3889</v>
      </c>
      <c r="B3891" s="86"/>
      <c r="C3891" s="86"/>
      <c r="D3891" s="86"/>
      <c r="E3891" s="86"/>
      <c r="F3891" s="87"/>
      <c r="G3891" s="86"/>
      <c r="H3891" s="87"/>
      <c r="I3891" s="86"/>
      <c r="J3891" s="86"/>
      <c r="K3891" s="86"/>
      <c r="L3891" s="86"/>
      <c r="M3891" s="87"/>
      <c r="N3891" s="86"/>
      <c r="O3891" s="86"/>
      <c r="P3891" s="86"/>
      <c r="Q3891" s="86"/>
      <c r="R3891" s="87"/>
      <c r="S3891" s="86"/>
      <c r="T3891" s="86"/>
      <c r="U3891" s="86"/>
      <c r="V3891" s="86"/>
      <c r="W3891" s="87"/>
      <c r="X3891" s="86"/>
      <c r="Y3891" s="80"/>
      <c r="Z3891" s="80"/>
      <c r="AA3891" s="80"/>
      <c r="AB3891" s="81"/>
    </row>
    <row r="3892" spans="1:28" x14ac:dyDescent="0.25">
      <c r="A3892" s="69">
        <v>3890</v>
      </c>
      <c r="D3892"/>
    </row>
    <row r="3893" spans="1:28" x14ac:dyDescent="0.25">
      <c r="A3893" s="69">
        <v>3891</v>
      </c>
      <c r="D3893"/>
    </row>
    <row r="3894" spans="1:28" x14ac:dyDescent="0.25">
      <c r="A3894" s="69">
        <v>3892</v>
      </c>
      <c r="D3894"/>
    </row>
    <row r="3895" spans="1:28" x14ac:dyDescent="0.25">
      <c r="A3895" s="69">
        <v>3893</v>
      </c>
      <c r="D3895"/>
    </row>
    <row r="3896" spans="1:28" ht="13.8" thickBot="1" x14ac:dyDescent="0.3">
      <c r="A3896" s="79">
        <v>3894</v>
      </c>
      <c r="B3896" s="86"/>
      <c r="C3896" s="86"/>
      <c r="D3896" s="86"/>
      <c r="E3896" s="86"/>
      <c r="F3896" s="87"/>
      <c r="G3896" s="86"/>
      <c r="H3896" s="87"/>
      <c r="I3896" s="86"/>
      <c r="J3896" s="86"/>
      <c r="K3896" s="86"/>
      <c r="L3896" s="86"/>
      <c r="M3896" s="87"/>
      <c r="N3896" s="86"/>
      <c r="O3896" s="86"/>
      <c r="P3896" s="86"/>
      <c r="Q3896" s="86"/>
      <c r="R3896" s="87"/>
      <c r="S3896" s="86"/>
      <c r="T3896" s="86"/>
      <c r="U3896" s="86"/>
      <c r="V3896" s="86"/>
      <c r="W3896" s="87"/>
      <c r="X3896" s="86"/>
      <c r="Y3896" s="80"/>
      <c r="Z3896" s="80"/>
      <c r="AA3896" s="80"/>
      <c r="AB3896" s="81"/>
    </row>
    <row r="3897" spans="1:28" x14ac:dyDescent="0.25">
      <c r="A3897" s="69">
        <v>3895</v>
      </c>
      <c r="D3897"/>
    </row>
    <row r="3898" spans="1:28" x14ac:dyDescent="0.25">
      <c r="A3898" s="69">
        <v>3896</v>
      </c>
      <c r="D3898"/>
    </row>
    <row r="3899" spans="1:28" x14ac:dyDescent="0.25">
      <c r="A3899" s="69">
        <v>3897</v>
      </c>
      <c r="D3899"/>
    </row>
    <row r="3900" spans="1:28" x14ac:dyDescent="0.25">
      <c r="A3900" s="69">
        <v>3898</v>
      </c>
      <c r="D3900"/>
    </row>
    <row r="3901" spans="1:28" ht="13.8" thickBot="1" x14ac:dyDescent="0.3">
      <c r="A3901" s="79">
        <v>3899</v>
      </c>
      <c r="B3901" s="86"/>
      <c r="C3901" s="86"/>
      <c r="D3901" s="86"/>
      <c r="E3901" s="86"/>
      <c r="F3901" s="87"/>
      <c r="G3901" s="86"/>
      <c r="H3901" s="87"/>
      <c r="I3901" s="86"/>
      <c r="J3901" s="86"/>
      <c r="K3901" s="86"/>
      <c r="L3901" s="86"/>
      <c r="M3901" s="87"/>
      <c r="N3901" s="86"/>
      <c r="O3901" s="86"/>
      <c r="P3901" s="86"/>
      <c r="Q3901" s="86"/>
      <c r="R3901" s="87"/>
      <c r="S3901" s="86"/>
      <c r="T3901" s="86"/>
      <c r="U3901" s="86"/>
      <c r="V3901" s="86"/>
      <c r="W3901" s="87"/>
      <c r="X3901" s="86"/>
      <c r="Y3901" s="80"/>
      <c r="Z3901" s="80"/>
      <c r="AA3901" s="80"/>
      <c r="AB3901" s="81"/>
    </row>
    <row r="3902" spans="1:28" x14ac:dyDescent="0.25">
      <c r="A3902" s="69">
        <v>3900</v>
      </c>
      <c r="D3902"/>
    </row>
    <row r="3903" spans="1:28" x14ac:dyDescent="0.25">
      <c r="A3903" s="69">
        <v>3901</v>
      </c>
      <c r="D3903"/>
    </row>
    <row r="3904" spans="1:28" x14ac:dyDescent="0.25">
      <c r="A3904" s="69">
        <v>3902</v>
      </c>
      <c r="D3904"/>
    </row>
    <row r="3905" spans="1:28" x14ac:dyDescent="0.25">
      <c r="A3905" s="69">
        <v>3903</v>
      </c>
      <c r="D3905"/>
    </row>
    <row r="3906" spans="1:28" ht="13.8" thickBot="1" x14ac:dyDescent="0.3">
      <c r="A3906" s="79">
        <v>3904</v>
      </c>
      <c r="B3906" s="86"/>
      <c r="C3906" s="86"/>
      <c r="D3906" s="86"/>
      <c r="E3906" s="86"/>
      <c r="F3906" s="87"/>
      <c r="G3906" s="86"/>
      <c r="H3906" s="87"/>
      <c r="I3906" s="86"/>
      <c r="J3906" s="86"/>
      <c r="K3906" s="86"/>
      <c r="L3906" s="86"/>
      <c r="M3906" s="87"/>
      <c r="N3906" s="86"/>
      <c r="O3906" s="86"/>
      <c r="P3906" s="86"/>
      <c r="Q3906" s="86"/>
      <c r="R3906" s="87"/>
      <c r="S3906" s="86"/>
      <c r="T3906" s="86"/>
      <c r="U3906" s="86"/>
      <c r="V3906" s="86"/>
      <c r="W3906" s="87"/>
      <c r="X3906" s="86"/>
      <c r="Y3906" s="80"/>
      <c r="Z3906" s="80"/>
      <c r="AA3906" s="80"/>
      <c r="AB3906" s="81"/>
    </row>
    <row r="3907" spans="1:28" x14ac:dyDescent="0.25">
      <c r="A3907" s="69">
        <v>3905</v>
      </c>
      <c r="D3907"/>
    </row>
    <row r="3908" spans="1:28" x14ac:dyDescent="0.25">
      <c r="A3908" s="69">
        <v>3906</v>
      </c>
      <c r="D3908"/>
    </row>
    <row r="3909" spans="1:28" x14ac:dyDescent="0.25">
      <c r="A3909" s="69">
        <v>3907</v>
      </c>
      <c r="D3909"/>
    </row>
    <row r="3910" spans="1:28" x14ac:dyDescent="0.25">
      <c r="A3910" s="69">
        <v>3908</v>
      </c>
      <c r="D3910"/>
    </row>
    <row r="3911" spans="1:28" ht="13.8" thickBot="1" x14ac:dyDescent="0.3">
      <c r="A3911" s="79">
        <v>3909</v>
      </c>
      <c r="B3911" s="86"/>
      <c r="C3911" s="86"/>
      <c r="D3911" s="86"/>
      <c r="E3911" s="86"/>
      <c r="F3911" s="87"/>
      <c r="G3911" s="86"/>
      <c r="H3911" s="87"/>
      <c r="I3911" s="86"/>
      <c r="J3911" s="86"/>
      <c r="K3911" s="86"/>
      <c r="L3911" s="86"/>
      <c r="M3911" s="87"/>
      <c r="N3911" s="86"/>
      <c r="O3911" s="86"/>
      <c r="P3911" s="86"/>
      <c r="Q3911" s="86"/>
      <c r="R3911" s="87"/>
      <c r="S3911" s="86"/>
      <c r="T3911" s="86"/>
      <c r="U3911" s="86"/>
      <c r="V3911" s="86"/>
      <c r="W3911" s="87"/>
      <c r="X3911" s="86"/>
      <c r="Y3911" s="80"/>
      <c r="Z3911" s="80"/>
      <c r="AA3911" s="80"/>
      <c r="AB3911" s="81"/>
    </row>
    <row r="3912" spans="1:28" x14ac:dyDescent="0.25">
      <c r="A3912" s="69">
        <v>3910</v>
      </c>
      <c r="D3912"/>
    </row>
    <row r="3913" spans="1:28" x14ac:dyDescent="0.25">
      <c r="A3913" s="69">
        <v>3911</v>
      </c>
      <c r="D3913"/>
    </row>
    <row r="3914" spans="1:28" x14ac:dyDescent="0.25">
      <c r="A3914" s="69">
        <v>3912</v>
      </c>
      <c r="D3914"/>
    </row>
    <row r="3915" spans="1:28" x14ac:dyDescent="0.25">
      <c r="A3915" s="69">
        <v>3913</v>
      </c>
      <c r="D3915"/>
    </row>
    <row r="3916" spans="1:28" ht="13.8" thickBot="1" x14ac:dyDescent="0.3">
      <c r="A3916" s="79">
        <v>3914</v>
      </c>
      <c r="B3916" s="86"/>
      <c r="C3916" s="86"/>
      <c r="D3916" s="86"/>
      <c r="E3916" s="86"/>
      <c r="F3916" s="87"/>
      <c r="G3916" s="86"/>
      <c r="H3916" s="87"/>
      <c r="I3916" s="86"/>
      <c r="J3916" s="86"/>
      <c r="K3916" s="86"/>
      <c r="L3916" s="86"/>
      <c r="M3916" s="87"/>
      <c r="N3916" s="86"/>
      <c r="O3916" s="86"/>
      <c r="P3916" s="86"/>
      <c r="Q3916" s="86"/>
      <c r="R3916" s="87"/>
      <c r="S3916" s="86"/>
      <c r="T3916" s="86"/>
      <c r="U3916" s="86"/>
      <c r="V3916" s="86"/>
      <c r="W3916" s="87"/>
      <c r="X3916" s="86"/>
      <c r="Y3916" s="80"/>
      <c r="Z3916" s="80"/>
      <c r="AA3916" s="80"/>
      <c r="AB3916" s="81"/>
    </row>
    <row r="3917" spans="1:28" x14ac:dyDescent="0.25">
      <c r="A3917" s="69">
        <v>3915</v>
      </c>
      <c r="D3917"/>
    </row>
    <row r="3918" spans="1:28" x14ac:dyDescent="0.25">
      <c r="A3918" s="69">
        <v>3916</v>
      </c>
      <c r="D3918"/>
    </row>
    <row r="3919" spans="1:28" x14ac:dyDescent="0.25">
      <c r="A3919" s="69">
        <v>3917</v>
      </c>
      <c r="D3919"/>
    </row>
    <row r="3920" spans="1:28" x14ac:dyDescent="0.25">
      <c r="A3920" s="69">
        <v>3918</v>
      </c>
      <c r="D3920"/>
    </row>
    <row r="3921" spans="1:28" ht="13.8" thickBot="1" x14ac:dyDescent="0.3">
      <c r="A3921" s="79">
        <v>3919</v>
      </c>
      <c r="B3921" s="86"/>
      <c r="C3921" s="86"/>
      <c r="D3921" s="86"/>
      <c r="E3921" s="86"/>
      <c r="F3921" s="87"/>
      <c r="G3921" s="86"/>
      <c r="H3921" s="87"/>
      <c r="I3921" s="86"/>
      <c r="J3921" s="86"/>
      <c r="K3921" s="86"/>
      <c r="L3921" s="86"/>
      <c r="M3921" s="87"/>
      <c r="N3921" s="86"/>
      <c r="O3921" s="86"/>
      <c r="P3921" s="86"/>
      <c r="Q3921" s="86"/>
      <c r="R3921" s="87"/>
      <c r="S3921" s="86"/>
      <c r="T3921" s="86"/>
      <c r="U3921" s="86"/>
      <c r="V3921" s="86"/>
      <c r="W3921" s="87"/>
      <c r="X3921" s="86"/>
      <c r="Y3921" s="80"/>
      <c r="Z3921" s="80"/>
      <c r="AA3921" s="80"/>
      <c r="AB3921" s="81"/>
    </row>
    <row r="3922" spans="1:28" x14ac:dyDescent="0.25">
      <c r="A3922" s="69">
        <v>3920</v>
      </c>
      <c r="D3922"/>
    </row>
    <row r="3923" spans="1:28" x14ac:dyDescent="0.25">
      <c r="A3923" s="69">
        <v>3921</v>
      </c>
      <c r="D3923"/>
    </row>
    <row r="3924" spans="1:28" x14ac:dyDescent="0.25">
      <c r="A3924" s="69">
        <v>3922</v>
      </c>
      <c r="D3924"/>
    </row>
    <row r="3925" spans="1:28" x14ac:dyDescent="0.25">
      <c r="A3925" s="69">
        <v>3923</v>
      </c>
      <c r="D3925"/>
    </row>
    <row r="3926" spans="1:28" ht="13.8" thickBot="1" x14ac:dyDescent="0.3">
      <c r="A3926" s="79">
        <v>3924</v>
      </c>
      <c r="B3926" s="86"/>
      <c r="C3926" s="86"/>
      <c r="D3926" s="86"/>
      <c r="E3926" s="86"/>
      <c r="F3926" s="87"/>
      <c r="G3926" s="86"/>
      <c r="H3926" s="87"/>
      <c r="I3926" s="86"/>
      <c r="J3926" s="86"/>
      <c r="K3926" s="86"/>
      <c r="L3926" s="86"/>
      <c r="M3926" s="87"/>
      <c r="N3926" s="86"/>
      <c r="O3926" s="86"/>
      <c r="P3926" s="86"/>
      <c r="Q3926" s="86"/>
      <c r="R3926" s="87"/>
      <c r="S3926" s="86"/>
      <c r="T3926" s="86"/>
      <c r="U3926" s="86"/>
      <c r="V3926" s="86"/>
      <c r="W3926" s="87"/>
      <c r="X3926" s="86"/>
      <c r="Y3926" s="80"/>
      <c r="Z3926" s="80"/>
      <c r="AA3926" s="80"/>
      <c r="AB3926" s="81"/>
    </row>
    <row r="3927" spans="1:28" x14ac:dyDescent="0.25">
      <c r="A3927" s="69">
        <v>3925</v>
      </c>
      <c r="D3927"/>
    </row>
    <row r="3928" spans="1:28" x14ac:dyDescent="0.25">
      <c r="A3928" s="69">
        <v>3926</v>
      </c>
      <c r="D3928"/>
    </row>
    <row r="3929" spans="1:28" x14ac:dyDescent="0.25">
      <c r="A3929" s="69">
        <v>3927</v>
      </c>
      <c r="D3929"/>
    </row>
    <row r="3930" spans="1:28" x14ac:dyDescent="0.25">
      <c r="A3930" s="69">
        <v>3928</v>
      </c>
      <c r="D3930"/>
    </row>
    <row r="3931" spans="1:28" ht="13.8" thickBot="1" x14ac:dyDescent="0.3">
      <c r="A3931" s="79">
        <v>3929</v>
      </c>
      <c r="B3931" s="86"/>
      <c r="C3931" s="86"/>
      <c r="D3931" s="86"/>
      <c r="E3931" s="86"/>
      <c r="F3931" s="87"/>
      <c r="G3931" s="86"/>
      <c r="H3931" s="87"/>
      <c r="I3931" s="86"/>
      <c r="J3931" s="86"/>
      <c r="K3931" s="86"/>
      <c r="L3931" s="86"/>
      <c r="M3931" s="87"/>
      <c r="N3931" s="86"/>
      <c r="O3931" s="86"/>
      <c r="P3931" s="86"/>
      <c r="Q3931" s="86"/>
      <c r="R3931" s="87"/>
      <c r="S3931" s="86"/>
      <c r="T3931" s="86"/>
      <c r="U3931" s="86"/>
      <c r="V3931" s="86"/>
      <c r="W3931" s="87"/>
      <c r="X3931" s="86"/>
      <c r="Y3931" s="80"/>
      <c r="Z3931" s="80"/>
      <c r="AA3931" s="80"/>
      <c r="AB3931" s="81"/>
    </row>
    <row r="3932" spans="1:28" x14ac:dyDescent="0.25">
      <c r="A3932" s="69">
        <v>3930</v>
      </c>
      <c r="D3932"/>
    </row>
    <row r="3933" spans="1:28" x14ac:dyDescent="0.25">
      <c r="A3933" s="69">
        <v>3931</v>
      </c>
      <c r="D3933"/>
    </row>
    <row r="3934" spans="1:28" x14ac:dyDescent="0.25">
      <c r="A3934" s="69">
        <v>3932</v>
      </c>
      <c r="D3934"/>
    </row>
    <row r="3935" spans="1:28" x14ac:dyDescent="0.25">
      <c r="A3935" s="69">
        <v>3933</v>
      </c>
      <c r="D3935"/>
    </row>
    <row r="3936" spans="1:28" ht="13.8" thickBot="1" x14ac:dyDescent="0.3">
      <c r="A3936" s="79">
        <v>3934</v>
      </c>
      <c r="B3936" s="86"/>
      <c r="C3936" s="86"/>
      <c r="D3936" s="86"/>
      <c r="E3936" s="86"/>
      <c r="F3936" s="87"/>
      <c r="G3936" s="86"/>
      <c r="H3936" s="87"/>
      <c r="I3936" s="86"/>
      <c r="J3936" s="86"/>
      <c r="K3936" s="86"/>
      <c r="L3936" s="86"/>
      <c r="M3936" s="87"/>
      <c r="N3936" s="86"/>
      <c r="O3936" s="86"/>
      <c r="P3936" s="86"/>
      <c r="Q3936" s="86"/>
      <c r="R3936" s="87"/>
      <c r="S3936" s="86"/>
      <c r="T3936" s="86"/>
      <c r="U3936" s="86"/>
      <c r="V3936" s="86"/>
      <c r="W3936" s="87"/>
      <c r="X3936" s="86"/>
      <c r="Y3936" s="80"/>
      <c r="Z3936" s="80"/>
      <c r="AA3936" s="80"/>
      <c r="AB3936" s="81"/>
    </row>
    <row r="3937" spans="1:28" x14ac:dyDescent="0.25">
      <c r="A3937" s="69">
        <v>3935</v>
      </c>
      <c r="D3937"/>
    </row>
    <row r="3938" spans="1:28" x14ac:dyDescent="0.25">
      <c r="A3938" s="69">
        <v>3936</v>
      </c>
      <c r="D3938"/>
    </row>
    <row r="3939" spans="1:28" x14ac:dyDescent="0.25">
      <c r="A3939" s="69">
        <v>3937</v>
      </c>
      <c r="D3939"/>
    </row>
    <row r="3940" spans="1:28" x14ac:dyDescent="0.25">
      <c r="A3940" s="69">
        <v>3938</v>
      </c>
      <c r="D3940"/>
    </row>
    <row r="3941" spans="1:28" ht="13.8" thickBot="1" x14ac:dyDescent="0.3">
      <c r="A3941" s="79">
        <v>3939</v>
      </c>
      <c r="B3941" s="86"/>
      <c r="C3941" s="86"/>
      <c r="D3941" s="86"/>
      <c r="E3941" s="86"/>
      <c r="F3941" s="87"/>
      <c r="G3941" s="86"/>
      <c r="H3941" s="87"/>
      <c r="I3941" s="86"/>
      <c r="J3941" s="86"/>
      <c r="K3941" s="86"/>
      <c r="L3941" s="86"/>
      <c r="M3941" s="87"/>
      <c r="N3941" s="86"/>
      <c r="O3941" s="86"/>
      <c r="P3941" s="86"/>
      <c r="Q3941" s="86"/>
      <c r="R3941" s="87"/>
      <c r="S3941" s="86"/>
      <c r="T3941" s="86"/>
      <c r="U3941" s="86"/>
      <c r="V3941" s="86"/>
      <c r="W3941" s="87"/>
      <c r="X3941" s="86"/>
      <c r="Y3941" s="80"/>
      <c r="Z3941" s="80"/>
      <c r="AA3941" s="80"/>
      <c r="AB3941" s="81"/>
    </row>
    <row r="3942" spans="1:28" x14ac:dyDescent="0.25">
      <c r="A3942" s="69">
        <v>3940</v>
      </c>
      <c r="D3942"/>
    </row>
    <row r="3943" spans="1:28" x14ac:dyDescent="0.25">
      <c r="A3943" s="69">
        <v>3941</v>
      </c>
      <c r="D3943"/>
    </row>
    <row r="3944" spans="1:28" x14ac:dyDescent="0.25">
      <c r="A3944" s="69">
        <v>3942</v>
      </c>
      <c r="D3944"/>
    </row>
    <row r="3945" spans="1:28" x14ac:dyDescent="0.25">
      <c r="A3945" s="69">
        <v>3943</v>
      </c>
      <c r="D3945"/>
    </row>
    <row r="3946" spans="1:28" ht="13.8" thickBot="1" x14ac:dyDescent="0.3">
      <c r="A3946" s="79">
        <v>3944</v>
      </c>
      <c r="B3946" s="86"/>
      <c r="C3946" s="86"/>
      <c r="D3946" s="86"/>
      <c r="E3946" s="86"/>
      <c r="F3946" s="87"/>
      <c r="G3946" s="86"/>
      <c r="H3946" s="87"/>
      <c r="I3946" s="86"/>
      <c r="J3946" s="86"/>
      <c r="K3946" s="86"/>
      <c r="L3946" s="86"/>
      <c r="M3946" s="87"/>
      <c r="N3946" s="86"/>
      <c r="O3946" s="86"/>
      <c r="P3946" s="86"/>
      <c r="Q3946" s="86"/>
      <c r="R3946" s="87"/>
      <c r="S3946" s="86"/>
      <c r="T3946" s="86"/>
      <c r="U3946" s="86"/>
      <c r="V3946" s="86"/>
      <c r="W3946" s="87"/>
      <c r="X3946" s="86"/>
      <c r="Y3946" s="80"/>
      <c r="Z3946" s="80"/>
      <c r="AA3946" s="80"/>
      <c r="AB3946" s="81"/>
    </row>
    <row r="3947" spans="1:28" x14ac:dyDescent="0.25">
      <c r="A3947" s="69">
        <v>3945</v>
      </c>
      <c r="D3947"/>
    </row>
    <row r="3948" spans="1:28" x14ac:dyDescent="0.25">
      <c r="A3948" s="69">
        <v>3946</v>
      </c>
      <c r="D3948"/>
    </row>
    <row r="3949" spans="1:28" x14ac:dyDescent="0.25">
      <c r="A3949" s="69">
        <v>3947</v>
      </c>
      <c r="D3949"/>
    </row>
    <row r="3950" spans="1:28" x14ac:dyDescent="0.25">
      <c r="A3950" s="69">
        <v>3948</v>
      </c>
      <c r="D3950"/>
    </row>
    <row r="3951" spans="1:28" ht="13.8" thickBot="1" x14ac:dyDescent="0.3">
      <c r="A3951" s="79">
        <v>3949</v>
      </c>
      <c r="B3951" s="86"/>
      <c r="C3951" s="86"/>
      <c r="D3951" s="86"/>
      <c r="E3951" s="86"/>
      <c r="F3951" s="87"/>
      <c r="G3951" s="86"/>
      <c r="H3951" s="87"/>
      <c r="I3951" s="86"/>
      <c r="J3951" s="86"/>
      <c r="K3951" s="86"/>
      <c r="L3951" s="86"/>
      <c r="M3951" s="87"/>
      <c r="N3951" s="86"/>
      <c r="O3951" s="86"/>
      <c r="P3951" s="86"/>
      <c r="Q3951" s="86"/>
      <c r="R3951" s="87"/>
      <c r="S3951" s="86"/>
      <c r="T3951" s="86"/>
      <c r="U3951" s="86"/>
      <c r="V3951" s="86"/>
      <c r="W3951" s="87"/>
      <c r="X3951" s="86"/>
      <c r="Y3951" s="80"/>
      <c r="Z3951" s="80"/>
      <c r="AA3951" s="80"/>
      <c r="AB3951" s="81"/>
    </row>
    <row r="3952" spans="1:28" x14ac:dyDescent="0.25">
      <c r="A3952" s="69">
        <v>3950</v>
      </c>
      <c r="D3952"/>
    </row>
    <row r="3953" spans="1:28" x14ac:dyDescent="0.25">
      <c r="A3953" s="69">
        <v>3951</v>
      </c>
      <c r="D3953"/>
    </row>
    <row r="3954" spans="1:28" x14ac:dyDescent="0.25">
      <c r="A3954" s="69">
        <v>3952</v>
      </c>
      <c r="D3954"/>
    </row>
    <row r="3955" spans="1:28" x14ac:dyDescent="0.25">
      <c r="A3955" s="69">
        <v>3953</v>
      </c>
      <c r="D3955"/>
    </row>
    <row r="3956" spans="1:28" ht="13.8" thickBot="1" x14ac:dyDescent="0.3">
      <c r="A3956" s="79">
        <v>3954</v>
      </c>
      <c r="B3956" s="86"/>
      <c r="C3956" s="86"/>
      <c r="D3956" s="86"/>
      <c r="E3956" s="86"/>
      <c r="F3956" s="87"/>
      <c r="G3956" s="86"/>
      <c r="H3956" s="87"/>
      <c r="I3956" s="86"/>
      <c r="J3956" s="86"/>
      <c r="K3956" s="86"/>
      <c r="L3956" s="86"/>
      <c r="M3956" s="87"/>
      <c r="N3956" s="86"/>
      <c r="O3956" s="86"/>
      <c r="P3956" s="86"/>
      <c r="Q3956" s="86"/>
      <c r="R3956" s="87"/>
      <c r="S3956" s="86"/>
      <c r="T3956" s="86"/>
      <c r="U3956" s="86"/>
      <c r="V3956" s="86"/>
      <c r="W3956" s="87"/>
      <c r="X3956" s="86"/>
      <c r="Y3956" s="80"/>
      <c r="Z3956" s="80"/>
      <c r="AA3956" s="80"/>
      <c r="AB3956" s="81"/>
    </row>
    <row r="3957" spans="1:28" x14ac:dyDescent="0.25">
      <c r="A3957" s="69">
        <v>3955</v>
      </c>
      <c r="D3957"/>
    </row>
    <row r="3958" spans="1:28" x14ac:dyDescent="0.25">
      <c r="A3958" s="69">
        <v>3956</v>
      </c>
      <c r="D3958"/>
    </row>
    <row r="3959" spans="1:28" x14ac:dyDescent="0.25">
      <c r="A3959" s="69">
        <v>3957</v>
      </c>
      <c r="D3959"/>
    </row>
    <row r="3960" spans="1:28" x14ac:dyDescent="0.25">
      <c r="A3960" s="69">
        <v>3958</v>
      </c>
      <c r="D3960"/>
    </row>
    <row r="3961" spans="1:28" ht="13.8" thickBot="1" x14ac:dyDescent="0.3">
      <c r="A3961" s="79">
        <v>3959</v>
      </c>
      <c r="B3961" s="86"/>
      <c r="C3961" s="86"/>
      <c r="D3961" s="86"/>
      <c r="E3961" s="86"/>
      <c r="F3961" s="87"/>
      <c r="G3961" s="86"/>
      <c r="H3961" s="87"/>
      <c r="I3961" s="86"/>
      <c r="J3961" s="86"/>
      <c r="K3961" s="86"/>
      <c r="L3961" s="86"/>
      <c r="M3961" s="87"/>
      <c r="N3961" s="86"/>
      <c r="O3961" s="86"/>
      <c r="P3961" s="86"/>
      <c r="Q3961" s="86"/>
      <c r="R3961" s="87"/>
      <c r="S3961" s="86"/>
      <c r="T3961" s="86"/>
      <c r="U3961" s="86"/>
      <c r="V3961" s="86"/>
      <c r="W3961" s="87"/>
      <c r="X3961" s="86"/>
      <c r="Y3961" s="80"/>
      <c r="Z3961" s="80"/>
      <c r="AA3961" s="80"/>
      <c r="AB3961" s="81"/>
    </row>
    <row r="3962" spans="1:28" x14ac:dyDescent="0.25">
      <c r="A3962" s="69">
        <v>3960</v>
      </c>
      <c r="D3962"/>
    </row>
    <row r="3963" spans="1:28" x14ac:dyDescent="0.25">
      <c r="A3963" s="69">
        <v>3961</v>
      </c>
      <c r="D3963"/>
    </row>
    <row r="3964" spans="1:28" x14ac:dyDescent="0.25">
      <c r="A3964" s="69">
        <v>3962</v>
      </c>
      <c r="D3964"/>
    </row>
    <row r="3965" spans="1:28" x14ac:dyDescent="0.25">
      <c r="A3965" s="69">
        <v>3963</v>
      </c>
      <c r="D3965"/>
    </row>
    <row r="3966" spans="1:28" ht="13.8" thickBot="1" x14ac:dyDescent="0.3">
      <c r="A3966" s="79">
        <v>3964</v>
      </c>
      <c r="B3966" s="86"/>
      <c r="C3966" s="86"/>
      <c r="D3966" s="86"/>
      <c r="E3966" s="86"/>
      <c r="F3966" s="87"/>
      <c r="G3966" s="86"/>
      <c r="H3966" s="87"/>
      <c r="I3966" s="86"/>
      <c r="J3966" s="86"/>
      <c r="K3966" s="86"/>
      <c r="L3966" s="86"/>
      <c r="M3966" s="87"/>
      <c r="N3966" s="86"/>
      <c r="O3966" s="86"/>
      <c r="P3966" s="86"/>
      <c r="Q3966" s="86"/>
      <c r="R3966" s="87"/>
      <c r="S3966" s="86"/>
      <c r="T3966" s="86"/>
      <c r="U3966" s="86"/>
      <c r="V3966" s="86"/>
      <c r="W3966" s="87"/>
      <c r="X3966" s="86"/>
      <c r="Y3966" s="80"/>
      <c r="Z3966" s="80"/>
      <c r="AA3966" s="80"/>
      <c r="AB3966" s="81"/>
    </row>
    <row r="3967" spans="1:28" x14ac:dyDescent="0.25">
      <c r="A3967" s="69">
        <v>3965</v>
      </c>
      <c r="D3967"/>
    </row>
    <row r="3968" spans="1:28" x14ac:dyDescent="0.25">
      <c r="A3968" s="69">
        <v>3966</v>
      </c>
      <c r="D3968"/>
    </row>
    <row r="3969" spans="1:28" x14ac:dyDescent="0.25">
      <c r="A3969" s="69">
        <v>3967</v>
      </c>
      <c r="D3969"/>
    </row>
    <row r="3970" spans="1:28" x14ac:dyDescent="0.25">
      <c r="A3970" s="69">
        <v>3968</v>
      </c>
      <c r="D3970"/>
    </row>
    <row r="3971" spans="1:28" ht="13.8" thickBot="1" x14ac:dyDescent="0.3">
      <c r="A3971" s="79">
        <v>3969</v>
      </c>
      <c r="B3971" s="86"/>
      <c r="C3971" s="86"/>
      <c r="D3971" s="86"/>
      <c r="E3971" s="86"/>
      <c r="F3971" s="87"/>
      <c r="G3971" s="86"/>
      <c r="H3971" s="87"/>
      <c r="I3971" s="86"/>
      <c r="J3971" s="86"/>
      <c r="K3971" s="86"/>
      <c r="L3971" s="86"/>
      <c r="M3971" s="87"/>
      <c r="N3971" s="86"/>
      <c r="O3971" s="86"/>
      <c r="P3971" s="86"/>
      <c r="Q3971" s="86"/>
      <c r="R3971" s="87"/>
      <c r="S3971" s="86"/>
      <c r="T3971" s="86"/>
      <c r="U3971" s="86"/>
      <c r="V3971" s="86"/>
      <c r="W3971" s="87"/>
      <c r="X3971" s="86"/>
      <c r="Y3971" s="80"/>
      <c r="Z3971" s="80"/>
      <c r="AA3971" s="80"/>
      <c r="AB3971" s="81"/>
    </row>
    <row r="3972" spans="1:28" x14ac:dyDescent="0.25">
      <c r="A3972" s="69">
        <v>3970</v>
      </c>
      <c r="D3972"/>
    </row>
    <row r="3973" spans="1:28" x14ac:dyDescent="0.25">
      <c r="A3973" s="69">
        <v>3971</v>
      </c>
      <c r="D3973"/>
    </row>
    <row r="3974" spans="1:28" x14ac:dyDescent="0.25">
      <c r="A3974" s="69">
        <v>3972</v>
      </c>
      <c r="D3974"/>
    </row>
    <row r="3975" spans="1:28" x14ac:dyDescent="0.25">
      <c r="A3975" s="69">
        <v>3973</v>
      </c>
      <c r="D3975"/>
    </row>
    <row r="3976" spans="1:28" ht="13.8" thickBot="1" x14ac:dyDescent="0.3">
      <c r="A3976" s="79">
        <v>3974</v>
      </c>
      <c r="B3976" s="86"/>
      <c r="C3976" s="86"/>
      <c r="D3976" s="86"/>
      <c r="E3976" s="86"/>
      <c r="F3976" s="87"/>
      <c r="G3976" s="86"/>
      <c r="H3976" s="87"/>
      <c r="I3976" s="86"/>
      <c r="J3976" s="86"/>
      <c r="K3976" s="86"/>
      <c r="L3976" s="86"/>
      <c r="M3976" s="87"/>
      <c r="N3976" s="86"/>
      <c r="O3976" s="86"/>
      <c r="P3976" s="86"/>
      <c r="Q3976" s="86"/>
      <c r="R3976" s="87"/>
      <c r="S3976" s="86"/>
      <c r="T3976" s="86"/>
      <c r="U3976" s="86"/>
      <c r="V3976" s="86"/>
      <c r="W3976" s="87"/>
      <c r="X3976" s="86"/>
      <c r="Y3976" s="80"/>
      <c r="Z3976" s="80"/>
      <c r="AA3976" s="80"/>
      <c r="AB3976" s="81"/>
    </row>
    <row r="3977" spans="1:28" x14ac:dyDescent="0.25">
      <c r="A3977" s="69">
        <v>3975</v>
      </c>
      <c r="D3977"/>
    </row>
    <row r="3978" spans="1:28" x14ac:dyDescent="0.25">
      <c r="A3978" s="69">
        <v>3976</v>
      </c>
      <c r="D3978"/>
    </row>
    <row r="3979" spans="1:28" x14ac:dyDescent="0.25">
      <c r="A3979" s="69">
        <v>3977</v>
      </c>
      <c r="D3979"/>
    </row>
    <row r="3980" spans="1:28" x14ac:dyDescent="0.25">
      <c r="A3980" s="69">
        <v>3978</v>
      </c>
      <c r="D3980"/>
    </row>
    <row r="3981" spans="1:28" ht="13.8" thickBot="1" x14ac:dyDescent="0.3">
      <c r="A3981" s="79">
        <v>3979</v>
      </c>
      <c r="B3981" s="86"/>
      <c r="C3981" s="86"/>
      <c r="D3981" s="86"/>
      <c r="E3981" s="86"/>
      <c r="F3981" s="87"/>
      <c r="G3981" s="86"/>
      <c r="H3981" s="87"/>
      <c r="I3981" s="86"/>
      <c r="J3981" s="86"/>
      <c r="K3981" s="86"/>
      <c r="L3981" s="86"/>
      <c r="M3981" s="87"/>
      <c r="N3981" s="86"/>
      <c r="O3981" s="86"/>
      <c r="P3981" s="86"/>
      <c r="Q3981" s="86"/>
      <c r="R3981" s="87"/>
      <c r="S3981" s="86"/>
      <c r="T3981" s="86"/>
      <c r="U3981" s="86"/>
      <c r="V3981" s="86"/>
      <c r="W3981" s="87"/>
      <c r="X3981" s="86"/>
      <c r="Y3981" s="80"/>
      <c r="Z3981" s="80"/>
      <c r="AA3981" s="80"/>
      <c r="AB3981" s="81"/>
    </row>
    <row r="3982" spans="1:28" x14ac:dyDescent="0.25">
      <c r="A3982" s="69">
        <v>3980</v>
      </c>
      <c r="D3982"/>
    </row>
    <row r="3983" spans="1:28" x14ac:dyDescent="0.25">
      <c r="A3983" s="69">
        <v>3981</v>
      </c>
      <c r="D3983"/>
    </row>
    <row r="3984" spans="1:28" x14ac:dyDescent="0.25">
      <c r="A3984" s="69">
        <v>3982</v>
      </c>
      <c r="D3984"/>
    </row>
    <row r="3985" spans="1:28" x14ac:dyDescent="0.25">
      <c r="A3985" s="69">
        <v>3983</v>
      </c>
      <c r="D3985"/>
    </row>
    <row r="3986" spans="1:28" ht="13.8" thickBot="1" x14ac:dyDescent="0.3">
      <c r="A3986" s="79">
        <v>3984</v>
      </c>
      <c r="B3986" s="86"/>
      <c r="C3986" s="86"/>
      <c r="D3986" s="86"/>
      <c r="E3986" s="86"/>
      <c r="F3986" s="87"/>
      <c r="G3986" s="86"/>
      <c r="H3986" s="87"/>
      <c r="I3986" s="86"/>
      <c r="J3986" s="86"/>
      <c r="K3986" s="86"/>
      <c r="L3986" s="86"/>
      <c r="M3986" s="87"/>
      <c r="N3986" s="86"/>
      <c r="O3986" s="86"/>
      <c r="P3986" s="86"/>
      <c r="Q3986" s="86"/>
      <c r="R3986" s="87"/>
      <c r="S3986" s="86"/>
      <c r="T3986" s="86"/>
      <c r="U3986" s="86"/>
      <c r="V3986" s="86"/>
      <c r="W3986" s="87"/>
      <c r="X3986" s="86"/>
      <c r="Y3986" s="80"/>
      <c r="Z3986" s="80"/>
      <c r="AA3986" s="80"/>
      <c r="AB3986" s="81"/>
    </row>
    <row r="3987" spans="1:28" x14ac:dyDescent="0.25">
      <c r="A3987" s="69">
        <v>3985</v>
      </c>
      <c r="D3987"/>
    </row>
    <row r="3988" spans="1:28" x14ac:dyDescent="0.25">
      <c r="A3988" s="69">
        <v>3986</v>
      </c>
      <c r="D3988"/>
    </row>
    <row r="3989" spans="1:28" x14ac:dyDescent="0.25">
      <c r="A3989" s="69">
        <v>3987</v>
      </c>
      <c r="D3989"/>
    </row>
    <row r="3990" spans="1:28" x14ac:dyDescent="0.25">
      <c r="A3990" s="69">
        <v>3988</v>
      </c>
      <c r="D3990"/>
    </row>
    <row r="3991" spans="1:28" ht="13.8" thickBot="1" x14ac:dyDescent="0.3">
      <c r="A3991" s="79">
        <v>3989</v>
      </c>
      <c r="B3991" s="86"/>
      <c r="C3991" s="86"/>
      <c r="D3991" s="86"/>
      <c r="E3991" s="86"/>
      <c r="F3991" s="87"/>
      <c r="G3991" s="86"/>
      <c r="H3991" s="87"/>
      <c r="I3991" s="86"/>
      <c r="J3991" s="86"/>
      <c r="K3991" s="86"/>
      <c r="L3991" s="86"/>
      <c r="M3991" s="87"/>
      <c r="N3991" s="86"/>
      <c r="O3991" s="86"/>
      <c r="P3991" s="86"/>
      <c r="Q3991" s="86"/>
      <c r="R3991" s="87"/>
      <c r="S3991" s="86"/>
      <c r="T3991" s="86"/>
      <c r="U3991" s="86"/>
      <c r="V3991" s="86"/>
      <c r="W3991" s="87"/>
      <c r="X3991" s="86"/>
      <c r="Y3991" s="80"/>
      <c r="Z3991" s="80"/>
      <c r="AA3991" s="80"/>
      <c r="AB3991" s="81"/>
    </row>
    <row r="3992" spans="1:28" x14ac:dyDescent="0.25">
      <c r="A3992" s="69">
        <v>3990</v>
      </c>
      <c r="D3992"/>
    </row>
    <row r="3993" spans="1:28" x14ac:dyDescent="0.25">
      <c r="A3993" s="69">
        <v>3991</v>
      </c>
      <c r="D3993"/>
    </row>
    <row r="3994" spans="1:28" x14ac:dyDescent="0.25">
      <c r="A3994" s="69">
        <v>3992</v>
      </c>
      <c r="D3994"/>
    </row>
    <row r="3995" spans="1:28" x14ac:dyDescent="0.25">
      <c r="A3995" s="69">
        <v>3993</v>
      </c>
      <c r="D3995"/>
    </row>
    <row r="3996" spans="1:28" ht="13.8" thickBot="1" x14ac:dyDescent="0.3">
      <c r="A3996" s="79">
        <v>3994</v>
      </c>
      <c r="B3996" s="86"/>
      <c r="C3996" s="86"/>
      <c r="D3996" s="86"/>
      <c r="E3996" s="86"/>
      <c r="F3996" s="87"/>
      <c r="G3996" s="86"/>
      <c r="H3996" s="87"/>
      <c r="I3996" s="86"/>
      <c r="J3996" s="86"/>
      <c r="K3996" s="86"/>
      <c r="L3996" s="86"/>
      <c r="M3996" s="87"/>
      <c r="N3996" s="86"/>
      <c r="O3996" s="86"/>
      <c r="P3996" s="86"/>
      <c r="Q3996" s="86"/>
      <c r="R3996" s="87"/>
      <c r="S3996" s="86"/>
      <c r="T3996" s="86"/>
      <c r="U3996" s="86"/>
      <c r="V3996" s="86"/>
      <c r="W3996" s="87"/>
      <c r="X3996" s="86"/>
      <c r="Y3996" s="80"/>
      <c r="Z3996" s="80"/>
      <c r="AA3996" s="80"/>
      <c r="AB3996" s="81"/>
    </row>
    <row r="3997" spans="1:28" x14ac:dyDescent="0.25">
      <c r="A3997" s="69">
        <v>3995</v>
      </c>
      <c r="D3997"/>
    </row>
    <row r="3998" spans="1:28" x14ac:dyDescent="0.25">
      <c r="A3998" s="69">
        <v>3996</v>
      </c>
      <c r="D3998"/>
    </row>
    <row r="3999" spans="1:28" x14ac:dyDescent="0.25">
      <c r="A3999" s="69">
        <v>3997</v>
      </c>
      <c r="D3999"/>
    </row>
    <row r="4000" spans="1:28" x14ac:dyDescent="0.25">
      <c r="A4000" s="69">
        <v>3998</v>
      </c>
      <c r="D4000"/>
    </row>
    <row r="4001" spans="1:28" ht="13.8" thickBot="1" x14ac:dyDescent="0.3">
      <c r="A4001" s="79">
        <v>3999</v>
      </c>
      <c r="B4001" s="86"/>
      <c r="C4001" s="86"/>
      <c r="D4001" s="86"/>
      <c r="E4001" s="86"/>
      <c r="F4001" s="87"/>
      <c r="G4001" s="86"/>
      <c r="H4001" s="87"/>
      <c r="I4001" s="86"/>
      <c r="J4001" s="86"/>
      <c r="K4001" s="86"/>
      <c r="L4001" s="86"/>
      <c r="M4001" s="87"/>
      <c r="N4001" s="86"/>
      <c r="O4001" s="86"/>
      <c r="P4001" s="86"/>
      <c r="Q4001" s="86"/>
      <c r="R4001" s="87"/>
      <c r="S4001" s="86"/>
      <c r="T4001" s="86"/>
      <c r="U4001" s="86"/>
      <c r="V4001" s="86"/>
      <c r="W4001" s="87"/>
      <c r="X4001" s="86"/>
      <c r="Y4001" s="80"/>
      <c r="Z4001" s="80"/>
      <c r="AA4001" s="80"/>
      <c r="AB4001" s="81"/>
    </row>
    <row r="4002" spans="1:28" x14ac:dyDescent="0.25">
      <c r="A4002" s="69">
        <v>4000</v>
      </c>
      <c r="D4002"/>
    </row>
    <row r="4003" spans="1:28" x14ac:dyDescent="0.25">
      <c r="A4003" s="89"/>
      <c r="D4003"/>
      <c r="F4003"/>
      <c r="H4003"/>
      <c r="M4003" s="23"/>
      <c r="R4003" s="23"/>
      <c r="W4003"/>
      <c r="AB4003"/>
    </row>
    <row r="4004" spans="1:28" x14ac:dyDescent="0.25">
      <c r="A4004" s="89"/>
      <c r="D4004"/>
      <c r="F4004"/>
      <c r="H4004"/>
      <c r="M4004" s="23"/>
      <c r="R4004" s="23"/>
      <c r="W4004"/>
      <c r="AB4004"/>
    </row>
    <row r="4005" spans="1:28" x14ac:dyDescent="0.25">
      <c r="A4005" s="89"/>
      <c r="D4005"/>
      <c r="F4005"/>
      <c r="H4005"/>
      <c r="M4005" s="23"/>
      <c r="R4005" s="23"/>
      <c r="W4005"/>
      <c r="AB4005"/>
    </row>
    <row r="4006" spans="1:28" x14ac:dyDescent="0.25">
      <c r="A4006" s="89"/>
      <c r="D4006"/>
      <c r="F4006"/>
      <c r="H4006"/>
      <c r="M4006" s="23"/>
      <c r="R4006" s="23"/>
      <c r="W4006"/>
      <c r="AB4006"/>
    </row>
    <row r="4007" spans="1:28" x14ac:dyDescent="0.25">
      <c r="A4007" s="89"/>
      <c r="D4007"/>
      <c r="F4007"/>
      <c r="H4007"/>
      <c r="M4007" s="23"/>
      <c r="R4007" s="23"/>
      <c r="W4007"/>
      <c r="AB4007"/>
    </row>
    <row r="4008" spans="1:28" x14ac:dyDescent="0.25">
      <c r="A4008" s="89"/>
      <c r="D4008"/>
      <c r="F4008"/>
      <c r="H4008"/>
      <c r="M4008" s="23"/>
      <c r="R4008" s="23"/>
      <c r="W4008"/>
      <c r="AB4008"/>
    </row>
    <row r="4009" spans="1:28" x14ac:dyDescent="0.25">
      <c r="A4009" s="89"/>
      <c r="D4009"/>
      <c r="F4009"/>
      <c r="H4009"/>
      <c r="M4009" s="23"/>
      <c r="R4009" s="23"/>
      <c r="W4009"/>
      <c r="AB4009"/>
    </row>
    <row r="4010" spans="1:28" x14ac:dyDescent="0.25">
      <c r="A4010" s="89"/>
      <c r="D4010"/>
      <c r="F4010"/>
      <c r="H4010"/>
      <c r="M4010" s="23"/>
      <c r="R4010" s="23"/>
      <c r="W4010"/>
      <c r="AB4010"/>
    </row>
    <row r="4011" spans="1:28" x14ac:dyDescent="0.25">
      <c r="A4011" s="89"/>
      <c r="D4011"/>
      <c r="F4011"/>
      <c r="H4011"/>
      <c r="M4011" s="23"/>
      <c r="R4011" s="23"/>
      <c r="W4011"/>
      <c r="AB4011"/>
    </row>
    <row r="4012" spans="1:28" x14ac:dyDescent="0.25">
      <c r="A4012" s="89"/>
      <c r="D4012"/>
      <c r="F4012"/>
      <c r="H4012"/>
      <c r="M4012" s="23"/>
      <c r="R4012" s="23"/>
      <c r="W4012"/>
      <c r="AB4012"/>
    </row>
    <row r="4013" spans="1:28" x14ac:dyDescent="0.25">
      <c r="A4013" s="89"/>
      <c r="D4013"/>
      <c r="F4013"/>
      <c r="H4013"/>
      <c r="M4013" s="23"/>
      <c r="R4013" s="23"/>
      <c r="W4013"/>
      <c r="AB4013"/>
    </row>
    <row r="4014" spans="1:28" x14ac:dyDescent="0.25">
      <c r="A4014" s="89"/>
      <c r="D4014"/>
      <c r="F4014"/>
      <c r="H4014"/>
      <c r="M4014" s="23"/>
      <c r="R4014" s="23"/>
      <c r="W4014"/>
      <c r="AB4014"/>
    </row>
    <row r="4015" spans="1:28" x14ac:dyDescent="0.25">
      <c r="A4015" s="89"/>
      <c r="D4015"/>
      <c r="F4015"/>
      <c r="H4015"/>
      <c r="M4015" s="23"/>
      <c r="R4015" s="23"/>
      <c r="W4015"/>
      <c r="AB4015"/>
    </row>
    <row r="4016" spans="1:28" x14ac:dyDescent="0.25">
      <c r="A4016" s="89"/>
      <c r="D4016"/>
      <c r="F4016"/>
      <c r="H4016"/>
      <c r="M4016" s="23"/>
      <c r="R4016" s="23"/>
      <c r="W4016"/>
      <c r="AB4016"/>
    </row>
    <row r="4017" spans="1:28" x14ac:dyDescent="0.25">
      <c r="A4017" s="89"/>
      <c r="D4017"/>
      <c r="F4017"/>
      <c r="H4017"/>
      <c r="M4017" s="23"/>
      <c r="R4017" s="23"/>
      <c r="W4017"/>
      <c r="AB4017"/>
    </row>
    <row r="4018" spans="1:28" x14ac:dyDescent="0.25">
      <c r="A4018" s="89"/>
      <c r="D4018"/>
      <c r="F4018"/>
      <c r="H4018"/>
      <c r="M4018" s="23"/>
      <c r="R4018" s="23"/>
      <c r="W4018"/>
      <c r="AB4018"/>
    </row>
    <row r="4019" spans="1:28" x14ac:dyDescent="0.25">
      <c r="A4019" s="89"/>
      <c r="D4019"/>
      <c r="F4019"/>
      <c r="H4019"/>
      <c r="M4019" s="23"/>
      <c r="R4019" s="23"/>
      <c r="W4019"/>
      <c r="AB4019"/>
    </row>
    <row r="4020" spans="1:28" x14ac:dyDescent="0.25">
      <c r="A4020" s="89"/>
      <c r="D4020"/>
      <c r="F4020"/>
      <c r="H4020"/>
      <c r="M4020" s="23"/>
      <c r="R4020" s="23"/>
      <c r="W4020"/>
      <c r="AB4020"/>
    </row>
    <row r="4021" spans="1:28" x14ac:dyDescent="0.25">
      <c r="A4021" s="89"/>
      <c r="D4021"/>
      <c r="F4021"/>
      <c r="H4021"/>
      <c r="M4021" s="23"/>
      <c r="R4021" s="23"/>
      <c r="W4021"/>
      <c r="AB4021"/>
    </row>
    <row r="4022" spans="1:28" x14ac:dyDescent="0.25">
      <c r="A4022" s="89"/>
      <c r="D4022"/>
      <c r="F4022"/>
      <c r="H4022"/>
      <c r="M4022" s="23"/>
      <c r="R4022" s="23"/>
      <c r="W4022"/>
      <c r="AB4022"/>
    </row>
    <row r="4023" spans="1:28" x14ac:dyDescent="0.25">
      <c r="A4023" s="89"/>
      <c r="D4023"/>
      <c r="F4023"/>
      <c r="H4023"/>
      <c r="M4023" s="23"/>
      <c r="R4023" s="23"/>
      <c r="W4023"/>
      <c r="AB4023"/>
    </row>
    <row r="4024" spans="1:28" x14ac:dyDescent="0.25">
      <c r="A4024" s="89"/>
      <c r="D4024"/>
      <c r="F4024"/>
      <c r="H4024"/>
      <c r="M4024" s="23"/>
      <c r="R4024" s="23"/>
      <c r="W4024"/>
      <c r="AB4024"/>
    </row>
    <row r="4025" spans="1:28" x14ac:dyDescent="0.25">
      <c r="A4025" s="89"/>
      <c r="D4025"/>
      <c r="F4025"/>
      <c r="H4025"/>
      <c r="M4025" s="23"/>
      <c r="R4025" s="23"/>
      <c r="W4025"/>
      <c r="AB4025"/>
    </row>
    <row r="4026" spans="1:28" x14ac:dyDescent="0.25">
      <c r="A4026" s="89"/>
      <c r="D4026"/>
      <c r="F4026"/>
      <c r="H4026"/>
      <c r="M4026" s="23"/>
      <c r="R4026" s="23"/>
      <c r="W4026"/>
      <c r="AB4026"/>
    </row>
    <row r="4027" spans="1:28" x14ac:dyDescent="0.25">
      <c r="A4027" s="89"/>
      <c r="D4027"/>
      <c r="F4027"/>
      <c r="H4027"/>
      <c r="M4027" s="23"/>
      <c r="R4027" s="23"/>
      <c r="W4027"/>
      <c r="AB4027"/>
    </row>
    <row r="4028" spans="1:28" x14ac:dyDescent="0.25">
      <c r="A4028" s="89"/>
      <c r="D4028"/>
      <c r="F4028"/>
      <c r="H4028"/>
      <c r="M4028" s="23"/>
      <c r="R4028" s="23"/>
      <c r="W4028"/>
      <c r="AB4028"/>
    </row>
    <row r="4029" spans="1:28" x14ac:dyDescent="0.25">
      <c r="A4029" s="89"/>
      <c r="D4029"/>
      <c r="F4029"/>
      <c r="H4029"/>
      <c r="M4029" s="23"/>
      <c r="R4029" s="23"/>
      <c r="W4029"/>
      <c r="AB4029"/>
    </row>
    <row r="4030" spans="1:28" x14ac:dyDescent="0.25">
      <c r="A4030" s="89"/>
      <c r="D4030"/>
      <c r="F4030"/>
      <c r="H4030"/>
      <c r="M4030" s="23"/>
      <c r="R4030" s="23"/>
      <c r="W4030"/>
      <c r="AB4030"/>
    </row>
    <row r="4031" spans="1:28" x14ac:dyDescent="0.25">
      <c r="A4031" s="89"/>
      <c r="D4031"/>
      <c r="F4031"/>
      <c r="H4031"/>
      <c r="M4031" s="23"/>
      <c r="R4031" s="23"/>
      <c r="W4031"/>
      <c r="AB4031"/>
    </row>
    <row r="4032" spans="1:28" x14ac:dyDescent="0.25">
      <c r="A4032" s="89"/>
      <c r="D4032"/>
      <c r="F4032"/>
      <c r="H4032"/>
      <c r="M4032" s="23"/>
      <c r="R4032" s="23"/>
      <c r="W4032"/>
      <c r="AB4032"/>
    </row>
    <row r="4033" spans="1:28" x14ac:dyDescent="0.25">
      <c r="A4033" s="89"/>
      <c r="D4033"/>
      <c r="F4033"/>
      <c r="H4033"/>
      <c r="M4033" s="23"/>
      <c r="R4033" s="23"/>
      <c r="W4033"/>
      <c r="AB4033"/>
    </row>
    <row r="4034" spans="1:28" x14ac:dyDescent="0.25">
      <c r="A4034" s="89"/>
      <c r="D4034"/>
      <c r="F4034"/>
      <c r="H4034"/>
      <c r="M4034" s="23"/>
      <c r="R4034" s="23"/>
      <c r="W4034"/>
      <c r="AB4034"/>
    </row>
    <row r="4035" spans="1:28" x14ac:dyDescent="0.25">
      <c r="A4035" s="89"/>
      <c r="D4035"/>
      <c r="F4035"/>
      <c r="H4035"/>
      <c r="M4035" s="23"/>
      <c r="R4035" s="23"/>
      <c r="W4035"/>
      <c r="AB4035"/>
    </row>
    <row r="4036" spans="1:28" x14ac:dyDescent="0.25">
      <c r="A4036" s="89"/>
      <c r="D4036"/>
      <c r="F4036"/>
      <c r="H4036"/>
      <c r="M4036" s="23"/>
      <c r="R4036" s="23"/>
      <c r="W4036"/>
      <c r="AB4036"/>
    </row>
    <row r="4037" spans="1:28" x14ac:dyDescent="0.25">
      <c r="A4037" s="89"/>
      <c r="D4037"/>
      <c r="F4037"/>
      <c r="H4037"/>
      <c r="M4037" s="23"/>
      <c r="R4037" s="23"/>
      <c r="W4037"/>
      <c r="AB4037"/>
    </row>
    <row r="4038" spans="1:28" x14ac:dyDescent="0.25">
      <c r="A4038" s="89"/>
      <c r="D4038"/>
      <c r="F4038"/>
      <c r="H4038"/>
      <c r="M4038" s="23"/>
      <c r="R4038" s="23"/>
      <c r="W4038"/>
      <c r="AB4038"/>
    </row>
    <row r="4039" spans="1:28" x14ac:dyDescent="0.25">
      <c r="A4039" s="89"/>
      <c r="D4039"/>
      <c r="F4039"/>
      <c r="H4039"/>
      <c r="M4039" s="23"/>
      <c r="R4039" s="23"/>
      <c r="W4039"/>
      <c r="AB4039"/>
    </row>
    <row r="4040" spans="1:28" x14ac:dyDescent="0.25">
      <c r="A4040" s="89"/>
      <c r="D4040"/>
      <c r="F4040"/>
      <c r="H4040"/>
      <c r="M4040" s="23"/>
      <c r="R4040" s="23"/>
      <c r="W4040"/>
      <c r="AB4040"/>
    </row>
    <row r="4041" spans="1:28" x14ac:dyDescent="0.25">
      <c r="A4041" s="89"/>
      <c r="D4041"/>
      <c r="F4041"/>
      <c r="H4041"/>
      <c r="M4041" s="23"/>
      <c r="R4041" s="23"/>
      <c r="W4041"/>
      <c r="AB4041"/>
    </row>
    <row r="4042" spans="1:28" x14ac:dyDescent="0.25">
      <c r="A4042" s="89"/>
      <c r="D4042"/>
      <c r="F4042"/>
      <c r="H4042"/>
      <c r="M4042" s="23"/>
      <c r="R4042" s="23"/>
      <c r="W4042"/>
      <c r="AB4042"/>
    </row>
    <row r="4043" spans="1:28" x14ac:dyDescent="0.25">
      <c r="A4043" s="89"/>
      <c r="D4043"/>
      <c r="F4043"/>
      <c r="H4043"/>
      <c r="M4043" s="23"/>
      <c r="R4043" s="23"/>
      <c r="W4043"/>
      <c r="AB4043"/>
    </row>
    <row r="4044" spans="1:28" x14ac:dyDescent="0.25">
      <c r="A4044" s="89"/>
      <c r="D4044"/>
      <c r="F4044"/>
      <c r="H4044"/>
      <c r="M4044" s="23"/>
      <c r="R4044" s="23"/>
      <c r="W4044"/>
      <c r="AB4044"/>
    </row>
    <row r="4045" spans="1:28" x14ac:dyDescent="0.25">
      <c r="A4045" s="89"/>
      <c r="D4045"/>
      <c r="F4045"/>
      <c r="H4045"/>
      <c r="M4045" s="23"/>
      <c r="R4045" s="23"/>
      <c r="W4045"/>
      <c r="AB4045"/>
    </row>
    <row r="4046" spans="1:28" x14ac:dyDescent="0.25">
      <c r="A4046" s="89"/>
      <c r="D4046"/>
      <c r="F4046"/>
      <c r="H4046"/>
      <c r="M4046" s="23"/>
      <c r="R4046" s="23"/>
      <c r="W4046"/>
      <c r="AB4046"/>
    </row>
    <row r="4047" spans="1:28" x14ac:dyDescent="0.25">
      <c r="A4047" s="89"/>
      <c r="D4047"/>
      <c r="F4047"/>
      <c r="H4047"/>
      <c r="M4047" s="23"/>
      <c r="R4047" s="23"/>
      <c r="W4047"/>
      <c r="AB4047"/>
    </row>
    <row r="4048" spans="1:28" x14ac:dyDescent="0.25">
      <c r="A4048" s="89"/>
      <c r="D4048"/>
      <c r="F4048"/>
      <c r="H4048"/>
      <c r="M4048" s="23"/>
      <c r="R4048" s="23"/>
      <c r="W4048"/>
      <c r="AB4048"/>
    </row>
    <row r="4049" spans="1:28" x14ac:dyDescent="0.25">
      <c r="A4049" s="89"/>
      <c r="D4049"/>
      <c r="F4049"/>
      <c r="H4049"/>
      <c r="M4049" s="23"/>
      <c r="R4049" s="23"/>
      <c r="W4049"/>
      <c r="AB4049"/>
    </row>
    <row r="4050" spans="1:28" x14ac:dyDescent="0.25">
      <c r="A4050" s="89"/>
      <c r="D4050"/>
      <c r="F4050"/>
      <c r="H4050"/>
      <c r="M4050" s="23"/>
      <c r="R4050" s="23"/>
      <c r="W4050"/>
      <c r="AB4050"/>
    </row>
    <row r="4051" spans="1:28" x14ac:dyDescent="0.25">
      <c r="A4051" s="89"/>
      <c r="D4051"/>
      <c r="F4051"/>
      <c r="H4051"/>
      <c r="M4051" s="23"/>
      <c r="R4051" s="23"/>
      <c r="W4051"/>
      <c r="AB4051"/>
    </row>
    <row r="4052" spans="1:28" x14ac:dyDescent="0.25">
      <c r="A4052" s="89"/>
      <c r="D4052"/>
      <c r="F4052"/>
      <c r="H4052"/>
      <c r="M4052" s="23"/>
      <c r="R4052" s="23"/>
      <c r="W4052"/>
      <c r="AB4052"/>
    </row>
    <row r="4053" spans="1:28" x14ac:dyDescent="0.25">
      <c r="A4053" s="89"/>
      <c r="D4053"/>
      <c r="F4053"/>
      <c r="H4053"/>
      <c r="M4053" s="23"/>
      <c r="R4053" s="23"/>
      <c r="W4053"/>
      <c r="AB4053"/>
    </row>
    <row r="4054" spans="1:28" x14ac:dyDescent="0.25">
      <c r="A4054" s="89"/>
      <c r="D4054"/>
      <c r="F4054"/>
      <c r="H4054"/>
      <c r="M4054" s="23"/>
      <c r="R4054" s="23"/>
      <c r="W4054"/>
      <c r="AB4054"/>
    </row>
    <row r="4055" spans="1:28" x14ac:dyDescent="0.25">
      <c r="A4055" s="89"/>
      <c r="D4055"/>
      <c r="F4055"/>
      <c r="H4055"/>
      <c r="M4055" s="23"/>
      <c r="R4055" s="23"/>
      <c r="W4055"/>
      <c r="AB4055"/>
    </row>
    <row r="4056" spans="1:28" x14ac:dyDescent="0.25">
      <c r="A4056" s="89"/>
      <c r="D4056"/>
      <c r="F4056"/>
      <c r="H4056"/>
      <c r="M4056" s="23"/>
      <c r="R4056" s="23"/>
      <c r="W4056"/>
      <c r="AB4056"/>
    </row>
    <row r="4057" spans="1:28" x14ac:dyDescent="0.25">
      <c r="A4057" s="89"/>
      <c r="D4057"/>
      <c r="F4057"/>
      <c r="H4057"/>
      <c r="M4057" s="23"/>
      <c r="R4057" s="23"/>
      <c r="W4057"/>
      <c r="AB4057"/>
    </row>
    <row r="4058" spans="1:28" x14ac:dyDescent="0.25">
      <c r="A4058" s="89"/>
      <c r="D4058"/>
      <c r="F4058"/>
      <c r="H4058"/>
      <c r="M4058" s="23"/>
      <c r="R4058" s="23"/>
      <c r="W4058"/>
      <c r="AB4058"/>
    </row>
    <row r="4059" spans="1:28" x14ac:dyDescent="0.25">
      <c r="A4059" s="89"/>
      <c r="D4059"/>
      <c r="F4059"/>
      <c r="H4059"/>
      <c r="M4059" s="23"/>
      <c r="R4059" s="23"/>
      <c r="W4059"/>
      <c r="AB4059"/>
    </row>
    <row r="4060" spans="1:28" x14ac:dyDescent="0.25">
      <c r="A4060" s="89"/>
      <c r="D4060"/>
      <c r="F4060"/>
      <c r="H4060"/>
      <c r="M4060" s="23"/>
      <c r="R4060" s="23"/>
      <c r="W4060"/>
      <c r="AB4060"/>
    </row>
    <row r="4061" spans="1:28" x14ac:dyDescent="0.25">
      <c r="A4061" s="89"/>
      <c r="D4061"/>
      <c r="F4061"/>
      <c r="H4061"/>
      <c r="M4061" s="23"/>
      <c r="R4061" s="23"/>
      <c r="W4061"/>
      <c r="AB4061"/>
    </row>
    <row r="4062" spans="1:28" x14ac:dyDescent="0.25">
      <c r="A4062" s="89"/>
      <c r="D4062"/>
      <c r="F4062"/>
      <c r="H4062"/>
      <c r="M4062" s="23"/>
      <c r="R4062" s="23"/>
      <c r="W4062"/>
      <c r="AB4062"/>
    </row>
    <row r="4063" spans="1:28" x14ac:dyDescent="0.25">
      <c r="A4063" s="89"/>
      <c r="D4063"/>
      <c r="F4063"/>
      <c r="H4063"/>
      <c r="M4063" s="23"/>
      <c r="R4063" s="23"/>
      <c r="W4063"/>
      <c r="AB4063"/>
    </row>
    <row r="4064" spans="1:28" x14ac:dyDescent="0.25">
      <c r="A4064" s="89"/>
      <c r="D4064"/>
      <c r="F4064"/>
      <c r="H4064"/>
      <c r="M4064" s="23"/>
      <c r="R4064" s="23"/>
      <c r="W4064"/>
      <c r="AB4064"/>
    </row>
    <row r="4065" spans="1:28" x14ac:dyDescent="0.25">
      <c r="A4065" s="89"/>
      <c r="D4065"/>
      <c r="F4065"/>
      <c r="H4065"/>
      <c r="M4065" s="23"/>
      <c r="R4065" s="23"/>
      <c r="W4065"/>
      <c r="AB4065"/>
    </row>
    <row r="4066" spans="1:28" x14ac:dyDescent="0.25">
      <c r="A4066" s="89"/>
      <c r="D4066"/>
      <c r="F4066"/>
      <c r="H4066"/>
      <c r="M4066" s="23"/>
      <c r="R4066" s="23"/>
      <c r="W4066"/>
      <c r="AB4066"/>
    </row>
    <row r="4067" spans="1:28" x14ac:dyDescent="0.25">
      <c r="A4067" s="89"/>
      <c r="D4067"/>
      <c r="F4067"/>
      <c r="H4067"/>
      <c r="M4067" s="23"/>
      <c r="R4067" s="23"/>
      <c r="W4067"/>
      <c r="AB4067"/>
    </row>
    <row r="4068" spans="1:28" x14ac:dyDescent="0.25">
      <c r="A4068" s="89"/>
      <c r="D4068"/>
      <c r="F4068"/>
      <c r="H4068"/>
      <c r="M4068" s="23"/>
      <c r="R4068" s="23"/>
      <c r="W4068"/>
      <c r="AB4068"/>
    </row>
    <row r="4069" spans="1:28" x14ac:dyDescent="0.25">
      <c r="A4069" s="89"/>
      <c r="D4069"/>
      <c r="F4069"/>
      <c r="H4069"/>
      <c r="M4069" s="23"/>
      <c r="R4069" s="23"/>
      <c r="W4069"/>
      <c r="AB4069"/>
    </row>
    <row r="4070" spans="1:28" x14ac:dyDescent="0.25">
      <c r="A4070" s="89"/>
      <c r="D4070"/>
      <c r="F4070"/>
      <c r="H4070"/>
      <c r="M4070" s="23"/>
      <c r="R4070" s="23"/>
      <c r="W4070"/>
      <c r="AB4070"/>
    </row>
    <row r="4071" spans="1:28" x14ac:dyDescent="0.25">
      <c r="A4071" s="89"/>
      <c r="D4071"/>
      <c r="F4071"/>
      <c r="H4071"/>
      <c r="M4071" s="23"/>
      <c r="R4071" s="23"/>
      <c r="W4071"/>
      <c r="AB4071"/>
    </row>
    <row r="4072" spans="1:28" x14ac:dyDescent="0.25">
      <c r="A4072" s="89"/>
      <c r="D4072"/>
      <c r="F4072"/>
      <c r="H4072"/>
      <c r="M4072" s="23"/>
      <c r="R4072" s="23"/>
      <c r="W4072"/>
      <c r="AB4072"/>
    </row>
    <row r="4073" spans="1:28" x14ac:dyDescent="0.25">
      <c r="A4073" s="89"/>
      <c r="D4073"/>
      <c r="F4073"/>
      <c r="H4073"/>
      <c r="M4073" s="23"/>
      <c r="R4073" s="23"/>
      <c r="W4073"/>
      <c r="AB4073"/>
    </row>
    <row r="4074" spans="1:28" x14ac:dyDescent="0.25">
      <c r="A4074" s="89"/>
      <c r="D4074"/>
      <c r="F4074"/>
      <c r="H4074"/>
      <c r="M4074" s="23"/>
      <c r="R4074" s="23"/>
      <c r="W4074"/>
      <c r="AB4074"/>
    </row>
    <row r="4075" spans="1:28" x14ac:dyDescent="0.25">
      <c r="A4075" s="89"/>
      <c r="D4075"/>
      <c r="F4075"/>
      <c r="H4075"/>
      <c r="M4075" s="23"/>
      <c r="R4075" s="23"/>
      <c r="W4075"/>
      <c r="AB4075"/>
    </row>
    <row r="4076" spans="1:28" x14ac:dyDescent="0.25">
      <c r="A4076" s="89"/>
      <c r="D4076"/>
      <c r="F4076"/>
      <c r="H4076"/>
      <c r="M4076" s="23"/>
      <c r="R4076" s="23"/>
      <c r="W4076"/>
      <c r="AB4076"/>
    </row>
    <row r="4077" spans="1:28" x14ac:dyDescent="0.25">
      <c r="A4077" s="89"/>
      <c r="D4077"/>
      <c r="F4077"/>
      <c r="H4077"/>
      <c r="M4077" s="23"/>
      <c r="R4077" s="23"/>
      <c r="W4077"/>
      <c r="AB4077"/>
    </row>
    <row r="4078" spans="1:28" x14ac:dyDescent="0.25">
      <c r="A4078" s="89"/>
      <c r="D4078"/>
      <c r="F4078"/>
      <c r="H4078"/>
      <c r="M4078" s="23"/>
      <c r="R4078" s="23"/>
      <c r="W4078"/>
      <c r="AB4078"/>
    </row>
    <row r="4079" spans="1:28" x14ac:dyDescent="0.25">
      <c r="A4079" s="89"/>
      <c r="D4079"/>
      <c r="F4079"/>
      <c r="H4079"/>
      <c r="M4079" s="23"/>
      <c r="R4079" s="23"/>
      <c r="W4079"/>
      <c r="AB4079"/>
    </row>
    <row r="4080" spans="1:28" x14ac:dyDescent="0.25">
      <c r="A4080" s="89"/>
      <c r="D4080"/>
      <c r="F4080"/>
      <c r="H4080"/>
      <c r="M4080" s="23"/>
      <c r="R4080" s="23"/>
      <c r="W4080"/>
      <c r="AB4080"/>
    </row>
    <row r="4081" spans="1:28" x14ac:dyDescent="0.25">
      <c r="A4081" s="89"/>
      <c r="D4081"/>
      <c r="F4081"/>
      <c r="H4081"/>
      <c r="M4081" s="23"/>
      <c r="R4081" s="23"/>
      <c r="W4081"/>
      <c r="AB4081"/>
    </row>
    <row r="4082" spans="1:28" x14ac:dyDescent="0.25">
      <c r="A4082" s="89"/>
      <c r="D4082"/>
      <c r="F4082"/>
      <c r="H4082"/>
      <c r="M4082" s="23"/>
      <c r="R4082" s="23"/>
      <c r="W4082"/>
      <c r="AB4082"/>
    </row>
    <row r="4083" spans="1:28" x14ac:dyDescent="0.25">
      <c r="A4083" s="89"/>
      <c r="D4083"/>
      <c r="F4083"/>
      <c r="H4083"/>
      <c r="M4083" s="23"/>
      <c r="R4083" s="23"/>
      <c r="W4083"/>
      <c r="AB4083"/>
    </row>
    <row r="4084" spans="1:28" x14ac:dyDescent="0.25">
      <c r="A4084" s="89"/>
      <c r="D4084"/>
      <c r="F4084"/>
      <c r="H4084"/>
      <c r="M4084" s="23"/>
      <c r="R4084" s="23"/>
      <c r="W4084"/>
      <c r="AB4084"/>
    </row>
    <row r="4085" spans="1:28" x14ac:dyDescent="0.25">
      <c r="A4085" s="89"/>
      <c r="D4085"/>
      <c r="F4085"/>
      <c r="H4085"/>
      <c r="M4085" s="23"/>
      <c r="R4085" s="23"/>
      <c r="W4085"/>
      <c r="AB4085"/>
    </row>
    <row r="4086" spans="1:28" x14ac:dyDescent="0.25">
      <c r="A4086" s="89"/>
      <c r="D4086"/>
      <c r="F4086"/>
      <c r="H4086"/>
      <c r="M4086" s="23"/>
      <c r="R4086" s="23"/>
      <c r="W4086"/>
      <c r="AB4086"/>
    </row>
    <row r="4087" spans="1:28" x14ac:dyDescent="0.25">
      <c r="A4087" s="89"/>
      <c r="D4087"/>
      <c r="F4087"/>
      <c r="H4087"/>
      <c r="M4087" s="23"/>
      <c r="R4087" s="23"/>
      <c r="W4087"/>
      <c r="AB4087"/>
    </row>
    <row r="4088" spans="1:28" x14ac:dyDescent="0.25">
      <c r="A4088" s="89"/>
      <c r="D4088"/>
      <c r="F4088"/>
      <c r="H4088"/>
      <c r="M4088" s="23"/>
      <c r="R4088" s="23"/>
      <c r="W4088"/>
      <c r="AB4088"/>
    </row>
    <row r="4089" spans="1:28" x14ac:dyDescent="0.25">
      <c r="A4089" s="89"/>
      <c r="D4089"/>
      <c r="F4089"/>
      <c r="H4089"/>
      <c r="M4089" s="23"/>
      <c r="R4089" s="23"/>
      <c r="W4089"/>
      <c r="AB4089"/>
    </row>
    <row r="4090" spans="1:28" x14ac:dyDescent="0.25">
      <c r="A4090" s="89"/>
      <c r="D4090"/>
      <c r="F4090"/>
      <c r="H4090"/>
      <c r="M4090" s="23"/>
      <c r="R4090" s="23"/>
      <c r="W4090"/>
      <c r="AB4090"/>
    </row>
    <row r="4091" spans="1:28" x14ac:dyDescent="0.25">
      <c r="A4091" s="89"/>
      <c r="D4091"/>
      <c r="F4091"/>
      <c r="H4091"/>
      <c r="M4091" s="23"/>
      <c r="R4091" s="23"/>
      <c r="W4091"/>
      <c r="AB4091"/>
    </row>
    <row r="4092" spans="1:28" x14ac:dyDescent="0.25">
      <c r="A4092" s="89"/>
      <c r="D4092"/>
      <c r="F4092"/>
      <c r="H4092"/>
      <c r="M4092" s="23"/>
      <c r="R4092" s="23"/>
      <c r="W4092"/>
      <c r="AB4092"/>
    </row>
    <row r="4093" spans="1:28" x14ac:dyDescent="0.25">
      <c r="A4093" s="89"/>
      <c r="D4093"/>
      <c r="F4093"/>
      <c r="H4093"/>
      <c r="M4093" s="23"/>
      <c r="R4093" s="23"/>
      <c r="W4093"/>
      <c r="AB4093"/>
    </row>
    <row r="4094" spans="1:28" x14ac:dyDescent="0.25">
      <c r="A4094" s="89"/>
      <c r="D4094"/>
      <c r="F4094"/>
      <c r="H4094"/>
      <c r="M4094" s="23"/>
      <c r="R4094" s="23"/>
      <c r="W4094"/>
      <c r="AB4094"/>
    </row>
    <row r="4095" spans="1:28" x14ac:dyDescent="0.25">
      <c r="A4095" s="89"/>
      <c r="D4095"/>
      <c r="F4095"/>
      <c r="H4095"/>
      <c r="M4095" s="23"/>
      <c r="R4095" s="23"/>
      <c r="W4095"/>
      <c r="AB4095"/>
    </row>
    <row r="4096" spans="1:28" x14ac:dyDescent="0.25">
      <c r="A4096" s="89"/>
      <c r="D4096"/>
      <c r="F4096"/>
      <c r="H4096"/>
      <c r="M4096" s="23"/>
      <c r="R4096" s="23"/>
      <c r="W4096"/>
      <c r="AB4096"/>
    </row>
    <row r="4097" spans="1:28" x14ac:dyDescent="0.25">
      <c r="A4097" s="89"/>
      <c r="D4097"/>
      <c r="F4097"/>
      <c r="H4097"/>
      <c r="M4097" s="23"/>
      <c r="R4097" s="23"/>
      <c r="W4097"/>
      <c r="AB4097"/>
    </row>
    <row r="4098" spans="1:28" x14ac:dyDescent="0.25">
      <c r="A4098" s="89"/>
      <c r="D4098"/>
      <c r="F4098"/>
      <c r="H4098"/>
      <c r="M4098" s="23"/>
      <c r="R4098" s="23"/>
      <c r="W4098"/>
      <c r="AB4098"/>
    </row>
    <row r="4099" spans="1:28" x14ac:dyDescent="0.25">
      <c r="A4099" s="89"/>
      <c r="D4099"/>
      <c r="F4099"/>
      <c r="H4099"/>
      <c r="M4099" s="23"/>
      <c r="R4099" s="23"/>
      <c r="W4099"/>
      <c r="AB4099"/>
    </row>
    <row r="4100" spans="1:28" x14ac:dyDescent="0.25">
      <c r="A4100" s="89"/>
      <c r="D4100"/>
      <c r="F4100"/>
      <c r="H4100"/>
      <c r="M4100" s="23"/>
      <c r="R4100" s="23"/>
      <c r="W4100"/>
      <c r="AB4100"/>
    </row>
    <row r="4101" spans="1:28" x14ac:dyDescent="0.25">
      <c r="A4101" s="89"/>
      <c r="D4101"/>
      <c r="F4101"/>
      <c r="H4101"/>
      <c r="M4101" s="23"/>
      <c r="R4101" s="23"/>
      <c r="W4101"/>
      <c r="AB4101"/>
    </row>
    <row r="4102" spans="1:28" x14ac:dyDescent="0.25">
      <c r="A4102" s="89"/>
      <c r="D4102"/>
      <c r="F4102"/>
      <c r="H4102"/>
      <c r="M4102" s="23"/>
      <c r="R4102" s="23"/>
      <c r="W4102"/>
      <c r="AB4102"/>
    </row>
    <row r="4103" spans="1:28" x14ac:dyDescent="0.25">
      <c r="A4103" s="89"/>
      <c r="D4103"/>
      <c r="F4103"/>
      <c r="H4103"/>
      <c r="M4103" s="23"/>
      <c r="R4103" s="23"/>
      <c r="W4103"/>
      <c r="AB4103"/>
    </row>
    <row r="4104" spans="1:28" x14ac:dyDescent="0.25">
      <c r="A4104" s="89"/>
      <c r="D4104"/>
      <c r="F4104"/>
      <c r="H4104"/>
      <c r="M4104" s="23"/>
      <c r="R4104" s="23"/>
      <c r="W4104"/>
      <c r="AB4104"/>
    </row>
    <row r="4105" spans="1:28" x14ac:dyDescent="0.25">
      <c r="A4105" s="89"/>
      <c r="D4105"/>
      <c r="F4105"/>
      <c r="H4105"/>
      <c r="M4105" s="23"/>
      <c r="R4105" s="23"/>
      <c r="W4105"/>
      <c r="AB4105"/>
    </row>
    <row r="4106" spans="1:28" x14ac:dyDescent="0.25">
      <c r="A4106" s="89"/>
      <c r="D4106"/>
      <c r="F4106"/>
      <c r="H4106"/>
      <c r="M4106" s="23"/>
      <c r="R4106" s="23"/>
      <c r="W4106"/>
      <c r="AB4106"/>
    </row>
    <row r="4107" spans="1:28" x14ac:dyDescent="0.25">
      <c r="A4107" s="89"/>
      <c r="D4107"/>
      <c r="F4107"/>
      <c r="H4107"/>
      <c r="M4107" s="23"/>
      <c r="R4107" s="23"/>
      <c r="W4107"/>
      <c r="AB4107"/>
    </row>
    <row r="4108" spans="1:28" x14ac:dyDescent="0.25">
      <c r="A4108" s="89"/>
      <c r="D4108"/>
      <c r="F4108"/>
      <c r="H4108"/>
      <c r="M4108" s="23"/>
      <c r="R4108" s="23"/>
      <c r="W4108"/>
      <c r="AB4108"/>
    </row>
    <row r="4109" spans="1:28" x14ac:dyDescent="0.25">
      <c r="A4109" s="89"/>
      <c r="D4109"/>
      <c r="F4109"/>
      <c r="H4109"/>
      <c r="M4109" s="23"/>
      <c r="R4109" s="23"/>
      <c r="W4109"/>
      <c r="AB4109"/>
    </row>
    <row r="4110" spans="1:28" x14ac:dyDescent="0.25">
      <c r="A4110" s="89"/>
      <c r="D4110"/>
      <c r="F4110"/>
      <c r="H4110"/>
      <c r="M4110" s="23"/>
      <c r="R4110" s="23"/>
      <c r="W4110"/>
      <c r="AB4110"/>
    </row>
    <row r="4111" spans="1:28" x14ac:dyDescent="0.25">
      <c r="A4111" s="89"/>
      <c r="D4111"/>
      <c r="F4111"/>
      <c r="H4111"/>
      <c r="M4111" s="23"/>
      <c r="R4111" s="23"/>
      <c r="W4111"/>
      <c r="AB4111"/>
    </row>
    <row r="4112" spans="1:28" x14ac:dyDescent="0.25">
      <c r="A4112" s="89"/>
      <c r="D4112"/>
      <c r="F4112"/>
      <c r="H4112"/>
      <c r="M4112" s="23"/>
      <c r="R4112" s="23"/>
      <c r="W4112"/>
      <c r="AB4112"/>
    </row>
    <row r="4113" spans="1:28" x14ac:dyDescent="0.25">
      <c r="A4113" s="89"/>
      <c r="D4113"/>
      <c r="F4113"/>
      <c r="H4113"/>
      <c r="M4113" s="23"/>
      <c r="R4113" s="23"/>
      <c r="W4113"/>
      <c r="AB4113"/>
    </row>
    <row r="4114" spans="1:28" x14ac:dyDescent="0.25">
      <c r="A4114" s="89"/>
      <c r="D4114"/>
      <c r="F4114"/>
      <c r="H4114"/>
      <c r="M4114" s="23"/>
      <c r="R4114" s="23"/>
      <c r="W4114"/>
      <c r="AB4114"/>
    </row>
    <row r="4115" spans="1:28" x14ac:dyDescent="0.25">
      <c r="A4115" s="89"/>
      <c r="D4115"/>
      <c r="F4115"/>
      <c r="H4115"/>
      <c r="M4115" s="23"/>
      <c r="R4115" s="23"/>
      <c r="W4115"/>
      <c r="AB4115"/>
    </row>
    <row r="4116" spans="1:28" x14ac:dyDescent="0.25">
      <c r="A4116" s="89"/>
      <c r="D4116"/>
      <c r="F4116"/>
      <c r="H4116"/>
      <c r="M4116" s="23"/>
      <c r="R4116" s="23"/>
      <c r="W4116"/>
      <c r="AB4116"/>
    </row>
    <row r="4117" spans="1:28" x14ac:dyDescent="0.25">
      <c r="A4117" s="89"/>
      <c r="D4117"/>
      <c r="F4117"/>
      <c r="H4117"/>
      <c r="M4117" s="23"/>
      <c r="R4117" s="23"/>
      <c r="W4117"/>
      <c r="AB4117"/>
    </row>
    <row r="4118" spans="1:28" x14ac:dyDescent="0.25">
      <c r="A4118" s="89"/>
      <c r="D4118"/>
      <c r="F4118"/>
      <c r="H4118"/>
      <c r="M4118" s="23"/>
      <c r="R4118" s="23"/>
      <c r="W4118"/>
      <c r="AB4118"/>
    </row>
    <row r="4119" spans="1:28" x14ac:dyDescent="0.25">
      <c r="A4119" s="89"/>
      <c r="D4119"/>
      <c r="F4119"/>
      <c r="H4119"/>
      <c r="M4119" s="23"/>
      <c r="R4119" s="23"/>
      <c r="W4119"/>
      <c r="AB4119"/>
    </row>
    <row r="4120" spans="1:28" x14ac:dyDescent="0.25">
      <c r="A4120" s="89"/>
      <c r="D4120"/>
      <c r="F4120"/>
      <c r="H4120"/>
      <c r="M4120" s="23"/>
      <c r="R4120" s="23"/>
      <c r="W4120"/>
      <c r="AB4120"/>
    </row>
    <row r="4121" spans="1:28" x14ac:dyDescent="0.25">
      <c r="A4121" s="89"/>
      <c r="D4121"/>
      <c r="F4121"/>
      <c r="H4121"/>
      <c r="M4121" s="23"/>
      <c r="R4121" s="23"/>
      <c r="W4121"/>
      <c r="AB4121"/>
    </row>
    <row r="4122" spans="1:28" x14ac:dyDescent="0.25">
      <c r="A4122" s="89"/>
      <c r="D4122"/>
      <c r="F4122"/>
      <c r="H4122"/>
      <c r="M4122" s="23"/>
      <c r="R4122" s="23"/>
      <c r="W4122"/>
      <c r="AB4122"/>
    </row>
    <row r="4123" spans="1:28" x14ac:dyDescent="0.25">
      <c r="A4123" s="89"/>
      <c r="D4123"/>
      <c r="F4123"/>
      <c r="H4123"/>
      <c r="M4123" s="23"/>
      <c r="R4123" s="23"/>
      <c r="W4123"/>
      <c r="AB4123"/>
    </row>
    <row r="4124" spans="1:28" x14ac:dyDescent="0.25">
      <c r="A4124" s="89"/>
      <c r="D4124"/>
      <c r="F4124"/>
      <c r="H4124"/>
      <c r="M4124" s="23"/>
      <c r="R4124" s="23"/>
      <c r="W4124"/>
      <c r="AB4124"/>
    </row>
    <row r="4125" spans="1:28" x14ac:dyDescent="0.25">
      <c r="A4125" s="89"/>
      <c r="D4125"/>
      <c r="F4125"/>
      <c r="H4125"/>
      <c r="M4125" s="23"/>
      <c r="R4125" s="23"/>
      <c r="W4125"/>
      <c r="AB4125"/>
    </row>
    <row r="4126" spans="1:28" x14ac:dyDescent="0.25">
      <c r="A4126" s="89"/>
      <c r="D4126"/>
      <c r="F4126"/>
      <c r="H4126"/>
      <c r="M4126" s="23"/>
      <c r="R4126" s="23"/>
      <c r="W4126"/>
      <c r="AB4126"/>
    </row>
    <row r="4127" spans="1:28" x14ac:dyDescent="0.25">
      <c r="A4127" s="89"/>
      <c r="D4127"/>
      <c r="F4127"/>
      <c r="H4127"/>
      <c r="M4127" s="23"/>
      <c r="R4127" s="23"/>
      <c r="W4127"/>
      <c r="AB4127"/>
    </row>
    <row r="4128" spans="1:28" x14ac:dyDescent="0.25">
      <c r="A4128" s="89"/>
      <c r="D4128"/>
      <c r="F4128"/>
      <c r="H4128"/>
      <c r="M4128" s="23"/>
      <c r="R4128" s="23"/>
      <c r="W4128"/>
      <c r="AB4128"/>
    </row>
    <row r="4129" spans="1:28" x14ac:dyDescent="0.25">
      <c r="A4129" s="89"/>
      <c r="D4129"/>
      <c r="F4129"/>
      <c r="H4129"/>
      <c r="M4129" s="23"/>
      <c r="R4129" s="23"/>
      <c r="W4129"/>
      <c r="AB4129"/>
    </row>
    <row r="4130" spans="1:28" x14ac:dyDescent="0.25">
      <c r="A4130" s="89"/>
      <c r="D4130"/>
      <c r="F4130"/>
      <c r="H4130"/>
      <c r="M4130" s="23"/>
      <c r="R4130" s="23"/>
      <c r="W4130"/>
      <c r="AB4130"/>
    </row>
    <row r="4131" spans="1:28" x14ac:dyDescent="0.25">
      <c r="A4131" s="89"/>
      <c r="D4131"/>
      <c r="F4131"/>
      <c r="H4131"/>
      <c r="M4131" s="23"/>
      <c r="R4131" s="23"/>
      <c r="W4131"/>
      <c r="AB4131"/>
    </row>
    <row r="4132" spans="1:28" x14ac:dyDescent="0.25">
      <c r="A4132" s="89"/>
      <c r="D4132"/>
      <c r="F4132"/>
      <c r="H4132"/>
      <c r="M4132" s="23"/>
      <c r="R4132" s="23"/>
      <c r="W4132"/>
      <c r="AB4132"/>
    </row>
    <row r="4133" spans="1:28" x14ac:dyDescent="0.25">
      <c r="A4133" s="89"/>
      <c r="D4133"/>
      <c r="F4133"/>
      <c r="H4133"/>
      <c r="M4133" s="23"/>
      <c r="R4133" s="23"/>
      <c r="W4133"/>
      <c r="AB4133"/>
    </row>
    <row r="4134" spans="1:28" x14ac:dyDescent="0.25">
      <c r="A4134" s="89"/>
      <c r="D4134"/>
      <c r="F4134"/>
      <c r="H4134"/>
      <c r="M4134" s="23"/>
      <c r="R4134" s="23"/>
      <c r="W4134"/>
      <c r="AB4134"/>
    </row>
    <row r="4135" spans="1:28" x14ac:dyDescent="0.25">
      <c r="A4135" s="89"/>
      <c r="D4135"/>
      <c r="F4135"/>
      <c r="H4135"/>
      <c r="M4135" s="23"/>
      <c r="R4135" s="23"/>
      <c r="W4135"/>
      <c r="AB4135"/>
    </row>
    <row r="4136" spans="1:28" x14ac:dyDescent="0.25">
      <c r="A4136" s="89"/>
      <c r="D4136"/>
      <c r="F4136"/>
      <c r="H4136"/>
      <c r="M4136" s="23"/>
      <c r="R4136" s="23"/>
      <c r="W4136"/>
      <c r="AB4136"/>
    </row>
    <row r="4137" spans="1:28" x14ac:dyDescent="0.25">
      <c r="A4137" s="89"/>
      <c r="D4137"/>
      <c r="F4137"/>
      <c r="H4137"/>
      <c r="M4137" s="23"/>
      <c r="R4137" s="23"/>
      <c r="W4137"/>
      <c r="AB4137"/>
    </row>
    <row r="4138" spans="1:28" x14ac:dyDescent="0.25">
      <c r="A4138" s="89"/>
      <c r="D4138"/>
      <c r="F4138"/>
      <c r="H4138"/>
      <c r="M4138" s="23"/>
      <c r="R4138" s="23"/>
      <c r="W4138"/>
      <c r="AB4138"/>
    </row>
    <row r="4139" spans="1:28" x14ac:dyDescent="0.25">
      <c r="A4139" s="89"/>
      <c r="D4139"/>
      <c r="F4139"/>
      <c r="H4139"/>
      <c r="M4139" s="23"/>
      <c r="R4139" s="23"/>
      <c r="W4139"/>
      <c r="AB4139"/>
    </row>
    <row r="4140" spans="1:28" x14ac:dyDescent="0.25">
      <c r="A4140" s="89"/>
      <c r="D4140"/>
      <c r="F4140"/>
      <c r="H4140"/>
      <c r="M4140" s="23"/>
      <c r="R4140" s="23"/>
      <c r="W4140"/>
      <c r="AB4140"/>
    </row>
    <row r="4141" spans="1:28" x14ac:dyDescent="0.25">
      <c r="A4141" s="89"/>
      <c r="D4141"/>
      <c r="F4141"/>
      <c r="H4141"/>
      <c r="M4141" s="23"/>
      <c r="R4141" s="23"/>
      <c r="W4141"/>
      <c r="AB4141"/>
    </row>
    <row r="4142" spans="1:28" x14ac:dyDescent="0.25">
      <c r="A4142" s="89"/>
      <c r="D4142"/>
      <c r="F4142"/>
      <c r="H4142"/>
      <c r="M4142" s="23"/>
      <c r="R4142" s="23"/>
      <c r="W4142"/>
      <c r="AB4142"/>
    </row>
    <row r="4143" spans="1:28" x14ac:dyDescent="0.25">
      <c r="A4143" s="89"/>
      <c r="D4143"/>
      <c r="F4143"/>
      <c r="H4143"/>
      <c r="M4143" s="23"/>
      <c r="R4143" s="23"/>
      <c r="W4143"/>
      <c r="AB4143"/>
    </row>
    <row r="4144" spans="1:28" x14ac:dyDescent="0.25">
      <c r="A4144" s="89"/>
      <c r="D4144"/>
      <c r="F4144"/>
      <c r="H4144"/>
      <c r="M4144" s="23"/>
      <c r="R4144" s="23"/>
      <c r="W4144"/>
      <c r="AB4144"/>
    </row>
    <row r="4145" spans="1:28" x14ac:dyDescent="0.25">
      <c r="A4145" s="89"/>
      <c r="D4145"/>
      <c r="F4145"/>
      <c r="H4145"/>
      <c r="M4145" s="23"/>
      <c r="R4145" s="23"/>
      <c r="W4145"/>
      <c r="AB4145"/>
    </row>
    <row r="4146" spans="1:28" x14ac:dyDescent="0.25">
      <c r="A4146" s="89"/>
      <c r="D4146"/>
      <c r="F4146"/>
      <c r="H4146"/>
      <c r="M4146" s="23"/>
      <c r="R4146" s="23"/>
      <c r="W4146"/>
      <c r="AB4146"/>
    </row>
    <row r="4147" spans="1:28" x14ac:dyDescent="0.25">
      <c r="A4147" s="89"/>
      <c r="D4147"/>
      <c r="F4147"/>
      <c r="H4147"/>
      <c r="M4147" s="23"/>
      <c r="R4147" s="23"/>
      <c r="W4147"/>
      <c r="AB4147"/>
    </row>
    <row r="4148" spans="1:28" x14ac:dyDescent="0.25">
      <c r="A4148" s="89"/>
      <c r="D4148"/>
      <c r="F4148"/>
      <c r="H4148"/>
      <c r="M4148" s="23"/>
      <c r="R4148" s="23"/>
      <c r="W4148"/>
      <c r="AB4148"/>
    </row>
    <row r="4149" spans="1:28" x14ac:dyDescent="0.25">
      <c r="A4149" s="89"/>
      <c r="D4149"/>
      <c r="F4149"/>
      <c r="H4149"/>
      <c r="M4149" s="23"/>
      <c r="R4149" s="23"/>
      <c r="W4149"/>
      <c r="AB4149"/>
    </row>
    <row r="4150" spans="1:28" x14ac:dyDescent="0.25">
      <c r="A4150" s="89"/>
      <c r="D4150"/>
      <c r="F4150"/>
      <c r="H4150"/>
      <c r="M4150" s="23"/>
      <c r="R4150" s="23"/>
      <c r="W4150"/>
      <c r="AB4150"/>
    </row>
    <row r="4151" spans="1:28" x14ac:dyDescent="0.25">
      <c r="A4151" s="89"/>
      <c r="D4151"/>
      <c r="F4151"/>
      <c r="H4151"/>
      <c r="M4151" s="23"/>
      <c r="R4151" s="23"/>
      <c r="W4151"/>
      <c r="AB4151"/>
    </row>
    <row r="4152" spans="1:28" x14ac:dyDescent="0.25">
      <c r="A4152" s="89"/>
      <c r="D4152"/>
      <c r="F4152"/>
      <c r="H4152"/>
      <c r="M4152" s="23"/>
      <c r="R4152" s="23"/>
      <c r="W4152"/>
      <c r="AB4152"/>
    </row>
    <row r="4153" spans="1:28" x14ac:dyDescent="0.25">
      <c r="A4153" s="89"/>
      <c r="D4153"/>
      <c r="F4153"/>
      <c r="H4153"/>
      <c r="M4153" s="23"/>
      <c r="R4153" s="23"/>
      <c r="W4153"/>
      <c r="AB4153"/>
    </row>
    <row r="4154" spans="1:28" x14ac:dyDescent="0.25">
      <c r="A4154" s="89"/>
      <c r="D4154"/>
      <c r="F4154"/>
      <c r="H4154"/>
      <c r="M4154" s="23"/>
      <c r="R4154" s="23"/>
      <c r="W4154"/>
      <c r="AB4154"/>
    </row>
    <row r="4155" spans="1:28" x14ac:dyDescent="0.25">
      <c r="A4155" s="89"/>
      <c r="D4155"/>
      <c r="F4155"/>
      <c r="H4155"/>
      <c r="M4155" s="23"/>
      <c r="R4155" s="23"/>
      <c r="W4155"/>
      <c r="AB4155"/>
    </row>
    <row r="4156" spans="1:28" x14ac:dyDescent="0.25">
      <c r="A4156" s="89"/>
      <c r="D4156"/>
      <c r="F4156"/>
      <c r="H4156"/>
      <c r="M4156" s="23"/>
      <c r="R4156" s="23"/>
      <c r="W4156"/>
      <c r="AB4156"/>
    </row>
    <row r="4157" spans="1:28" x14ac:dyDescent="0.25">
      <c r="A4157" s="89"/>
      <c r="D4157"/>
      <c r="F4157"/>
      <c r="H4157"/>
      <c r="M4157" s="23"/>
      <c r="R4157" s="23"/>
      <c r="W4157"/>
      <c r="AB4157"/>
    </row>
    <row r="4158" spans="1:28" x14ac:dyDescent="0.25">
      <c r="A4158" s="89"/>
      <c r="D4158"/>
      <c r="F4158"/>
      <c r="H4158"/>
      <c r="M4158" s="23"/>
      <c r="R4158" s="23"/>
      <c r="W4158"/>
      <c r="AB4158"/>
    </row>
    <row r="4159" spans="1:28" x14ac:dyDescent="0.25">
      <c r="A4159" s="89"/>
      <c r="D4159"/>
      <c r="F4159"/>
      <c r="H4159"/>
      <c r="M4159" s="23"/>
      <c r="R4159" s="23"/>
      <c r="W4159"/>
      <c r="AB4159"/>
    </row>
    <row r="4160" spans="1:28" x14ac:dyDescent="0.25">
      <c r="A4160" s="89"/>
      <c r="D4160"/>
      <c r="F4160"/>
      <c r="H4160"/>
      <c r="M4160" s="23"/>
      <c r="R4160" s="23"/>
      <c r="W4160"/>
      <c r="AB4160"/>
    </row>
    <row r="4161" spans="1:28" x14ac:dyDescent="0.25">
      <c r="A4161" s="89"/>
      <c r="D4161"/>
      <c r="F4161"/>
      <c r="H4161"/>
      <c r="M4161" s="23"/>
      <c r="R4161" s="23"/>
      <c r="W4161"/>
      <c r="AB4161"/>
    </row>
    <row r="4162" spans="1:28" x14ac:dyDescent="0.25">
      <c r="A4162" s="89"/>
      <c r="D4162"/>
      <c r="F4162"/>
      <c r="H4162"/>
      <c r="M4162" s="23"/>
      <c r="R4162" s="23"/>
      <c r="W4162"/>
      <c r="AB4162"/>
    </row>
    <row r="4163" spans="1:28" x14ac:dyDescent="0.25">
      <c r="A4163" s="89"/>
      <c r="D4163"/>
      <c r="F4163"/>
      <c r="H4163"/>
      <c r="M4163" s="23"/>
      <c r="R4163" s="23"/>
      <c r="W4163"/>
      <c r="AB4163"/>
    </row>
    <row r="4164" spans="1:28" x14ac:dyDescent="0.25">
      <c r="A4164" s="89"/>
      <c r="D4164"/>
      <c r="F4164"/>
      <c r="H4164"/>
      <c r="M4164" s="23"/>
      <c r="R4164" s="23"/>
      <c r="W4164"/>
      <c r="AB4164"/>
    </row>
    <row r="4165" spans="1:28" x14ac:dyDescent="0.25">
      <c r="A4165" s="89"/>
      <c r="D4165"/>
      <c r="F4165"/>
      <c r="H4165"/>
      <c r="M4165" s="23"/>
      <c r="R4165" s="23"/>
      <c r="W4165"/>
      <c r="AB4165"/>
    </row>
    <row r="4166" spans="1:28" x14ac:dyDescent="0.25">
      <c r="A4166" s="89"/>
      <c r="D4166"/>
      <c r="F4166"/>
      <c r="H4166"/>
      <c r="M4166" s="23"/>
      <c r="R4166" s="23"/>
      <c r="W4166"/>
      <c r="AB4166"/>
    </row>
    <row r="4167" spans="1:28" x14ac:dyDescent="0.25">
      <c r="A4167" s="89"/>
      <c r="D4167"/>
      <c r="F4167"/>
      <c r="H4167"/>
      <c r="M4167" s="23"/>
      <c r="R4167" s="23"/>
      <c r="W4167"/>
      <c r="AB4167"/>
    </row>
    <row r="4168" spans="1:28" x14ac:dyDescent="0.25">
      <c r="A4168" s="89"/>
      <c r="D4168"/>
      <c r="F4168"/>
      <c r="H4168"/>
      <c r="M4168" s="23"/>
      <c r="R4168" s="23"/>
      <c r="W4168"/>
      <c r="AB4168"/>
    </row>
    <row r="4169" spans="1:28" x14ac:dyDescent="0.25">
      <c r="A4169" s="89"/>
      <c r="D4169"/>
      <c r="F4169"/>
      <c r="H4169"/>
      <c r="M4169" s="23"/>
      <c r="R4169" s="23"/>
      <c r="W4169"/>
      <c r="AB4169"/>
    </row>
    <row r="4170" spans="1:28" x14ac:dyDescent="0.25">
      <c r="A4170" s="89"/>
      <c r="D4170"/>
      <c r="F4170"/>
      <c r="H4170"/>
      <c r="M4170" s="23"/>
      <c r="R4170" s="23"/>
      <c r="W4170"/>
      <c r="AB4170"/>
    </row>
    <row r="4171" spans="1:28" x14ac:dyDescent="0.25">
      <c r="A4171" s="89"/>
      <c r="D4171"/>
      <c r="F4171"/>
      <c r="H4171"/>
      <c r="M4171" s="23"/>
      <c r="R4171" s="23"/>
      <c r="W4171"/>
      <c r="AB4171"/>
    </row>
    <row r="4172" spans="1:28" x14ac:dyDescent="0.25">
      <c r="A4172" s="89"/>
      <c r="D4172"/>
      <c r="F4172"/>
      <c r="H4172"/>
      <c r="M4172" s="23"/>
      <c r="R4172" s="23"/>
      <c r="W4172"/>
      <c r="AB4172"/>
    </row>
    <row r="4173" spans="1:28" x14ac:dyDescent="0.25">
      <c r="A4173" s="89"/>
      <c r="D4173"/>
      <c r="F4173"/>
      <c r="H4173"/>
      <c r="M4173" s="23"/>
      <c r="R4173" s="23"/>
      <c r="W4173"/>
      <c r="AB4173"/>
    </row>
    <row r="4174" spans="1:28" x14ac:dyDescent="0.25">
      <c r="A4174" s="89"/>
      <c r="D4174"/>
      <c r="F4174"/>
      <c r="H4174"/>
      <c r="M4174" s="23"/>
      <c r="R4174" s="23"/>
      <c r="W4174"/>
      <c r="AB4174"/>
    </row>
    <row r="4175" spans="1:28" x14ac:dyDescent="0.25">
      <c r="A4175" s="89"/>
      <c r="D4175"/>
      <c r="F4175"/>
      <c r="H4175"/>
      <c r="M4175" s="23"/>
      <c r="R4175" s="23"/>
      <c r="W4175"/>
      <c r="AB4175"/>
    </row>
    <row r="4176" spans="1:28" x14ac:dyDescent="0.25">
      <c r="A4176" s="89"/>
      <c r="D4176"/>
      <c r="F4176"/>
      <c r="H4176"/>
      <c r="M4176" s="23"/>
      <c r="R4176" s="23"/>
      <c r="W4176"/>
      <c r="AB4176"/>
    </row>
    <row r="4177" spans="1:28" x14ac:dyDescent="0.25">
      <c r="A4177" s="89"/>
      <c r="D4177"/>
      <c r="F4177"/>
      <c r="H4177"/>
      <c r="M4177" s="23"/>
      <c r="R4177" s="23"/>
      <c r="W4177"/>
      <c r="AB4177"/>
    </row>
    <row r="4178" spans="1:28" x14ac:dyDescent="0.25">
      <c r="A4178" s="89"/>
      <c r="D4178"/>
      <c r="F4178"/>
      <c r="H4178"/>
      <c r="M4178" s="23"/>
      <c r="R4178" s="23"/>
      <c r="W4178"/>
      <c r="AB4178"/>
    </row>
    <row r="4179" spans="1:28" x14ac:dyDescent="0.25">
      <c r="A4179" s="89"/>
      <c r="D4179"/>
      <c r="F4179"/>
      <c r="H4179"/>
      <c r="M4179" s="23"/>
      <c r="R4179" s="23"/>
      <c r="W4179"/>
      <c r="AB4179"/>
    </row>
    <row r="4180" spans="1:28" x14ac:dyDescent="0.25">
      <c r="A4180" s="89"/>
      <c r="D4180"/>
      <c r="F4180"/>
      <c r="H4180"/>
      <c r="M4180" s="23"/>
      <c r="R4180" s="23"/>
      <c r="W4180"/>
      <c r="AB4180"/>
    </row>
    <row r="4181" spans="1:28" x14ac:dyDescent="0.25">
      <c r="A4181" s="89"/>
      <c r="D4181"/>
      <c r="F4181"/>
      <c r="H4181"/>
      <c r="M4181" s="23"/>
      <c r="R4181" s="23"/>
      <c r="W4181"/>
      <c r="AB4181"/>
    </row>
    <row r="4182" spans="1:28" x14ac:dyDescent="0.25">
      <c r="A4182" s="89"/>
      <c r="D4182"/>
      <c r="F4182"/>
      <c r="H4182"/>
      <c r="M4182" s="23"/>
      <c r="R4182" s="23"/>
      <c r="W4182"/>
      <c r="AB4182"/>
    </row>
    <row r="4183" spans="1:28" x14ac:dyDescent="0.25">
      <c r="A4183" s="89"/>
      <c r="D4183"/>
      <c r="F4183"/>
      <c r="H4183"/>
      <c r="M4183" s="23"/>
      <c r="R4183" s="23"/>
      <c r="W4183"/>
      <c r="AB4183"/>
    </row>
    <row r="4184" spans="1:28" x14ac:dyDescent="0.25">
      <c r="A4184" s="89"/>
      <c r="D4184"/>
      <c r="F4184"/>
      <c r="H4184"/>
      <c r="M4184" s="23"/>
      <c r="R4184" s="23"/>
      <c r="W4184"/>
      <c r="AB4184"/>
    </row>
    <row r="4185" spans="1:28" x14ac:dyDescent="0.25">
      <c r="A4185" s="89"/>
      <c r="D4185"/>
      <c r="F4185"/>
      <c r="H4185"/>
      <c r="M4185" s="23"/>
      <c r="R4185" s="23"/>
      <c r="W4185"/>
      <c r="AB4185"/>
    </row>
    <row r="4186" spans="1:28" x14ac:dyDescent="0.25">
      <c r="A4186" s="89"/>
      <c r="D4186"/>
      <c r="F4186"/>
      <c r="H4186"/>
      <c r="M4186" s="23"/>
      <c r="R4186" s="23"/>
      <c r="W4186"/>
      <c r="AB4186"/>
    </row>
    <row r="4187" spans="1:28" x14ac:dyDescent="0.25">
      <c r="A4187" s="89"/>
      <c r="D4187"/>
      <c r="F4187"/>
      <c r="H4187"/>
      <c r="M4187" s="23"/>
      <c r="R4187" s="23"/>
      <c r="W4187"/>
      <c r="AB4187"/>
    </row>
    <row r="4188" spans="1:28" x14ac:dyDescent="0.25">
      <c r="A4188" s="89"/>
      <c r="D4188"/>
      <c r="F4188"/>
      <c r="H4188"/>
      <c r="M4188" s="23"/>
      <c r="R4188" s="23"/>
      <c r="W4188"/>
      <c r="AB4188"/>
    </row>
    <row r="4189" spans="1:28" x14ac:dyDescent="0.25">
      <c r="A4189" s="89"/>
      <c r="D4189"/>
      <c r="F4189"/>
      <c r="H4189"/>
      <c r="M4189" s="23"/>
      <c r="R4189" s="23"/>
      <c r="W4189"/>
      <c r="AB4189"/>
    </row>
    <row r="4190" spans="1:28" x14ac:dyDescent="0.25">
      <c r="A4190" s="89"/>
      <c r="D4190"/>
      <c r="F4190"/>
      <c r="H4190"/>
      <c r="M4190" s="23"/>
      <c r="R4190" s="23"/>
      <c r="W4190"/>
      <c r="AB4190"/>
    </row>
    <row r="4191" spans="1:28" x14ac:dyDescent="0.25">
      <c r="A4191" s="89"/>
      <c r="D4191"/>
      <c r="F4191"/>
      <c r="H4191"/>
      <c r="M4191" s="23"/>
      <c r="R4191" s="23"/>
      <c r="W4191"/>
      <c r="AB4191"/>
    </row>
    <row r="4192" spans="1:28" x14ac:dyDescent="0.25">
      <c r="A4192" s="89"/>
      <c r="D4192"/>
      <c r="F4192"/>
      <c r="H4192"/>
      <c r="M4192" s="23"/>
      <c r="R4192" s="23"/>
      <c r="W4192"/>
      <c r="AB4192"/>
    </row>
    <row r="4193" spans="1:28" x14ac:dyDescent="0.25">
      <c r="A4193" s="89"/>
      <c r="D4193"/>
      <c r="F4193"/>
      <c r="H4193"/>
      <c r="M4193" s="23"/>
      <c r="R4193" s="23"/>
      <c r="W4193"/>
      <c r="AB4193"/>
    </row>
    <row r="4194" spans="1:28" x14ac:dyDescent="0.25">
      <c r="A4194" s="89"/>
      <c r="D4194"/>
      <c r="F4194"/>
      <c r="H4194"/>
      <c r="M4194" s="23"/>
      <c r="R4194" s="23"/>
      <c r="W4194"/>
      <c r="AB4194"/>
    </row>
    <row r="4195" spans="1:28" x14ac:dyDescent="0.25">
      <c r="A4195" s="89"/>
      <c r="D4195"/>
      <c r="F4195"/>
      <c r="H4195"/>
      <c r="M4195" s="23"/>
      <c r="R4195" s="23"/>
      <c r="W4195"/>
      <c r="AB4195"/>
    </row>
    <row r="4196" spans="1:28" x14ac:dyDescent="0.25">
      <c r="A4196" s="89"/>
      <c r="D4196"/>
      <c r="F4196"/>
      <c r="H4196"/>
      <c r="M4196" s="23"/>
      <c r="R4196" s="23"/>
      <c r="W4196"/>
      <c r="AB4196"/>
    </row>
    <row r="4197" spans="1:28" x14ac:dyDescent="0.25">
      <c r="A4197" s="89"/>
      <c r="D4197"/>
      <c r="F4197"/>
      <c r="H4197"/>
      <c r="M4197" s="23"/>
      <c r="R4197" s="23"/>
      <c r="W4197"/>
      <c r="AB4197"/>
    </row>
    <row r="4198" spans="1:28" x14ac:dyDescent="0.25">
      <c r="A4198" s="89"/>
      <c r="D4198"/>
      <c r="F4198"/>
      <c r="H4198"/>
      <c r="M4198" s="23"/>
      <c r="R4198" s="23"/>
      <c r="W4198"/>
      <c r="AB4198"/>
    </row>
    <row r="4199" spans="1:28" x14ac:dyDescent="0.25">
      <c r="A4199" s="89"/>
      <c r="D4199"/>
      <c r="F4199"/>
      <c r="H4199"/>
      <c r="M4199" s="23"/>
      <c r="R4199" s="23"/>
      <c r="W4199"/>
      <c r="AB4199"/>
    </row>
    <row r="4200" spans="1:28" x14ac:dyDescent="0.25">
      <c r="A4200" s="89"/>
      <c r="D4200"/>
      <c r="F4200"/>
      <c r="H4200"/>
      <c r="M4200" s="23"/>
      <c r="R4200" s="23"/>
      <c r="W4200"/>
      <c r="AB4200"/>
    </row>
    <row r="4201" spans="1:28" x14ac:dyDescent="0.25">
      <c r="A4201" s="89"/>
      <c r="D4201"/>
      <c r="F4201"/>
      <c r="H4201"/>
      <c r="M4201" s="23"/>
      <c r="R4201" s="23"/>
      <c r="W4201"/>
      <c r="AB4201"/>
    </row>
    <row r="4202" spans="1:28" x14ac:dyDescent="0.25">
      <c r="A4202" s="89"/>
      <c r="D4202"/>
      <c r="F4202"/>
      <c r="H4202"/>
      <c r="M4202" s="23"/>
      <c r="R4202" s="23"/>
      <c r="W4202"/>
      <c r="AB4202"/>
    </row>
    <row r="4203" spans="1:28" x14ac:dyDescent="0.25">
      <c r="A4203" s="89"/>
      <c r="D4203"/>
      <c r="F4203"/>
      <c r="H4203"/>
      <c r="M4203" s="23"/>
      <c r="R4203" s="23"/>
      <c r="W4203"/>
      <c r="AB4203"/>
    </row>
    <row r="4204" spans="1:28" x14ac:dyDescent="0.25">
      <c r="A4204" s="89"/>
      <c r="D4204"/>
      <c r="F4204"/>
      <c r="H4204"/>
      <c r="M4204" s="23"/>
      <c r="R4204" s="23"/>
      <c r="W4204"/>
      <c r="AB4204"/>
    </row>
    <row r="4205" spans="1:28" x14ac:dyDescent="0.25">
      <c r="A4205" s="89"/>
      <c r="D4205"/>
      <c r="F4205"/>
      <c r="H4205"/>
      <c r="M4205" s="23"/>
      <c r="R4205" s="23"/>
      <c r="W4205"/>
      <c r="AB4205"/>
    </row>
    <row r="4206" spans="1:28" x14ac:dyDescent="0.25">
      <c r="A4206" s="89"/>
      <c r="D4206"/>
      <c r="F4206"/>
      <c r="H4206"/>
      <c r="M4206" s="23"/>
      <c r="R4206" s="23"/>
      <c r="W4206"/>
      <c r="AB4206"/>
    </row>
    <row r="4207" spans="1:28" x14ac:dyDescent="0.25">
      <c r="A4207" s="89"/>
      <c r="D4207"/>
      <c r="F4207"/>
      <c r="H4207"/>
      <c r="M4207" s="23"/>
      <c r="R4207" s="23"/>
      <c r="W4207"/>
      <c r="AB4207"/>
    </row>
    <row r="4208" spans="1:28" x14ac:dyDescent="0.25">
      <c r="A4208" s="89"/>
      <c r="D4208"/>
      <c r="F4208"/>
      <c r="H4208"/>
      <c r="M4208" s="23"/>
      <c r="R4208" s="23"/>
      <c r="W4208"/>
      <c r="AB4208"/>
    </row>
    <row r="4209" spans="1:28" x14ac:dyDescent="0.25">
      <c r="A4209" s="89"/>
      <c r="D4209"/>
      <c r="F4209"/>
      <c r="H4209"/>
      <c r="M4209" s="23"/>
      <c r="R4209" s="23"/>
      <c r="W4209"/>
      <c r="AB4209"/>
    </row>
    <row r="4210" spans="1:28" x14ac:dyDescent="0.25">
      <c r="A4210" s="89"/>
      <c r="D4210"/>
      <c r="F4210"/>
      <c r="H4210"/>
      <c r="M4210" s="23"/>
      <c r="R4210" s="23"/>
      <c r="W4210"/>
      <c r="AB4210"/>
    </row>
    <row r="4211" spans="1:28" x14ac:dyDescent="0.25">
      <c r="A4211" s="89"/>
      <c r="D4211"/>
      <c r="F4211"/>
      <c r="H4211"/>
      <c r="M4211" s="23"/>
      <c r="R4211" s="23"/>
      <c r="W4211"/>
      <c r="AB4211"/>
    </row>
    <row r="4212" spans="1:28" x14ac:dyDescent="0.25">
      <c r="A4212" s="89"/>
      <c r="D4212"/>
      <c r="F4212"/>
      <c r="H4212"/>
      <c r="M4212" s="23"/>
      <c r="R4212" s="23"/>
      <c r="W4212"/>
      <c r="AB4212"/>
    </row>
    <row r="4213" spans="1:28" x14ac:dyDescent="0.25">
      <c r="A4213" s="89"/>
      <c r="D4213"/>
      <c r="F4213"/>
      <c r="H4213"/>
      <c r="M4213" s="23"/>
      <c r="R4213" s="23"/>
      <c r="W4213"/>
      <c r="AB4213"/>
    </row>
    <row r="4214" spans="1:28" x14ac:dyDescent="0.25">
      <c r="A4214" s="89"/>
      <c r="D4214"/>
      <c r="F4214"/>
      <c r="H4214"/>
      <c r="M4214" s="23"/>
      <c r="R4214" s="23"/>
      <c r="W4214"/>
      <c r="AB4214"/>
    </row>
    <row r="4215" spans="1:28" x14ac:dyDescent="0.25">
      <c r="A4215" s="89"/>
      <c r="D4215"/>
      <c r="F4215"/>
      <c r="H4215"/>
      <c r="M4215" s="23"/>
      <c r="R4215" s="23"/>
      <c r="W4215"/>
      <c r="AB4215"/>
    </row>
    <row r="4216" spans="1:28" x14ac:dyDescent="0.25">
      <c r="A4216" s="89"/>
      <c r="D4216"/>
      <c r="F4216"/>
      <c r="H4216"/>
      <c r="M4216" s="23"/>
      <c r="R4216" s="23"/>
      <c r="W4216"/>
      <c r="AB4216"/>
    </row>
    <row r="4217" spans="1:28" x14ac:dyDescent="0.25">
      <c r="A4217" s="89"/>
      <c r="D4217"/>
      <c r="F4217"/>
      <c r="H4217"/>
      <c r="M4217" s="23"/>
      <c r="R4217" s="23"/>
      <c r="W4217"/>
      <c r="AB4217"/>
    </row>
    <row r="4218" spans="1:28" x14ac:dyDescent="0.25">
      <c r="A4218" s="89"/>
      <c r="D4218"/>
      <c r="F4218"/>
      <c r="H4218"/>
      <c r="M4218" s="23"/>
      <c r="R4218" s="23"/>
      <c r="W4218"/>
      <c r="AB4218"/>
    </row>
    <row r="4219" spans="1:28" x14ac:dyDescent="0.25">
      <c r="A4219" s="89"/>
      <c r="D4219"/>
      <c r="F4219"/>
      <c r="H4219"/>
      <c r="M4219" s="23"/>
      <c r="R4219" s="23"/>
      <c r="W4219"/>
      <c r="AB4219"/>
    </row>
    <row r="4220" spans="1:28" x14ac:dyDescent="0.25">
      <c r="A4220" s="89"/>
      <c r="D4220"/>
      <c r="F4220"/>
      <c r="H4220"/>
      <c r="M4220" s="23"/>
      <c r="R4220" s="23"/>
      <c r="W4220"/>
      <c r="AB4220"/>
    </row>
    <row r="4221" spans="1:28" x14ac:dyDescent="0.25">
      <c r="A4221" s="89"/>
      <c r="D4221"/>
      <c r="F4221"/>
      <c r="H4221"/>
      <c r="M4221" s="23"/>
      <c r="R4221" s="23"/>
      <c r="W4221"/>
      <c r="AB4221"/>
    </row>
    <row r="4222" spans="1:28" x14ac:dyDescent="0.25">
      <c r="A4222" s="89"/>
      <c r="D4222"/>
      <c r="F4222"/>
      <c r="H4222"/>
      <c r="M4222" s="23"/>
      <c r="R4222" s="23"/>
      <c r="W4222"/>
      <c r="AB4222"/>
    </row>
    <row r="4223" spans="1:28" x14ac:dyDescent="0.25">
      <c r="A4223" s="89"/>
      <c r="D4223"/>
      <c r="F4223"/>
      <c r="H4223"/>
      <c r="M4223" s="23"/>
      <c r="R4223" s="23"/>
      <c r="W4223"/>
      <c r="AB4223"/>
    </row>
    <row r="4224" spans="1:28" x14ac:dyDescent="0.25">
      <c r="A4224" s="89"/>
      <c r="D4224"/>
      <c r="F4224"/>
      <c r="H4224"/>
      <c r="M4224" s="23"/>
      <c r="R4224" s="23"/>
      <c r="W4224"/>
      <c r="AB4224"/>
    </row>
    <row r="4225" spans="1:28" x14ac:dyDescent="0.25">
      <c r="A4225" s="89"/>
      <c r="D4225"/>
      <c r="F4225"/>
      <c r="H4225"/>
      <c r="M4225" s="23"/>
      <c r="R4225" s="23"/>
      <c r="W4225"/>
      <c r="AB4225"/>
    </row>
    <row r="4226" spans="1:28" x14ac:dyDescent="0.25">
      <c r="A4226" s="89"/>
      <c r="D4226"/>
      <c r="F4226"/>
      <c r="H4226"/>
      <c r="M4226" s="23"/>
      <c r="R4226" s="23"/>
      <c r="W4226"/>
      <c r="AB4226"/>
    </row>
    <row r="4227" spans="1:28" x14ac:dyDescent="0.25">
      <c r="A4227" s="89"/>
      <c r="D4227"/>
      <c r="F4227"/>
      <c r="H4227"/>
      <c r="M4227" s="23"/>
      <c r="R4227" s="23"/>
      <c r="W4227"/>
      <c r="AB4227"/>
    </row>
    <row r="4228" spans="1:28" x14ac:dyDescent="0.25">
      <c r="A4228" s="89"/>
      <c r="D4228"/>
      <c r="F4228"/>
      <c r="H4228"/>
      <c r="M4228" s="23"/>
      <c r="R4228" s="23"/>
      <c r="W4228"/>
      <c r="AB4228"/>
    </row>
    <row r="4229" spans="1:28" x14ac:dyDescent="0.25">
      <c r="A4229" s="89"/>
      <c r="D4229"/>
      <c r="F4229"/>
      <c r="H4229"/>
      <c r="M4229" s="23"/>
      <c r="R4229" s="23"/>
      <c r="W4229"/>
      <c r="AB4229"/>
    </row>
    <row r="4230" spans="1:28" x14ac:dyDescent="0.25">
      <c r="A4230" s="89"/>
      <c r="D4230"/>
      <c r="F4230"/>
      <c r="H4230"/>
      <c r="M4230" s="23"/>
      <c r="R4230" s="23"/>
      <c r="W4230"/>
      <c r="AB4230"/>
    </row>
    <row r="4231" spans="1:28" x14ac:dyDescent="0.25">
      <c r="A4231" s="89"/>
      <c r="D4231"/>
      <c r="F4231"/>
      <c r="H4231"/>
      <c r="M4231" s="23"/>
      <c r="R4231" s="23"/>
      <c r="W4231"/>
      <c r="AB4231"/>
    </row>
    <row r="4232" spans="1:28" x14ac:dyDescent="0.25">
      <c r="A4232" s="89"/>
      <c r="D4232"/>
      <c r="F4232"/>
      <c r="H4232"/>
      <c r="M4232" s="23"/>
      <c r="R4232" s="23"/>
      <c r="W4232"/>
      <c r="AB4232"/>
    </row>
    <row r="4233" spans="1:28" x14ac:dyDescent="0.25">
      <c r="A4233" s="89"/>
      <c r="D4233"/>
      <c r="F4233"/>
      <c r="H4233"/>
      <c r="M4233" s="23"/>
      <c r="R4233" s="23"/>
      <c r="W4233"/>
      <c r="AB4233"/>
    </row>
    <row r="4234" spans="1:28" x14ac:dyDescent="0.25">
      <c r="A4234" s="89"/>
      <c r="D4234"/>
      <c r="F4234"/>
      <c r="H4234"/>
      <c r="M4234" s="23"/>
      <c r="R4234" s="23"/>
      <c r="W4234"/>
      <c r="AB4234"/>
    </row>
    <row r="4235" spans="1:28" x14ac:dyDescent="0.25">
      <c r="A4235" s="89"/>
      <c r="D4235"/>
      <c r="F4235"/>
      <c r="H4235"/>
      <c r="M4235" s="23"/>
      <c r="R4235" s="23"/>
      <c r="W4235"/>
      <c r="AB4235"/>
    </row>
    <row r="4236" spans="1:28" x14ac:dyDescent="0.25">
      <c r="A4236" s="89"/>
      <c r="D4236"/>
      <c r="F4236"/>
      <c r="H4236"/>
      <c r="M4236" s="23"/>
      <c r="R4236" s="23"/>
      <c r="W4236"/>
      <c r="AB4236"/>
    </row>
    <row r="4237" spans="1:28" x14ac:dyDescent="0.25">
      <c r="A4237" s="89"/>
      <c r="D4237"/>
      <c r="F4237"/>
      <c r="H4237"/>
      <c r="M4237" s="23"/>
      <c r="R4237" s="23"/>
      <c r="W4237"/>
      <c r="AB4237"/>
    </row>
    <row r="4238" spans="1:28" x14ac:dyDescent="0.25">
      <c r="A4238" s="89"/>
      <c r="D4238"/>
      <c r="F4238"/>
      <c r="H4238"/>
      <c r="M4238" s="23"/>
      <c r="R4238" s="23"/>
      <c r="W4238"/>
      <c r="AB4238"/>
    </row>
    <row r="4239" spans="1:28" x14ac:dyDescent="0.25">
      <c r="A4239" s="89"/>
      <c r="D4239"/>
      <c r="F4239"/>
      <c r="H4239"/>
      <c r="M4239" s="23"/>
      <c r="R4239" s="23"/>
      <c r="W4239"/>
      <c r="AB4239"/>
    </row>
    <row r="4240" spans="1:28" x14ac:dyDescent="0.25">
      <c r="A4240" s="89"/>
      <c r="D4240"/>
      <c r="F4240"/>
      <c r="H4240"/>
      <c r="M4240" s="23"/>
      <c r="R4240" s="23"/>
      <c r="W4240"/>
      <c r="AB4240"/>
    </row>
    <row r="4241" spans="1:28" x14ac:dyDescent="0.25">
      <c r="A4241" s="89"/>
      <c r="D4241"/>
      <c r="F4241"/>
      <c r="H4241"/>
      <c r="M4241" s="23"/>
      <c r="R4241" s="23"/>
      <c r="W4241"/>
      <c r="AB4241"/>
    </row>
    <row r="4242" spans="1:28" x14ac:dyDescent="0.25">
      <c r="A4242" s="89"/>
      <c r="D4242"/>
      <c r="F4242"/>
      <c r="H4242"/>
      <c r="M4242" s="23"/>
      <c r="R4242" s="23"/>
      <c r="W4242"/>
      <c r="AB4242"/>
    </row>
    <row r="4243" spans="1:28" x14ac:dyDescent="0.25">
      <c r="A4243" s="89"/>
      <c r="D4243"/>
      <c r="F4243"/>
      <c r="H4243"/>
      <c r="M4243" s="23"/>
      <c r="R4243" s="23"/>
      <c r="W4243"/>
      <c r="AB4243"/>
    </row>
    <row r="4244" spans="1:28" x14ac:dyDescent="0.25">
      <c r="A4244" s="89"/>
      <c r="D4244"/>
      <c r="F4244"/>
      <c r="H4244"/>
      <c r="M4244" s="23"/>
      <c r="R4244" s="23"/>
      <c r="W4244"/>
      <c r="AB4244"/>
    </row>
    <row r="4245" spans="1:28" x14ac:dyDescent="0.25">
      <c r="A4245" s="89"/>
      <c r="D4245"/>
      <c r="F4245"/>
      <c r="H4245"/>
      <c r="M4245" s="23"/>
      <c r="R4245" s="23"/>
      <c r="W4245"/>
      <c r="AB4245"/>
    </row>
    <row r="4246" spans="1:28" x14ac:dyDescent="0.25">
      <c r="A4246" s="89"/>
      <c r="D4246"/>
      <c r="F4246"/>
      <c r="H4246"/>
      <c r="M4246" s="23"/>
      <c r="R4246" s="23"/>
      <c r="W4246"/>
      <c r="AB4246"/>
    </row>
    <row r="4247" spans="1:28" x14ac:dyDescent="0.25">
      <c r="A4247" s="89"/>
      <c r="D4247"/>
      <c r="F4247"/>
      <c r="H4247"/>
      <c r="M4247" s="23"/>
      <c r="R4247" s="23"/>
      <c r="W4247"/>
      <c r="AB4247"/>
    </row>
    <row r="4248" spans="1:28" x14ac:dyDescent="0.25">
      <c r="A4248" s="89"/>
      <c r="D4248"/>
      <c r="F4248"/>
      <c r="H4248"/>
      <c r="M4248" s="23"/>
      <c r="R4248" s="23"/>
      <c r="W4248"/>
      <c r="AB4248"/>
    </row>
    <row r="4249" spans="1:28" x14ac:dyDescent="0.25">
      <c r="A4249" s="89"/>
      <c r="D4249"/>
      <c r="F4249"/>
      <c r="H4249"/>
      <c r="M4249" s="23"/>
      <c r="R4249" s="23"/>
      <c r="W4249"/>
      <c r="AB4249"/>
    </row>
    <row r="4250" spans="1:28" x14ac:dyDescent="0.25">
      <c r="A4250" s="89"/>
      <c r="D4250"/>
      <c r="F4250"/>
      <c r="H4250"/>
      <c r="M4250" s="23"/>
      <c r="R4250" s="23"/>
      <c r="W4250"/>
      <c r="AB4250"/>
    </row>
    <row r="4251" spans="1:28" x14ac:dyDescent="0.25">
      <c r="A4251" s="89"/>
      <c r="D4251"/>
      <c r="F4251"/>
      <c r="H4251"/>
      <c r="M4251" s="23"/>
      <c r="R4251" s="23"/>
      <c r="W4251"/>
      <c r="AB4251"/>
    </row>
    <row r="4252" spans="1:28" x14ac:dyDescent="0.25">
      <c r="A4252" s="89"/>
      <c r="D4252"/>
      <c r="F4252"/>
      <c r="H4252"/>
      <c r="M4252" s="23"/>
      <c r="R4252" s="23"/>
      <c r="W4252"/>
      <c r="AB4252"/>
    </row>
    <row r="4253" spans="1:28" x14ac:dyDescent="0.25">
      <c r="A4253" s="89"/>
      <c r="D4253"/>
      <c r="F4253"/>
      <c r="H4253"/>
      <c r="M4253" s="23"/>
      <c r="R4253" s="23"/>
      <c r="W4253"/>
      <c r="AB4253"/>
    </row>
    <row r="4254" spans="1:28" x14ac:dyDescent="0.25">
      <c r="A4254" s="89"/>
      <c r="D4254"/>
      <c r="F4254"/>
      <c r="H4254"/>
      <c r="M4254" s="23"/>
      <c r="R4254" s="23"/>
      <c r="W4254"/>
      <c r="AB4254"/>
    </row>
    <row r="4255" spans="1:28" x14ac:dyDescent="0.25">
      <c r="A4255" s="89"/>
      <c r="D4255"/>
      <c r="F4255"/>
      <c r="H4255"/>
      <c r="M4255" s="23"/>
      <c r="R4255" s="23"/>
      <c r="W4255"/>
      <c r="AB4255"/>
    </row>
    <row r="4256" spans="1:28" x14ac:dyDescent="0.25">
      <c r="A4256" s="89"/>
      <c r="D4256"/>
      <c r="F4256"/>
      <c r="H4256"/>
      <c r="M4256" s="23"/>
      <c r="R4256" s="23"/>
      <c r="W4256"/>
      <c r="AB4256"/>
    </row>
    <row r="4257" spans="1:28" x14ac:dyDescent="0.25">
      <c r="A4257" s="89"/>
      <c r="D4257"/>
      <c r="F4257"/>
      <c r="H4257"/>
      <c r="M4257" s="23"/>
      <c r="R4257" s="23"/>
      <c r="W4257"/>
      <c r="AB4257"/>
    </row>
    <row r="4258" spans="1:28" x14ac:dyDescent="0.25">
      <c r="A4258" s="89"/>
      <c r="D4258"/>
      <c r="F4258"/>
      <c r="H4258"/>
      <c r="M4258" s="23"/>
      <c r="R4258" s="23"/>
      <c r="W4258"/>
      <c r="AB4258"/>
    </row>
    <row r="4259" spans="1:28" x14ac:dyDescent="0.25">
      <c r="A4259" s="89"/>
      <c r="D4259"/>
      <c r="F4259"/>
      <c r="H4259"/>
      <c r="M4259" s="23"/>
      <c r="R4259" s="23"/>
      <c r="W4259"/>
      <c r="AB4259"/>
    </row>
    <row r="4260" spans="1:28" x14ac:dyDescent="0.25">
      <c r="A4260" s="89"/>
      <c r="D4260"/>
      <c r="F4260"/>
      <c r="H4260"/>
      <c r="M4260" s="23"/>
      <c r="R4260" s="23"/>
      <c r="W4260"/>
      <c r="AB4260"/>
    </row>
    <row r="4261" spans="1:28" x14ac:dyDescent="0.25">
      <c r="A4261" s="89"/>
      <c r="D4261"/>
      <c r="F4261"/>
      <c r="H4261"/>
      <c r="M4261" s="23"/>
      <c r="R4261" s="23"/>
      <c r="W4261"/>
      <c r="AB4261"/>
    </row>
    <row r="4262" spans="1:28" x14ac:dyDescent="0.25">
      <c r="A4262" s="89"/>
      <c r="D4262"/>
      <c r="F4262"/>
      <c r="H4262"/>
      <c r="M4262" s="23"/>
      <c r="R4262" s="23"/>
      <c r="W4262"/>
      <c r="AB4262"/>
    </row>
    <row r="4263" spans="1:28" x14ac:dyDescent="0.25">
      <c r="A4263" s="89"/>
      <c r="D4263"/>
      <c r="F4263"/>
      <c r="H4263"/>
      <c r="M4263" s="23"/>
      <c r="R4263" s="23"/>
      <c r="W4263"/>
      <c r="AB4263"/>
    </row>
    <row r="4264" spans="1:28" x14ac:dyDescent="0.25">
      <c r="A4264" s="89"/>
      <c r="D4264"/>
      <c r="F4264"/>
      <c r="H4264"/>
      <c r="M4264" s="23"/>
      <c r="R4264" s="23"/>
      <c r="W4264"/>
      <c r="AB4264"/>
    </row>
    <row r="4265" spans="1:28" x14ac:dyDescent="0.25">
      <c r="A4265" s="89"/>
      <c r="D4265"/>
      <c r="F4265"/>
      <c r="H4265"/>
      <c r="M4265" s="23"/>
      <c r="R4265" s="23"/>
      <c r="W4265"/>
      <c r="AB4265"/>
    </row>
    <row r="4266" spans="1:28" x14ac:dyDescent="0.25">
      <c r="A4266" s="89"/>
      <c r="D4266"/>
      <c r="F4266"/>
      <c r="H4266"/>
      <c r="M4266" s="23"/>
      <c r="R4266" s="23"/>
      <c r="W4266"/>
      <c r="AB4266"/>
    </row>
    <row r="4267" spans="1:28" x14ac:dyDescent="0.25">
      <c r="A4267" s="89"/>
      <c r="D4267"/>
      <c r="F4267"/>
      <c r="H4267"/>
      <c r="M4267" s="23"/>
      <c r="R4267" s="23"/>
      <c r="W4267"/>
      <c r="AB4267"/>
    </row>
    <row r="4268" spans="1:28" x14ac:dyDescent="0.25">
      <c r="A4268" s="89"/>
      <c r="D4268"/>
      <c r="F4268"/>
      <c r="H4268"/>
      <c r="M4268" s="23"/>
      <c r="R4268" s="23"/>
      <c r="W4268"/>
      <c r="AB4268"/>
    </row>
    <row r="4269" spans="1:28" x14ac:dyDescent="0.25">
      <c r="A4269" s="89"/>
      <c r="D4269"/>
      <c r="F4269"/>
      <c r="H4269"/>
      <c r="M4269" s="23"/>
      <c r="R4269" s="23"/>
      <c r="W4269"/>
      <c r="AB4269"/>
    </row>
    <row r="4270" spans="1:28" x14ac:dyDescent="0.25">
      <c r="A4270" s="89"/>
      <c r="D4270"/>
      <c r="F4270"/>
      <c r="H4270"/>
      <c r="M4270" s="23"/>
      <c r="R4270" s="23"/>
      <c r="W4270"/>
      <c r="AB4270"/>
    </row>
    <row r="4271" spans="1:28" x14ac:dyDescent="0.25">
      <c r="A4271" s="89"/>
      <c r="D4271"/>
      <c r="F4271"/>
      <c r="H4271"/>
      <c r="M4271" s="23"/>
      <c r="R4271" s="23"/>
      <c r="W4271"/>
      <c r="AB4271"/>
    </row>
    <row r="4272" spans="1:28" x14ac:dyDescent="0.25">
      <c r="A4272" s="89"/>
      <c r="D4272"/>
      <c r="F4272"/>
      <c r="H4272"/>
      <c r="M4272" s="23"/>
      <c r="R4272" s="23"/>
      <c r="W4272"/>
      <c r="AB4272"/>
    </row>
    <row r="4273" spans="1:28" x14ac:dyDescent="0.25">
      <c r="A4273" s="89"/>
      <c r="D4273"/>
      <c r="F4273"/>
      <c r="H4273"/>
      <c r="M4273" s="23"/>
      <c r="R4273" s="23"/>
      <c r="W4273"/>
      <c r="AB4273"/>
    </row>
    <row r="4274" spans="1:28" x14ac:dyDescent="0.25">
      <c r="A4274" s="89"/>
      <c r="D4274"/>
      <c r="F4274"/>
      <c r="H4274"/>
      <c r="M4274" s="23"/>
      <c r="R4274" s="23"/>
      <c r="W4274"/>
      <c r="AB4274"/>
    </row>
    <row r="4275" spans="1:28" x14ac:dyDescent="0.25">
      <c r="A4275" s="89"/>
      <c r="D4275"/>
      <c r="F4275"/>
      <c r="H4275"/>
      <c r="M4275" s="23"/>
      <c r="R4275" s="23"/>
      <c r="W4275"/>
      <c r="AB4275"/>
    </row>
    <row r="4276" spans="1:28" x14ac:dyDescent="0.25">
      <c r="A4276" s="89"/>
      <c r="D4276"/>
      <c r="F4276"/>
      <c r="H4276"/>
      <c r="M4276" s="23"/>
      <c r="R4276" s="23"/>
      <c r="W4276"/>
      <c r="AB4276"/>
    </row>
    <row r="4277" spans="1:28" x14ac:dyDescent="0.25">
      <c r="A4277" s="89"/>
      <c r="D4277"/>
      <c r="F4277"/>
      <c r="H4277"/>
      <c r="M4277" s="23"/>
      <c r="R4277" s="23"/>
      <c r="W4277"/>
      <c r="AB4277"/>
    </row>
    <row r="4278" spans="1:28" x14ac:dyDescent="0.25">
      <c r="A4278" s="89"/>
      <c r="D4278"/>
      <c r="F4278"/>
      <c r="H4278"/>
      <c r="M4278" s="23"/>
      <c r="R4278" s="23"/>
      <c r="W4278"/>
      <c r="AB4278"/>
    </row>
    <row r="4279" spans="1:28" x14ac:dyDescent="0.25">
      <c r="A4279" s="89"/>
      <c r="D4279"/>
      <c r="F4279"/>
      <c r="H4279"/>
      <c r="M4279" s="23"/>
      <c r="R4279" s="23"/>
      <c r="W4279"/>
      <c r="AB4279"/>
    </row>
    <row r="4280" spans="1:28" x14ac:dyDescent="0.25">
      <c r="A4280" s="89"/>
      <c r="D4280"/>
      <c r="F4280"/>
      <c r="H4280"/>
      <c r="M4280" s="23"/>
      <c r="R4280" s="23"/>
      <c r="W4280"/>
      <c r="AB4280"/>
    </row>
    <row r="4281" spans="1:28" x14ac:dyDescent="0.25">
      <c r="A4281" s="89"/>
      <c r="D4281"/>
      <c r="F4281"/>
      <c r="H4281"/>
      <c r="M4281" s="23"/>
      <c r="R4281" s="23"/>
      <c r="W4281"/>
      <c r="AB4281"/>
    </row>
    <row r="4282" spans="1:28" x14ac:dyDescent="0.25">
      <c r="A4282" s="89"/>
      <c r="D4282"/>
      <c r="F4282"/>
      <c r="H4282"/>
      <c r="M4282" s="23"/>
      <c r="R4282" s="23"/>
      <c r="W4282"/>
      <c r="AB4282"/>
    </row>
    <row r="4283" spans="1:28" x14ac:dyDescent="0.25">
      <c r="A4283" s="89"/>
      <c r="D4283"/>
      <c r="F4283"/>
      <c r="H4283"/>
      <c r="M4283" s="23"/>
      <c r="R4283" s="23"/>
      <c r="W4283"/>
      <c r="AB4283"/>
    </row>
    <row r="4284" spans="1:28" x14ac:dyDescent="0.25">
      <c r="A4284" s="89"/>
      <c r="D4284"/>
      <c r="F4284"/>
      <c r="H4284"/>
      <c r="M4284" s="23"/>
      <c r="R4284" s="23"/>
      <c r="W4284"/>
      <c r="AB4284"/>
    </row>
    <row r="4285" spans="1:28" x14ac:dyDescent="0.25">
      <c r="A4285" s="89"/>
      <c r="D4285"/>
      <c r="F4285"/>
      <c r="H4285"/>
      <c r="M4285" s="23"/>
      <c r="R4285" s="23"/>
      <c r="W4285"/>
      <c r="AB4285"/>
    </row>
    <row r="4286" spans="1:28" x14ac:dyDescent="0.25">
      <c r="A4286" s="89"/>
      <c r="D4286"/>
      <c r="F4286"/>
      <c r="H4286"/>
      <c r="M4286" s="23"/>
      <c r="R4286" s="23"/>
      <c r="W4286"/>
      <c r="AB4286"/>
    </row>
    <row r="4287" spans="1:28" x14ac:dyDescent="0.25">
      <c r="A4287" s="89"/>
      <c r="D4287"/>
      <c r="F4287"/>
      <c r="H4287"/>
      <c r="M4287" s="23"/>
      <c r="R4287" s="23"/>
      <c r="W4287"/>
      <c r="AB4287"/>
    </row>
    <row r="4288" spans="1:28" x14ac:dyDescent="0.25">
      <c r="A4288" s="89"/>
      <c r="D4288"/>
      <c r="F4288"/>
      <c r="H4288"/>
      <c r="M4288" s="23"/>
      <c r="R4288" s="23"/>
      <c r="W4288"/>
      <c r="AB4288"/>
    </row>
    <row r="4289" spans="1:28" x14ac:dyDescent="0.25">
      <c r="A4289" s="89"/>
      <c r="D4289"/>
      <c r="F4289"/>
      <c r="H4289"/>
      <c r="M4289" s="23"/>
      <c r="R4289" s="23"/>
      <c r="W4289"/>
      <c r="AB4289"/>
    </row>
    <row r="4290" spans="1:28" x14ac:dyDescent="0.25">
      <c r="A4290" s="89"/>
      <c r="D4290"/>
      <c r="F4290"/>
      <c r="H4290"/>
      <c r="M4290" s="23"/>
      <c r="R4290" s="23"/>
      <c r="W4290"/>
      <c r="AB4290"/>
    </row>
    <row r="4291" spans="1:28" x14ac:dyDescent="0.25">
      <c r="A4291" s="89"/>
      <c r="D4291"/>
      <c r="F4291"/>
      <c r="H4291"/>
      <c r="M4291" s="23"/>
      <c r="R4291" s="23"/>
      <c r="W4291"/>
      <c r="AB4291"/>
    </row>
    <row r="4292" spans="1:28" x14ac:dyDescent="0.25">
      <c r="A4292" s="89"/>
      <c r="D4292"/>
      <c r="F4292"/>
      <c r="H4292"/>
      <c r="M4292" s="23"/>
      <c r="R4292" s="23"/>
      <c r="W4292"/>
      <c r="AB4292"/>
    </row>
    <row r="4293" spans="1:28" x14ac:dyDescent="0.25">
      <c r="A4293" s="89"/>
      <c r="D4293"/>
      <c r="F4293"/>
      <c r="H4293"/>
      <c r="M4293" s="23"/>
      <c r="R4293" s="23"/>
      <c r="W4293"/>
      <c r="AB4293"/>
    </row>
    <row r="4294" spans="1:28" x14ac:dyDescent="0.25">
      <c r="A4294" s="89"/>
      <c r="D4294"/>
      <c r="F4294"/>
      <c r="H4294"/>
      <c r="M4294" s="23"/>
      <c r="R4294" s="23"/>
      <c r="W4294"/>
      <c r="AB4294"/>
    </row>
    <row r="4295" spans="1:28" x14ac:dyDescent="0.25">
      <c r="A4295" s="89"/>
      <c r="D4295"/>
      <c r="F4295"/>
      <c r="H4295"/>
      <c r="M4295" s="23"/>
      <c r="R4295" s="23"/>
      <c r="W4295"/>
      <c r="AB4295"/>
    </row>
    <row r="4296" spans="1:28" x14ac:dyDescent="0.25">
      <c r="A4296" s="89"/>
      <c r="D4296"/>
      <c r="F4296"/>
      <c r="H4296"/>
      <c r="M4296" s="23"/>
      <c r="R4296" s="23"/>
      <c r="W4296"/>
      <c r="AB4296"/>
    </row>
    <row r="4297" spans="1:28" x14ac:dyDescent="0.25">
      <c r="A4297" s="89"/>
      <c r="D4297"/>
      <c r="F4297"/>
      <c r="H4297"/>
      <c r="M4297" s="23"/>
      <c r="R4297" s="23"/>
      <c r="W4297"/>
      <c r="AB4297"/>
    </row>
    <row r="4298" spans="1:28" x14ac:dyDescent="0.25">
      <c r="A4298" s="89"/>
      <c r="D4298"/>
      <c r="F4298"/>
      <c r="H4298"/>
      <c r="M4298" s="23"/>
      <c r="R4298" s="23"/>
      <c r="W4298"/>
      <c r="AB4298"/>
    </row>
    <row r="4299" spans="1:28" x14ac:dyDescent="0.25">
      <c r="A4299" s="89"/>
      <c r="D4299"/>
      <c r="F4299"/>
      <c r="H4299"/>
      <c r="M4299" s="23"/>
      <c r="R4299" s="23"/>
      <c r="W4299"/>
      <c r="AB4299"/>
    </row>
    <row r="4300" spans="1:28" x14ac:dyDescent="0.25">
      <c r="A4300" s="89"/>
      <c r="D4300"/>
      <c r="F4300"/>
      <c r="H4300"/>
      <c r="M4300" s="23"/>
      <c r="R4300" s="23"/>
      <c r="W4300"/>
      <c r="AB4300"/>
    </row>
    <row r="4301" spans="1:28" x14ac:dyDescent="0.25">
      <c r="A4301" s="89"/>
      <c r="D4301"/>
      <c r="F4301"/>
      <c r="H4301"/>
      <c r="M4301" s="23"/>
      <c r="R4301" s="23"/>
      <c r="W4301"/>
      <c r="AB4301"/>
    </row>
    <row r="4302" spans="1:28" x14ac:dyDescent="0.25">
      <c r="A4302" s="89"/>
      <c r="D4302"/>
      <c r="F4302"/>
      <c r="H4302"/>
      <c r="M4302" s="23"/>
      <c r="R4302" s="23"/>
      <c r="W4302"/>
      <c r="AB4302"/>
    </row>
    <row r="4303" spans="1:28" x14ac:dyDescent="0.25">
      <c r="A4303" s="89"/>
      <c r="D4303"/>
      <c r="F4303"/>
      <c r="H4303"/>
      <c r="M4303" s="23"/>
      <c r="R4303" s="23"/>
      <c r="W4303"/>
      <c r="AB4303"/>
    </row>
    <row r="4304" spans="1:28" x14ac:dyDescent="0.25">
      <c r="A4304" s="89"/>
      <c r="D4304"/>
      <c r="F4304"/>
      <c r="H4304"/>
      <c r="M4304" s="23"/>
      <c r="R4304" s="23"/>
      <c r="W4304"/>
      <c r="AB4304"/>
    </row>
    <row r="4305" spans="1:28" x14ac:dyDescent="0.25">
      <c r="A4305" s="89"/>
      <c r="D4305"/>
      <c r="F4305"/>
      <c r="H4305"/>
      <c r="M4305" s="23"/>
      <c r="R4305" s="23"/>
      <c r="W4305"/>
      <c r="AB4305"/>
    </row>
    <row r="4306" spans="1:28" x14ac:dyDescent="0.25">
      <c r="A4306" s="89"/>
      <c r="D4306"/>
      <c r="F4306"/>
      <c r="H4306"/>
      <c r="M4306" s="23"/>
      <c r="R4306" s="23"/>
      <c r="W4306"/>
      <c r="AB4306"/>
    </row>
    <row r="4307" spans="1:28" x14ac:dyDescent="0.25">
      <c r="A4307" s="89"/>
      <c r="D4307"/>
      <c r="F4307"/>
      <c r="H4307"/>
      <c r="M4307" s="23"/>
      <c r="R4307" s="23"/>
      <c r="W4307"/>
      <c r="AB4307"/>
    </row>
    <row r="4308" spans="1:28" x14ac:dyDescent="0.25">
      <c r="A4308" s="89"/>
      <c r="D4308"/>
      <c r="F4308"/>
      <c r="H4308"/>
      <c r="M4308" s="23"/>
      <c r="R4308" s="23"/>
      <c r="W4308"/>
      <c r="AB4308"/>
    </row>
    <row r="4309" spans="1:28" x14ac:dyDescent="0.25">
      <c r="A4309" s="89"/>
      <c r="D4309"/>
      <c r="F4309"/>
      <c r="H4309"/>
      <c r="M4309" s="23"/>
      <c r="R4309" s="23"/>
      <c r="W4309"/>
      <c r="AB4309"/>
    </row>
    <row r="4310" spans="1:28" x14ac:dyDescent="0.25">
      <c r="A4310" s="89"/>
      <c r="D4310"/>
      <c r="F4310"/>
      <c r="H4310"/>
      <c r="M4310" s="23"/>
      <c r="R4310" s="23"/>
      <c r="W4310"/>
      <c r="AB4310"/>
    </row>
    <row r="4311" spans="1:28" x14ac:dyDescent="0.25">
      <c r="A4311" s="89"/>
      <c r="D4311"/>
      <c r="F4311"/>
      <c r="H4311"/>
      <c r="M4311" s="23"/>
      <c r="R4311" s="23"/>
      <c r="W4311"/>
      <c r="AB4311"/>
    </row>
    <row r="4312" spans="1:28" x14ac:dyDescent="0.25">
      <c r="A4312" s="89"/>
      <c r="D4312"/>
      <c r="F4312"/>
      <c r="H4312"/>
      <c r="M4312" s="23"/>
      <c r="R4312" s="23"/>
      <c r="W4312"/>
      <c r="AB4312"/>
    </row>
    <row r="4313" spans="1:28" x14ac:dyDescent="0.25">
      <c r="A4313" s="89"/>
      <c r="D4313"/>
      <c r="F4313"/>
      <c r="H4313"/>
      <c r="M4313" s="23"/>
      <c r="R4313" s="23"/>
      <c r="W4313"/>
      <c r="AB4313"/>
    </row>
    <row r="4314" spans="1:28" x14ac:dyDescent="0.25">
      <c r="A4314" s="89"/>
      <c r="D4314"/>
      <c r="F4314"/>
      <c r="H4314"/>
      <c r="M4314" s="23"/>
      <c r="R4314" s="23"/>
      <c r="W4314"/>
      <c r="AB4314"/>
    </row>
    <row r="4315" spans="1:28" x14ac:dyDescent="0.25">
      <c r="A4315" s="89"/>
      <c r="D4315"/>
      <c r="F4315"/>
      <c r="H4315"/>
      <c r="M4315" s="23"/>
      <c r="R4315" s="23"/>
      <c r="W4315"/>
      <c r="AB4315"/>
    </row>
    <row r="4316" spans="1:28" x14ac:dyDescent="0.25">
      <c r="A4316" s="89"/>
      <c r="D4316"/>
      <c r="F4316"/>
      <c r="H4316"/>
      <c r="M4316" s="23"/>
      <c r="R4316" s="23"/>
      <c r="W4316"/>
      <c r="AB4316"/>
    </row>
    <row r="4317" spans="1:28" x14ac:dyDescent="0.25">
      <c r="A4317" s="89"/>
      <c r="D4317"/>
      <c r="F4317"/>
      <c r="H4317"/>
      <c r="M4317" s="23"/>
      <c r="R4317" s="23"/>
      <c r="W4317"/>
      <c r="AB4317"/>
    </row>
    <row r="4318" spans="1:28" x14ac:dyDescent="0.25">
      <c r="A4318" s="89"/>
      <c r="D4318"/>
      <c r="F4318"/>
      <c r="H4318"/>
      <c r="M4318" s="23"/>
      <c r="R4318" s="23"/>
      <c r="W4318"/>
      <c r="AB4318"/>
    </row>
    <row r="4319" spans="1:28" x14ac:dyDescent="0.25">
      <c r="A4319" s="89"/>
      <c r="D4319"/>
      <c r="F4319"/>
      <c r="H4319"/>
      <c r="M4319" s="23"/>
      <c r="R4319" s="23"/>
      <c r="W4319"/>
      <c r="AB4319"/>
    </row>
    <row r="4320" spans="1:28" x14ac:dyDescent="0.25">
      <c r="A4320" s="89"/>
      <c r="D4320"/>
      <c r="F4320"/>
      <c r="H4320"/>
      <c r="M4320" s="23"/>
      <c r="R4320" s="23"/>
      <c r="W4320"/>
      <c r="AB4320"/>
    </row>
    <row r="4321" spans="1:28" x14ac:dyDescent="0.25">
      <c r="A4321" s="89"/>
      <c r="D4321"/>
      <c r="F4321"/>
      <c r="H4321"/>
      <c r="M4321" s="23"/>
      <c r="R4321" s="23"/>
      <c r="W4321"/>
      <c r="AB4321"/>
    </row>
    <row r="4322" spans="1:28" x14ac:dyDescent="0.25">
      <c r="A4322" s="89"/>
      <c r="D4322"/>
      <c r="F4322"/>
      <c r="H4322"/>
      <c r="M4322" s="23"/>
      <c r="R4322" s="23"/>
      <c r="W4322"/>
      <c r="AB4322"/>
    </row>
    <row r="4323" spans="1:28" x14ac:dyDescent="0.25">
      <c r="A4323" s="89"/>
      <c r="D4323"/>
      <c r="F4323"/>
      <c r="H4323"/>
      <c r="M4323" s="23"/>
      <c r="R4323" s="23"/>
      <c r="W4323"/>
      <c r="AB4323"/>
    </row>
    <row r="4324" spans="1:28" x14ac:dyDescent="0.25">
      <c r="A4324" s="89"/>
      <c r="D4324"/>
      <c r="F4324"/>
      <c r="H4324"/>
      <c r="M4324" s="23"/>
      <c r="R4324" s="23"/>
      <c r="W4324"/>
      <c r="AB4324"/>
    </row>
    <row r="4325" spans="1:28" x14ac:dyDescent="0.25">
      <c r="A4325" s="89"/>
      <c r="D4325"/>
      <c r="F4325"/>
      <c r="H4325"/>
      <c r="M4325" s="23"/>
      <c r="R4325" s="23"/>
      <c r="W4325"/>
      <c r="AB4325"/>
    </row>
    <row r="4326" spans="1:28" x14ac:dyDescent="0.25">
      <c r="A4326" s="89"/>
      <c r="D4326"/>
      <c r="F4326"/>
      <c r="H4326"/>
      <c r="M4326" s="23"/>
      <c r="R4326" s="23"/>
      <c r="W4326"/>
      <c r="AB4326"/>
    </row>
    <row r="4327" spans="1:28" x14ac:dyDescent="0.25">
      <c r="A4327" s="89"/>
      <c r="D4327"/>
      <c r="F4327"/>
      <c r="H4327"/>
      <c r="M4327" s="23"/>
      <c r="R4327" s="23"/>
      <c r="W4327"/>
      <c r="AB4327"/>
    </row>
    <row r="4328" spans="1:28" x14ac:dyDescent="0.25">
      <c r="A4328" s="89"/>
      <c r="D4328"/>
      <c r="F4328"/>
      <c r="H4328"/>
      <c r="M4328" s="23"/>
      <c r="R4328" s="23"/>
      <c r="W4328"/>
      <c r="AB4328"/>
    </row>
    <row r="4329" spans="1:28" x14ac:dyDescent="0.25">
      <c r="A4329" s="89"/>
      <c r="D4329"/>
      <c r="F4329"/>
      <c r="H4329"/>
      <c r="M4329" s="23"/>
      <c r="R4329" s="23"/>
      <c r="W4329"/>
      <c r="AB4329"/>
    </row>
    <row r="4330" spans="1:28" x14ac:dyDescent="0.25">
      <c r="A4330" s="89"/>
      <c r="D4330"/>
      <c r="F4330"/>
      <c r="H4330"/>
      <c r="M4330" s="23"/>
      <c r="R4330" s="23"/>
      <c r="W4330"/>
      <c r="AB4330"/>
    </row>
    <row r="4331" spans="1:28" x14ac:dyDescent="0.25">
      <c r="A4331" s="89"/>
      <c r="D4331"/>
      <c r="F4331"/>
      <c r="H4331"/>
      <c r="M4331" s="23"/>
      <c r="R4331" s="23"/>
      <c r="W4331"/>
      <c r="AB4331"/>
    </row>
    <row r="4332" spans="1:28" x14ac:dyDescent="0.25">
      <c r="A4332" s="89"/>
      <c r="D4332"/>
      <c r="F4332"/>
      <c r="H4332"/>
      <c r="M4332" s="23"/>
      <c r="R4332" s="23"/>
      <c r="W4332"/>
      <c r="AB4332"/>
    </row>
    <row r="4333" spans="1:28" x14ac:dyDescent="0.25">
      <c r="A4333" s="89"/>
      <c r="D4333"/>
      <c r="F4333"/>
      <c r="H4333"/>
      <c r="M4333" s="23"/>
      <c r="R4333" s="23"/>
      <c r="W4333"/>
      <c r="AB4333"/>
    </row>
    <row r="4334" spans="1:28" x14ac:dyDescent="0.25">
      <c r="A4334" s="89"/>
      <c r="D4334"/>
      <c r="F4334"/>
      <c r="H4334"/>
      <c r="M4334" s="23"/>
      <c r="R4334" s="23"/>
      <c r="W4334"/>
      <c r="AB4334"/>
    </row>
    <row r="4335" spans="1:28" x14ac:dyDescent="0.25">
      <c r="A4335" s="89"/>
      <c r="D4335"/>
      <c r="F4335"/>
      <c r="H4335"/>
      <c r="M4335" s="23"/>
      <c r="R4335" s="23"/>
      <c r="W4335"/>
      <c r="AB4335"/>
    </row>
    <row r="4336" spans="1:28" x14ac:dyDescent="0.25">
      <c r="A4336" s="89"/>
      <c r="D4336"/>
      <c r="F4336"/>
      <c r="H4336"/>
      <c r="M4336" s="23"/>
      <c r="R4336" s="23"/>
      <c r="W4336"/>
      <c r="AB4336"/>
    </row>
    <row r="4337" spans="1:28" x14ac:dyDescent="0.25">
      <c r="A4337" s="89"/>
      <c r="D4337"/>
      <c r="F4337"/>
      <c r="H4337"/>
      <c r="M4337" s="23"/>
      <c r="R4337" s="23"/>
      <c r="W4337"/>
      <c r="AB4337"/>
    </row>
    <row r="4338" spans="1:28" x14ac:dyDescent="0.25">
      <c r="A4338" s="89"/>
      <c r="D4338"/>
      <c r="F4338"/>
      <c r="H4338"/>
      <c r="M4338" s="23"/>
      <c r="R4338" s="23"/>
      <c r="W4338"/>
      <c r="AB4338"/>
    </row>
    <row r="4339" spans="1:28" x14ac:dyDescent="0.25">
      <c r="A4339" s="89"/>
      <c r="D4339"/>
      <c r="F4339"/>
      <c r="H4339"/>
      <c r="M4339" s="23"/>
      <c r="R4339" s="23"/>
      <c r="W4339"/>
      <c r="AB4339"/>
    </row>
    <row r="4340" spans="1:28" x14ac:dyDescent="0.25">
      <c r="A4340" s="89"/>
      <c r="D4340"/>
      <c r="F4340"/>
      <c r="H4340"/>
      <c r="M4340" s="23"/>
      <c r="R4340" s="23"/>
      <c r="W4340"/>
      <c r="AB4340"/>
    </row>
    <row r="4341" spans="1:28" x14ac:dyDescent="0.25">
      <c r="A4341" s="89"/>
      <c r="D4341"/>
      <c r="F4341"/>
      <c r="H4341"/>
      <c r="M4341" s="23"/>
      <c r="R4341" s="23"/>
      <c r="W4341"/>
      <c r="AB4341"/>
    </row>
    <row r="4342" spans="1:28" x14ac:dyDescent="0.25">
      <c r="A4342" s="89"/>
      <c r="D4342"/>
      <c r="F4342"/>
      <c r="H4342"/>
      <c r="M4342" s="23"/>
      <c r="R4342" s="23"/>
      <c r="W4342"/>
      <c r="AB4342"/>
    </row>
    <row r="4343" spans="1:28" x14ac:dyDescent="0.25">
      <c r="A4343" s="89"/>
      <c r="D4343"/>
      <c r="F4343"/>
      <c r="H4343"/>
      <c r="M4343" s="23"/>
      <c r="R4343" s="23"/>
      <c r="W4343"/>
      <c r="AB4343"/>
    </row>
    <row r="4344" spans="1:28" x14ac:dyDescent="0.25">
      <c r="A4344" s="89"/>
      <c r="D4344"/>
      <c r="F4344"/>
      <c r="H4344"/>
      <c r="M4344" s="23"/>
      <c r="R4344" s="23"/>
      <c r="W4344"/>
      <c r="AB4344"/>
    </row>
    <row r="4345" spans="1:28" x14ac:dyDescent="0.25">
      <c r="A4345" s="89"/>
      <c r="D4345"/>
      <c r="F4345"/>
      <c r="H4345"/>
      <c r="M4345" s="23"/>
      <c r="R4345" s="23"/>
      <c r="W4345"/>
      <c r="AB4345"/>
    </row>
    <row r="4346" spans="1:28" x14ac:dyDescent="0.25">
      <c r="A4346" s="89"/>
      <c r="D4346"/>
      <c r="F4346"/>
      <c r="H4346"/>
      <c r="M4346" s="23"/>
      <c r="R4346" s="23"/>
      <c r="W4346"/>
      <c r="AB4346"/>
    </row>
    <row r="4347" spans="1:28" x14ac:dyDescent="0.25">
      <c r="A4347" s="89"/>
      <c r="D4347"/>
      <c r="F4347"/>
      <c r="H4347"/>
      <c r="M4347" s="23"/>
      <c r="R4347" s="23"/>
      <c r="W4347"/>
      <c r="AB4347"/>
    </row>
    <row r="4348" spans="1:28" x14ac:dyDescent="0.25">
      <c r="A4348" s="89"/>
      <c r="D4348"/>
      <c r="F4348"/>
      <c r="H4348"/>
      <c r="M4348" s="23"/>
      <c r="R4348" s="23"/>
      <c r="W4348"/>
      <c r="AB4348"/>
    </row>
    <row r="4349" spans="1:28" x14ac:dyDescent="0.25">
      <c r="A4349" s="89"/>
      <c r="D4349"/>
      <c r="F4349"/>
      <c r="H4349"/>
      <c r="M4349" s="23"/>
      <c r="R4349" s="23"/>
      <c r="W4349"/>
      <c r="AB4349"/>
    </row>
    <row r="4350" spans="1:28" x14ac:dyDescent="0.25">
      <c r="A4350" s="89"/>
      <c r="D4350"/>
      <c r="F4350"/>
      <c r="H4350"/>
      <c r="M4350" s="23"/>
      <c r="R4350" s="23"/>
      <c r="W4350"/>
      <c r="AB4350"/>
    </row>
    <row r="4351" spans="1:28" x14ac:dyDescent="0.25">
      <c r="A4351" s="89"/>
      <c r="D4351"/>
      <c r="F4351"/>
      <c r="H4351"/>
      <c r="M4351" s="23"/>
      <c r="R4351" s="23"/>
      <c r="W4351"/>
      <c r="AB4351"/>
    </row>
    <row r="4352" spans="1:28" x14ac:dyDescent="0.25">
      <c r="A4352" s="89"/>
      <c r="D4352"/>
      <c r="F4352"/>
      <c r="H4352"/>
      <c r="M4352" s="23"/>
      <c r="R4352" s="23"/>
      <c r="W4352"/>
      <c r="AB4352"/>
    </row>
    <row r="4353" spans="1:28" x14ac:dyDescent="0.25">
      <c r="A4353" s="89"/>
      <c r="D4353"/>
      <c r="F4353"/>
      <c r="H4353"/>
      <c r="M4353" s="23"/>
      <c r="R4353" s="23"/>
      <c r="W4353"/>
      <c r="AB4353"/>
    </row>
    <row r="4354" spans="1:28" x14ac:dyDescent="0.25">
      <c r="A4354" s="89"/>
      <c r="D4354"/>
      <c r="F4354"/>
      <c r="H4354"/>
      <c r="M4354" s="23"/>
      <c r="R4354" s="23"/>
      <c r="W4354"/>
      <c r="AB4354"/>
    </row>
    <row r="4355" spans="1:28" x14ac:dyDescent="0.25">
      <c r="A4355" s="89"/>
      <c r="D4355"/>
      <c r="F4355"/>
      <c r="H4355"/>
      <c r="M4355" s="23"/>
      <c r="R4355" s="23"/>
      <c r="W4355"/>
      <c r="AB4355"/>
    </row>
    <row r="4356" spans="1:28" x14ac:dyDescent="0.25">
      <c r="A4356" s="89"/>
      <c r="D4356"/>
      <c r="F4356"/>
      <c r="H4356"/>
      <c r="M4356" s="23"/>
      <c r="R4356" s="23"/>
      <c r="W4356"/>
      <c r="AB4356"/>
    </row>
    <row r="4357" spans="1:28" x14ac:dyDescent="0.25">
      <c r="A4357" s="89"/>
      <c r="D4357"/>
      <c r="F4357"/>
      <c r="H4357"/>
      <c r="M4357" s="23"/>
      <c r="R4357" s="23"/>
      <c r="W4357"/>
      <c r="AB4357"/>
    </row>
    <row r="4358" spans="1:28" x14ac:dyDescent="0.25">
      <c r="A4358" s="89"/>
      <c r="D4358"/>
      <c r="F4358"/>
      <c r="H4358"/>
      <c r="M4358" s="23"/>
      <c r="R4358" s="23"/>
      <c r="W4358"/>
      <c r="AB4358"/>
    </row>
    <row r="4359" spans="1:28" x14ac:dyDescent="0.25">
      <c r="A4359" s="89"/>
      <c r="D4359"/>
      <c r="F4359"/>
      <c r="H4359"/>
      <c r="M4359" s="23"/>
      <c r="R4359" s="23"/>
      <c r="W4359"/>
      <c r="AB4359"/>
    </row>
    <row r="4360" spans="1:28" x14ac:dyDescent="0.25">
      <c r="A4360" s="89"/>
      <c r="D4360"/>
      <c r="F4360"/>
      <c r="H4360"/>
      <c r="M4360" s="23"/>
      <c r="R4360" s="23"/>
      <c r="W4360"/>
      <c r="AB4360"/>
    </row>
    <row r="4361" spans="1:28" x14ac:dyDescent="0.25">
      <c r="A4361" s="89"/>
      <c r="D4361"/>
      <c r="F4361"/>
      <c r="H4361"/>
      <c r="M4361" s="23"/>
      <c r="R4361" s="23"/>
      <c r="W4361"/>
      <c r="AB4361"/>
    </row>
    <row r="4362" spans="1:28" x14ac:dyDescent="0.25">
      <c r="A4362" s="89"/>
      <c r="D4362"/>
      <c r="F4362"/>
      <c r="H4362"/>
      <c r="M4362" s="23"/>
      <c r="R4362" s="23"/>
      <c r="W4362"/>
      <c r="AB4362"/>
    </row>
    <row r="4363" spans="1:28" x14ac:dyDescent="0.25">
      <c r="A4363" s="89"/>
      <c r="D4363"/>
      <c r="F4363"/>
      <c r="H4363"/>
      <c r="M4363" s="23"/>
      <c r="R4363" s="23"/>
      <c r="W4363"/>
      <c r="AB4363"/>
    </row>
    <row r="4364" spans="1:28" x14ac:dyDescent="0.25">
      <c r="A4364" s="89"/>
      <c r="D4364"/>
      <c r="F4364"/>
      <c r="H4364"/>
      <c r="M4364" s="23"/>
      <c r="R4364" s="23"/>
      <c r="W4364"/>
      <c r="AB4364"/>
    </row>
    <row r="4365" spans="1:28" x14ac:dyDescent="0.25">
      <c r="A4365" s="89"/>
      <c r="D4365"/>
      <c r="F4365"/>
      <c r="H4365"/>
      <c r="M4365" s="23"/>
      <c r="R4365" s="23"/>
      <c r="W4365"/>
      <c r="AB4365"/>
    </row>
    <row r="4366" spans="1:28" x14ac:dyDescent="0.25">
      <c r="A4366" s="89"/>
      <c r="D4366"/>
      <c r="F4366"/>
      <c r="H4366"/>
      <c r="M4366" s="23"/>
      <c r="R4366" s="23"/>
      <c r="W4366"/>
      <c r="AB4366"/>
    </row>
    <row r="4367" spans="1:28" x14ac:dyDescent="0.25">
      <c r="A4367" s="89"/>
      <c r="D4367"/>
      <c r="F4367"/>
      <c r="H4367"/>
      <c r="M4367" s="23"/>
      <c r="R4367" s="23"/>
      <c r="W4367"/>
      <c r="AB4367"/>
    </row>
    <row r="4368" spans="1:28" x14ac:dyDescent="0.25">
      <c r="A4368" s="89"/>
      <c r="D4368"/>
      <c r="F4368"/>
      <c r="H4368"/>
      <c r="M4368" s="23"/>
      <c r="R4368" s="23"/>
      <c r="W4368"/>
      <c r="AB4368"/>
    </row>
    <row r="4369" spans="1:28" x14ac:dyDescent="0.25">
      <c r="A4369" s="89"/>
      <c r="D4369"/>
      <c r="F4369"/>
      <c r="H4369"/>
      <c r="M4369" s="23"/>
      <c r="R4369" s="23"/>
      <c r="W4369"/>
      <c r="AB4369"/>
    </row>
    <row r="4370" spans="1:28" x14ac:dyDescent="0.25">
      <c r="A4370" s="89"/>
      <c r="D4370"/>
      <c r="F4370"/>
      <c r="H4370"/>
      <c r="M4370" s="23"/>
      <c r="R4370" s="23"/>
      <c r="W4370"/>
      <c r="AB4370"/>
    </row>
    <row r="4371" spans="1:28" x14ac:dyDescent="0.25">
      <c r="A4371" s="89"/>
      <c r="D4371"/>
      <c r="F4371"/>
      <c r="H4371"/>
      <c r="M4371" s="23"/>
      <c r="R4371" s="23"/>
      <c r="W4371"/>
      <c r="AB4371"/>
    </row>
    <row r="4372" spans="1:28" x14ac:dyDescent="0.25">
      <c r="A4372" s="89"/>
      <c r="D4372"/>
      <c r="F4372"/>
      <c r="H4372"/>
      <c r="M4372" s="23"/>
      <c r="R4372" s="23"/>
      <c r="W4372"/>
      <c r="AB4372"/>
    </row>
    <row r="4373" spans="1:28" x14ac:dyDescent="0.25">
      <c r="A4373" s="89"/>
      <c r="D4373"/>
      <c r="F4373"/>
      <c r="H4373"/>
      <c r="M4373" s="23"/>
      <c r="R4373" s="23"/>
      <c r="W4373"/>
      <c r="AB4373"/>
    </row>
    <row r="4374" spans="1:28" x14ac:dyDescent="0.25">
      <c r="A4374" s="89"/>
      <c r="D4374"/>
      <c r="F4374"/>
      <c r="H4374"/>
      <c r="M4374" s="23"/>
      <c r="R4374" s="23"/>
      <c r="W4374"/>
      <c r="AB4374"/>
    </row>
    <row r="4375" spans="1:28" x14ac:dyDescent="0.25">
      <c r="A4375" s="89"/>
      <c r="D4375"/>
      <c r="F4375"/>
      <c r="H4375"/>
      <c r="M4375" s="23"/>
      <c r="R4375" s="23"/>
      <c r="W4375"/>
      <c r="AB4375"/>
    </row>
    <row r="4376" spans="1:28" x14ac:dyDescent="0.25">
      <c r="A4376" s="89"/>
      <c r="D4376"/>
      <c r="F4376"/>
      <c r="H4376"/>
      <c r="M4376" s="23"/>
      <c r="R4376" s="23"/>
      <c r="W4376"/>
      <c r="AB4376"/>
    </row>
    <row r="4377" spans="1:28" x14ac:dyDescent="0.25">
      <c r="A4377" s="89"/>
      <c r="D4377"/>
      <c r="F4377"/>
      <c r="H4377"/>
      <c r="M4377" s="23"/>
      <c r="R4377" s="23"/>
      <c r="W4377"/>
      <c r="AB4377"/>
    </row>
    <row r="4378" spans="1:28" x14ac:dyDescent="0.25">
      <c r="A4378" s="89"/>
      <c r="D4378"/>
      <c r="F4378"/>
      <c r="H4378"/>
      <c r="M4378" s="23"/>
      <c r="R4378" s="23"/>
      <c r="W4378"/>
      <c r="AB4378"/>
    </row>
    <row r="4379" spans="1:28" x14ac:dyDescent="0.25">
      <c r="A4379" s="89"/>
      <c r="D4379"/>
      <c r="F4379"/>
      <c r="H4379"/>
      <c r="M4379" s="23"/>
      <c r="R4379" s="23"/>
      <c r="W4379"/>
      <c r="AB4379"/>
    </row>
    <row r="4380" spans="1:28" x14ac:dyDescent="0.25">
      <c r="A4380" s="89"/>
      <c r="D4380"/>
      <c r="F4380"/>
      <c r="H4380"/>
      <c r="M4380" s="23"/>
      <c r="R4380" s="23"/>
      <c r="W4380"/>
      <c r="AB4380"/>
    </row>
    <row r="4381" spans="1:28" x14ac:dyDescent="0.25">
      <c r="A4381" s="89"/>
      <c r="D4381"/>
      <c r="F4381"/>
      <c r="H4381"/>
      <c r="M4381" s="23"/>
      <c r="R4381" s="23"/>
      <c r="W4381"/>
      <c r="AB4381"/>
    </row>
    <row r="4382" spans="1:28" x14ac:dyDescent="0.25">
      <c r="A4382" s="89"/>
      <c r="D4382"/>
      <c r="F4382"/>
      <c r="H4382"/>
      <c r="M4382" s="23"/>
      <c r="R4382" s="23"/>
      <c r="W4382"/>
      <c r="AB4382"/>
    </row>
    <row r="4383" spans="1:28" x14ac:dyDescent="0.25">
      <c r="A4383" s="89"/>
      <c r="D4383"/>
      <c r="F4383"/>
      <c r="H4383"/>
      <c r="M4383" s="23"/>
      <c r="R4383" s="23"/>
      <c r="W4383"/>
      <c r="AB4383"/>
    </row>
    <row r="4384" spans="1:28" x14ac:dyDescent="0.25">
      <c r="A4384" s="89"/>
      <c r="D4384"/>
      <c r="F4384"/>
      <c r="H4384"/>
      <c r="M4384" s="23"/>
      <c r="R4384" s="23"/>
      <c r="W4384"/>
      <c r="AB4384"/>
    </row>
    <row r="4385" spans="1:28" x14ac:dyDescent="0.25">
      <c r="A4385" s="89"/>
      <c r="D4385"/>
      <c r="F4385"/>
      <c r="H4385"/>
      <c r="M4385" s="23"/>
      <c r="R4385" s="23"/>
      <c r="W4385"/>
      <c r="AB4385"/>
    </row>
    <row r="4386" spans="1:28" x14ac:dyDescent="0.25">
      <c r="A4386" s="89"/>
      <c r="D4386"/>
      <c r="F4386"/>
      <c r="H4386"/>
      <c r="M4386" s="23"/>
      <c r="R4386" s="23"/>
      <c r="W4386"/>
      <c r="AB4386"/>
    </row>
    <row r="4387" spans="1:28" x14ac:dyDescent="0.25">
      <c r="A4387" s="89"/>
      <c r="D4387"/>
      <c r="F4387"/>
      <c r="H4387"/>
      <c r="M4387" s="23"/>
      <c r="R4387" s="23"/>
      <c r="W4387"/>
      <c r="AB4387"/>
    </row>
    <row r="4388" spans="1:28" x14ac:dyDescent="0.25">
      <c r="A4388" s="89"/>
      <c r="D4388"/>
      <c r="F4388"/>
      <c r="H4388"/>
      <c r="M4388" s="23"/>
      <c r="R4388" s="23"/>
      <c r="W4388"/>
      <c r="AB4388"/>
    </row>
    <row r="4389" spans="1:28" x14ac:dyDescent="0.25">
      <c r="A4389" s="89"/>
      <c r="D4389"/>
      <c r="F4389"/>
      <c r="H4389"/>
      <c r="M4389" s="23"/>
      <c r="R4389" s="23"/>
      <c r="W4389"/>
      <c r="AB4389"/>
    </row>
    <row r="4390" spans="1:28" x14ac:dyDescent="0.25">
      <c r="A4390" s="89"/>
      <c r="D4390"/>
      <c r="F4390"/>
      <c r="H4390"/>
      <c r="M4390" s="23"/>
      <c r="R4390" s="23"/>
      <c r="W4390"/>
      <c r="AB4390"/>
    </row>
    <row r="4391" spans="1:28" x14ac:dyDescent="0.25">
      <c r="A4391" s="89"/>
      <c r="D4391"/>
      <c r="F4391"/>
      <c r="H4391"/>
      <c r="M4391" s="23"/>
      <c r="R4391" s="23"/>
      <c r="W4391"/>
      <c r="AB4391"/>
    </row>
    <row r="4392" spans="1:28" x14ac:dyDescent="0.25">
      <c r="A4392" s="89"/>
      <c r="D4392"/>
      <c r="F4392"/>
      <c r="H4392"/>
      <c r="M4392" s="23"/>
      <c r="R4392" s="23"/>
      <c r="W4392"/>
      <c r="AB4392"/>
    </row>
    <row r="4393" spans="1:28" x14ac:dyDescent="0.25">
      <c r="A4393" s="89"/>
      <c r="D4393"/>
      <c r="F4393"/>
      <c r="H4393"/>
      <c r="M4393" s="23"/>
      <c r="R4393" s="23"/>
      <c r="W4393"/>
      <c r="AB4393"/>
    </row>
    <row r="4394" spans="1:28" x14ac:dyDescent="0.25">
      <c r="A4394" s="89"/>
      <c r="D4394"/>
      <c r="F4394"/>
      <c r="H4394"/>
      <c r="M4394" s="23"/>
      <c r="R4394" s="23"/>
      <c r="W4394"/>
      <c r="AB4394"/>
    </row>
    <row r="4395" spans="1:28" x14ac:dyDescent="0.25">
      <c r="A4395" s="89"/>
      <c r="D4395"/>
      <c r="F4395"/>
      <c r="H4395"/>
      <c r="M4395" s="23"/>
      <c r="R4395" s="23"/>
      <c r="W4395"/>
      <c r="AB4395"/>
    </row>
    <row r="4396" spans="1:28" x14ac:dyDescent="0.25">
      <c r="A4396" s="89"/>
      <c r="D4396"/>
      <c r="F4396"/>
      <c r="H4396"/>
      <c r="M4396" s="23"/>
      <c r="R4396" s="23"/>
      <c r="W4396"/>
      <c r="AB4396"/>
    </row>
    <row r="4397" spans="1:28" x14ac:dyDescent="0.25">
      <c r="A4397" s="89"/>
      <c r="D4397"/>
      <c r="F4397"/>
      <c r="H4397"/>
      <c r="M4397" s="23"/>
      <c r="R4397" s="23"/>
      <c r="W4397"/>
      <c r="AB4397"/>
    </row>
    <row r="4398" spans="1:28" x14ac:dyDescent="0.25">
      <c r="A4398" s="89"/>
      <c r="D4398"/>
      <c r="F4398"/>
      <c r="H4398"/>
      <c r="M4398" s="23"/>
      <c r="R4398" s="23"/>
      <c r="W4398"/>
      <c r="AB4398"/>
    </row>
    <row r="4399" spans="1:28" x14ac:dyDescent="0.25">
      <c r="A4399" s="89"/>
      <c r="D4399"/>
      <c r="F4399"/>
      <c r="H4399"/>
      <c r="M4399" s="23"/>
      <c r="R4399" s="23"/>
      <c r="W4399"/>
      <c r="AB4399"/>
    </row>
    <row r="4400" spans="1:28" x14ac:dyDescent="0.25">
      <c r="A4400" s="89"/>
      <c r="D4400"/>
      <c r="F4400"/>
      <c r="H4400"/>
      <c r="M4400" s="23"/>
      <c r="R4400" s="23"/>
      <c r="W4400"/>
      <c r="AB4400"/>
    </row>
    <row r="4401" spans="1:28" x14ac:dyDescent="0.25">
      <c r="A4401" s="89"/>
      <c r="D4401"/>
      <c r="F4401"/>
      <c r="H4401"/>
      <c r="M4401" s="23"/>
      <c r="R4401" s="23"/>
      <c r="W4401"/>
      <c r="AB4401"/>
    </row>
    <row r="4402" spans="1:28" x14ac:dyDescent="0.25">
      <c r="A4402" s="89"/>
      <c r="D4402"/>
      <c r="F4402"/>
      <c r="H4402"/>
      <c r="M4402" s="23"/>
      <c r="R4402" s="23"/>
      <c r="W4402"/>
      <c r="AB4402"/>
    </row>
    <row r="4403" spans="1:28" x14ac:dyDescent="0.25">
      <c r="A4403" s="89"/>
      <c r="D4403"/>
      <c r="F4403"/>
      <c r="H4403"/>
      <c r="M4403" s="23"/>
      <c r="R4403" s="23"/>
      <c r="W4403"/>
      <c r="AB4403"/>
    </row>
    <row r="4404" spans="1:28" x14ac:dyDescent="0.25">
      <c r="A4404" s="89"/>
      <c r="D4404"/>
      <c r="F4404"/>
      <c r="H4404"/>
      <c r="M4404" s="23"/>
      <c r="R4404" s="23"/>
      <c r="W4404"/>
      <c r="AB4404"/>
    </row>
    <row r="4405" spans="1:28" x14ac:dyDescent="0.25">
      <c r="A4405" s="89"/>
      <c r="D4405"/>
      <c r="F4405"/>
      <c r="H4405"/>
      <c r="M4405" s="23"/>
      <c r="R4405" s="23"/>
      <c r="W4405"/>
      <c r="AB4405"/>
    </row>
    <row r="4406" spans="1:28" x14ac:dyDescent="0.25">
      <c r="A4406" s="89"/>
      <c r="D4406"/>
      <c r="F4406"/>
      <c r="H4406"/>
      <c r="M4406" s="23"/>
      <c r="R4406" s="23"/>
      <c r="W4406"/>
      <c r="AB4406"/>
    </row>
    <row r="4407" spans="1:28" x14ac:dyDescent="0.25">
      <c r="A4407" s="89"/>
      <c r="D4407"/>
      <c r="F4407"/>
      <c r="H4407"/>
      <c r="M4407" s="23"/>
      <c r="R4407" s="23"/>
      <c r="W4407"/>
      <c r="AB4407"/>
    </row>
    <row r="4408" spans="1:28" x14ac:dyDescent="0.25">
      <c r="A4408" s="89"/>
      <c r="D4408"/>
      <c r="F4408"/>
      <c r="H4408"/>
      <c r="M4408" s="23"/>
      <c r="R4408" s="23"/>
      <c r="W4408"/>
      <c r="AB4408"/>
    </row>
    <row r="4409" spans="1:28" x14ac:dyDescent="0.25">
      <c r="A4409" s="89"/>
      <c r="D4409"/>
      <c r="F4409"/>
      <c r="H4409"/>
      <c r="M4409" s="23"/>
      <c r="R4409" s="23"/>
      <c r="W4409"/>
      <c r="AB4409"/>
    </row>
    <row r="4410" spans="1:28" x14ac:dyDescent="0.25">
      <c r="A4410" s="89"/>
      <c r="D4410"/>
      <c r="F4410"/>
      <c r="H4410"/>
      <c r="M4410" s="23"/>
      <c r="R4410" s="23"/>
      <c r="W4410"/>
      <c r="AB4410"/>
    </row>
    <row r="4411" spans="1:28" x14ac:dyDescent="0.25">
      <c r="A4411" s="89"/>
      <c r="D4411"/>
      <c r="F4411"/>
      <c r="H4411"/>
      <c r="M4411" s="23"/>
      <c r="R4411" s="23"/>
      <c r="W4411"/>
      <c r="AB4411"/>
    </row>
    <row r="4412" spans="1:28" x14ac:dyDescent="0.25">
      <c r="A4412" s="89"/>
      <c r="D4412"/>
      <c r="F4412"/>
      <c r="H4412"/>
      <c r="M4412" s="23"/>
      <c r="R4412" s="23"/>
      <c r="W4412"/>
      <c r="AB4412"/>
    </row>
    <row r="4413" spans="1:28" x14ac:dyDescent="0.25">
      <c r="A4413" s="89"/>
      <c r="D4413"/>
      <c r="F4413"/>
      <c r="H4413"/>
      <c r="M4413" s="23"/>
      <c r="R4413" s="23"/>
      <c r="W4413"/>
      <c r="AB4413"/>
    </row>
    <row r="4414" spans="1:28" x14ac:dyDescent="0.25">
      <c r="A4414" s="89"/>
      <c r="D4414"/>
      <c r="F4414"/>
      <c r="H4414"/>
      <c r="M4414" s="23"/>
      <c r="R4414" s="23"/>
      <c r="W4414"/>
      <c r="AB4414"/>
    </row>
    <row r="4415" spans="1:28" x14ac:dyDescent="0.25">
      <c r="A4415" s="89"/>
      <c r="D4415"/>
      <c r="F4415"/>
      <c r="H4415"/>
      <c r="M4415" s="23"/>
      <c r="R4415" s="23"/>
      <c r="W4415"/>
      <c r="AB4415"/>
    </row>
    <row r="4416" spans="1:28" x14ac:dyDescent="0.25">
      <c r="A4416" s="89"/>
      <c r="D4416"/>
      <c r="F4416"/>
      <c r="H4416"/>
      <c r="M4416" s="23"/>
      <c r="R4416" s="23"/>
      <c r="W4416"/>
      <c r="AB4416"/>
    </row>
    <row r="4417" spans="1:28" x14ac:dyDescent="0.25">
      <c r="A4417" s="89"/>
      <c r="D4417"/>
      <c r="F4417"/>
      <c r="H4417"/>
      <c r="M4417" s="23"/>
      <c r="R4417" s="23"/>
      <c r="W4417"/>
      <c r="AB4417"/>
    </row>
    <row r="4418" spans="1:28" x14ac:dyDescent="0.25">
      <c r="A4418" s="89"/>
      <c r="D4418"/>
      <c r="F4418"/>
      <c r="H4418"/>
      <c r="M4418" s="23"/>
      <c r="R4418" s="23"/>
      <c r="W4418"/>
      <c r="AB4418"/>
    </row>
    <row r="4419" spans="1:28" x14ac:dyDescent="0.25">
      <c r="A4419" s="89"/>
      <c r="D4419"/>
      <c r="F4419"/>
      <c r="H4419"/>
      <c r="M4419" s="23"/>
      <c r="R4419" s="23"/>
      <c r="W4419"/>
      <c r="AB4419"/>
    </row>
    <row r="4420" spans="1:28" x14ac:dyDescent="0.25">
      <c r="A4420" s="89"/>
      <c r="D4420"/>
      <c r="F4420"/>
      <c r="H4420"/>
      <c r="M4420" s="23"/>
      <c r="R4420" s="23"/>
      <c r="W4420"/>
      <c r="AB4420"/>
    </row>
    <row r="4421" spans="1:28" x14ac:dyDescent="0.25">
      <c r="A4421" s="89"/>
      <c r="D4421"/>
      <c r="F4421"/>
      <c r="H4421"/>
      <c r="M4421" s="23"/>
      <c r="R4421" s="23"/>
      <c r="W4421"/>
      <c r="AB4421"/>
    </row>
    <row r="4422" spans="1:28" x14ac:dyDescent="0.25">
      <c r="A4422" s="89"/>
      <c r="D4422"/>
      <c r="F4422"/>
      <c r="H4422"/>
      <c r="M4422" s="23"/>
      <c r="R4422" s="23"/>
      <c r="W4422"/>
      <c r="AB4422"/>
    </row>
    <row r="4423" spans="1:28" x14ac:dyDescent="0.25">
      <c r="A4423" s="89"/>
      <c r="D4423"/>
      <c r="F4423"/>
      <c r="H4423"/>
      <c r="M4423" s="23"/>
      <c r="R4423" s="23"/>
      <c r="W4423"/>
      <c r="AB4423"/>
    </row>
    <row r="4424" spans="1:28" x14ac:dyDescent="0.25">
      <c r="A4424" s="89"/>
      <c r="D4424"/>
      <c r="F4424"/>
      <c r="H4424"/>
      <c r="M4424" s="23"/>
      <c r="R4424" s="23"/>
      <c r="W4424"/>
      <c r="AB4424"/>
    </row>
    <row r="4425" spans="1:28" x14ac:dyDescent="0.25">
      <c r="A4425" s="89"/>
      <c r="D4425"/>
      <c r="F4425"/>
      <c r="H4425"/>
      <c r="M4425" s="23"/>
      <c r="R4425" s="23"/>
      <c r="W4425"/>
      <c r="AB4425"/>
    </row>
    <row r="4426" spans="1:28" x14ac:dyDescent="0.25">
      <c r="A4426" s="89"/>
      <c r="D4426"/>
      <c r="F4426"/>
      <c r="H4426"/>
      <c r="M4426" s="23"/>
      <c r="R4426" s="23"/>
      <c r="W4426"/>
      <c r="AB4426"/>
    </row>
    <row r="4427" spans="1:28" x14ac:dyDescent="0.25">
      <c r="A4427" s="89"/>
      <c r="D4427"/>
      <c r="F4427"/>
      <c r="H4427"/>
      <c r="M4427" s="23"/>
      <c r="R4427" s="23"/>
      <c r="W4427"/>
      <c r="AB4427"/>
    </row>
    <row r="4428" spans="1:28" x14ac:dyDescent="0.25">
      <c r="A4428" s="89"/>
      <c r="D4428"/>
      <c r="F4428"/>
      <c r="H4428"/>
      <c r="M4428" s="23"/>
      <c r="R4428" s="23"/>
      <c r="W4428"/>
      <c r="AB4428"/>
    </row>
    <row r="4429" spans="1:28" x14ac:dyDescent="0.25">
      <c r="A4429" s="89"/>
      <c r="D4429"/>
      <c r="F4429"/>
      <c r="H4429"/>
      <c r="M4429" s="23"/>
      <c r="R4429" s="23"/>
      <c r="W4429"/>
      <c r="AB4429"/>
    </row>
    <row r="4430" spans="1:28" x14ac:dyDescent="0.25">
      <c r="A4430" s="89"/>
      <c r="D4430"/>
      <c r="F4430"/>
      <c r="H4430"/>
      <c r="M4430" s="23"/>
      <c r="R4430" s="23"/>
      <c r="W4430"/>
      <c r="AB4430"/>
    </row>
    <row r="4431" spans="1:28" x14ac:dyDescent="0.25">
      <c r="A4431" s="89"/>
      <c r="D4431"/>
      <c r="F4431"/>
      <c r="H4431"/>
      <c r="M4431" s="23"/>
      <c r="R4431" s="23"/>
      <c r="W4431"/>
      <c r="AB4431"/>
    </row>
    <row r="4432" spans="1:28" x14ac:dyDescent="0.25">
      <c r="A4432" s="89"/>
      <c r="D4432"/>
      <c r="F4432"/>
      <c r="H4432"/>
      <c r="M4432" s="23"/>
      <c r="R4432" s="23"/>
      <c r="W4432"/>
      <c r="AB4432"/>
    </row>
    <row r="4433" spans="1:28" x14ac:dyDescent="0.25">
      <c r="A4433" s="89"/>
      <c r="D4433"/>
      <c r="F4433"/>
      <c r="H4433"/>
      <c r="M4433" s="23"/>
      <c r="R4433" s="23"/>
      <c r="W4433"/>
      <c r="AB4433"/>
    </row>
    <row r="4434" spans="1:28" x14ac:dyDescent="0.25">
      <c r="A4434" s="89"/>
      <c r="D4434"/>
      <c r="F4434"/>
      <c r="H4434"/>
      <c r="M4434" s="23"/>
      <c r="R4434" s="23"/>
      <c r="W4434"/>
      <c r="AB4434"/>
    </row>
    <row r="4435" spans="1:28" x14ac:dyDescent="0.25">
      <c r="A4435" s="89"/>
      <c r="D4435"/>
      <c r="F4435"/>
      <c r="H4435"/>
      <c r="M4435" s="23"/>
      <c r="R4435" s="23"/>
      <c r="W4435"/>
      <c r="AB4435"/>
    </row>
    <row r="4436" spans="1:28" x14ac:dyDescent="0.25">
      <c r="A4436" s="89"/>
      <c r="D4436"/>
      <c r="F4436"/>
      <c r="H4436"/>
      <c r="M4436" s="23"/>
      <c r="R4436" s="23"/>
      <c r="W4436"/>
      <c r="AB4436"/>
    </row>
    <row r="4437" spans="1:28" x14ac:dyDescent="0.25">
      <c r="A4437" s="89"/>
      <c r="D4437"/>
      <c r="F4437"/>
      <c r="H4437"/>
      <c r="M4437" s="23"/>
      <c r="R4437" s="23"/>
      <c r="W4437"/>
      <c r="AB4437"/>
    </row>
    <row r="4438" spans="1:28" x14ac:dyDescent="0.25">
      <c r="A4438" s="89"/>
      <c r="D4438"/>
      <c r="F4438"/>
      <c r="H4438"/>
      <c r="M4438" s="23"/>
      <c r="R4438" s="23"/>
      <c r="W4438"/>
      <c r="AB4438"/>
    </row>
    <row r="4439" spans="1:28" x14ac:dyDescent="0.25">
      <c r="A4439" s="89"/>
      <c r="D4439"/>
      <c r="F4439"/>
      <c r="H4439"/>
      <c r="M4439" s="23"/>
      <c r="R4439" s="23"/>
      <c r="W4439"/>
      <c r="AB4439"/>
    </row>
    <row r="4440" spans="1:28" x14ac:dyDescent="0.25">
      <c r="A4440" s="89"/>
      <c r="D4440"/>
      <c r="F4440"/>
      <c r="H4440"/>
      <c r="M4440" s="23"/>
      <c r="R4440" s="23"/>
      <c r="W4440"/>
      <c r="AB4440"/>
    </row>
    <row r="4441" spans="1:28" x14ac:dyDescent="0.25">
      <c r="A4441" s="89"/>
      <c r="D4441"/>
      <c r="F4441"/>
      <c r="H4441"/>
      <c r="M4441" s="23"/>
      <c r="R4441" s="23"/>
      <c r="W4441"/>
      <c r="AB4441"/>
    </row>
    <row r="4442" spans="1:28" x14ac:dyDescent="0.25">
      <c r="A4442" s="89"/>
      <c r="D4442"/>
      <c r="F4442"/>
      <c r="H4442"/>
      <c r="M4442" s="23"/>
      <c r="R4442" s="23"/>
      <c r="W4442"/>
      <c r="AB4442"/>
    </row>
    <row r="4443" spans="1:28" x14ac:dyDescent="0.25">
      <c r="A4443" s="89"/>
      <c r="D4443"/>
      <c r="F4443"/>
      <c r="H4443"/>
      <c r="M4443" s="23"/>
      <c r="R4443" s="23"/>
      <c r="W4443"/>
      <c r="AB4443"/>
    </row>
    <row r="4444" spans="1:28" x14ac:dyDescent="0.25">
      <c r="A4444" s="89"/>
      <c r="D4444"/>
      <c r="F4444"/>
      <c r="H4444"/>
      <c r="M4444" s="23"/>
      <c r="R4444" s="23"/>
      <c r="W4444"/>
      <c r="AB4444"/>
    </row>
    <row r="4445" spans="1:28" x14ac:dyDescent="0.25">
      <c r="A4445" s="89"/>
      <c r="D4445"/>
      <c r="F4445"/>
      <c r="H4445"/>
      <c r="M4445" s="23"/>
      <c r="R4445" s="23"/>
      <c r="W4445"/>
      <c r="AB4445"/>
    </row>
    <row r="4446" spans="1:28" x14ac:dyDescent="0.25">
      <c r="A4446" s="89"/>
      <c r="D4446"/>
      <c r="F4446"/>
      <c r="H4446"/>
      <c r="M4446" s="23"/>
      <c r="R4446" s="23"/>
      <c r="W4446"/>
      <c r="AB4446"/>
    </row>
    <row r="4447" spans="1:28" x14ac:dyDescent="0.25">
      <c r="A4447" s="89"/>
      <c r="D4447"/>
      <c r="F4447"/>
      <c r="H4447"/>
      <c r="M4447" s="23"/>
      <c r="R4447" s="23"/>
      <c r="W4447"/>
      <c r="AB4447"/>
    </row>
    <row r="4448" spans="1:28" x14ac:dyDescent="0.25">
      <c r="A4448" s="89"/>
      <c r="D4448"/>
      <c r="F4448"/>
      <c r="H4448"/>
      <c r="M4448" s="23"/>
      <c r="R4448" s="23"/>
      <c r="W4448"/>
      <c r="AB4448"/>
    </row>
    <row r="4449" spans="1:28" x14ac:dyDescent="0.25">
      <c r="A4449" s="89"/>
      <c r="D4449"/>
      <c r="F4449"/>
      <c r="H4449"/>
      <c r="M4449" s="23"/>
      <c r="R4449" s="23"/>
      <c r="W4449"/>
      <c r="AB4449"/>
    </row>
    <row r="4450" spans="1:28" x14ac:dyDescent="0.25">
      <c r="A4450" s="89"/>
      <c r="D4450"/>
      <c r="F4450"/>
      <c r="H4450"/>
      <c r="M4450" s="23"/>
      <c r="R4450" s="23"/>
      <c r="W4450"/>
      <c r="AB4450"/>
    </row>
    <row r="4451" spans="1:28" x14ac:dyDescent="0.25">
      <c r="A4451" s="89"/>
      <c r="D4451"/>
      <c r="F4451"/>
      <c r="H4451"/>
      <c r="M4451" s="23"/>
      <c r="R4451" s="23"/>
      <c r="W4451"/>
      <c r="AB4451"/>
    </row>
    <row r="4452" spans="1:28" x14ac:dyDescent="0.25">
      <c r="A4452" s="89"/>
      <c r="D4452"/>
      <c r="F4452"/>
      <c r="H4452"/>
      <c r="M4452" s="23"/>
      <c r="R4452" s="23"/>
      <c r="W4452"/>
      <c r="AB4452"/>
    </row>
    <row r="4453" spans="1:28" x14ac:dyDescent="0.25">
      <c r="A4453" s="89"/>
      <c r="D4453"/>
      <c r="F4453"/>
      <c r="H4453"/>
      <c r="M4453" s="23"/>
      <c r="R4453" s="23"/>
      <c r="W4453"/>
      <c r="AB4453"/>
    </row>
    <row r="4454" spans="1:28" x14ac:dyDescent="0.25">
      <c r="A4454" s="89"/>
      <c r="D4454"/>
      <c r="F4454"/>
      <c r="H4454"/>
      <c r="M4454" s="23"/>
      <c r="R4454" s="23"/>
      <c r="W4454"/>
      <c r="AB4454"/>
    </row>
    <row r="4455" spans="1:28" x14ac:dyDescent="0.25">
      <c r="A4455" s="89"/>
      <c r="D4455"/>
      <c r="F4455"/>
      <c r="H4455"/>
      <c r="M4455" s="23"/>
      <c r="R4455" s="23"/>
      <c r="W4455"/>
      <c r="AB4455"/>
    </row>
    <row r="4456" spans="1:28" x14ac:dyDescent="0.25">
      <c r="A4456" s="89"/>
      <c r="D4456"/>
      <c r="F4456"/>
      <c r="H4456"/>
      <c r="M4456" s="23"/>
      <c r="R4456" s="23"/>
      <c r="W4456"/>
      <c r="AB4456"/>
    </row>
    <row r="4457" spans="1:28" x14ac:dyDescent="0.25">
      <c r="A4457" s="89"/>
      <c r="D4457"/>
      <c r="F4457"/>
      <c r="H4457"/>
      <c r="M4457" s="23"/>
      <c r="R4457" s="23"/>
      <c r="W4457"/>
      <c r="AB4457"/>
    </row>
    <row r="4458" spans="1:28" x14ac:dyDescent="0.25">
      <c r="A4458" s="89"/>
      <c r="D4458"/>
      <c r="F4458"/>
      <c r="H4458"/>
      <c r="M4458" s="23"/>
      <c r="R4458" s="23"/>
      <c r="W4458"/>
      <c r="AB4458"/>
    </row>
    <row r="4459" spans="1:28" x14ac:dyDescent="0.25">
      <c r="A4459" s="89"/>
      <c r="D4459"/>
      <c r="F4459"/>
      <c r="H4459"/>
      <c r="M4459" s="23"/>
      <c r="R4459" s="23"/>
      <c r="W4459"/>
      <c r="AB4459"/>
    </row>
    <row r="4460" spans="1:28" x14ac:dyDescent="0.25">
      <c r="A4460" s="89"/>
      <c r="D4460"/>
      <c r="F4460"/>
      <c r="H4460"/>
      <c r="M4460" s="23"/>
      <c r="R4460" s="23"/>
      <c r="W4460"/>
      <c r="AB4460"/>
    </row>
    <row r="4461" spans="1:28" x14ac:dyDescent="0.25">
      <c r="A4461" s="89"/>
      <c r="D4461"/>
      <c r="F4461"/>
      <c r="H4461"/>
      <c r="M4461" s="23"/>
      <c r="R4461" s="23"/>
      <c r="W4461"/>
      <c r="AB4461"/>
    </row>
    <row r="4462" spans="1:28" x14ac:dyDescent="0.25">
      <c r="A4462" s="89"/>
      <c r="D4462"/>
      <c r="F4462"/>
      <c r="H4462"/>
      <c r="M4462" s="23"/>
      <c r="R4462" s="23"/>
      <c r="W4462"/>
      <c r="AB4462"/>
    </row>
    <row r="4463" spans="1:28" x14ac:dyDescent="0.25">
      <c r="A4463" s="89"/>
      <c r="D4463"/>
      <c r="F4463"/>
      <c r="H4463"/>
      <c r="M4463" s="23"/>
      <c r="R4463" s="23"/>
      <c r="W4463"/>
      <c r="AB4463"/>
    </row>
    <row r="4464" spans="1:28" x14ac:dyDescent="0.25">
      <c r="A4464" s="89"/>
      <c r="D4464"/>
      <c r="F4464"/>
      <c r="H4464"/>
      <c r="M4464" s="23"/>
      <c r="R4464" s="23"/>
      <c r="W4464"/>
      <c r="AB4464"/>
    </row>
    <row r="4465" spans="1:28" x14ac:dyDescent="0.25">
      <c r="A4465" s="89"/>
      <c r="D4465"/>
      <c r="F4465"/>
      <c r="H4465"/>
      <c r="M4465" s="23"/>
      <c r="R4465" s="23"/>
      <c r="W4465"/>
      <c r="AB4465"/>
    </row>
    <row r="4466" spans="1:28" x14ac:dyDescent="0.25">
      <c r="A4466" s="89"/>
      <c r="D4466"/>
      <c r="F4466"/>
      <c r="H4466"/>
      <c r="M4466" s="23"/>
      <c r="R4466" s="23"/>
      <c r="W4466"/>
      <c r="AB4466"/>
    </row>
    <row r="4467" spans="1:28" x14ac:dyDescent="0.25">
      <c r="A4467" s="89"/>
      <c r="D4467"/>
      <c r="F4467"/>
      <c r="H4467"/>
      <c r="M4467" s="23"/>
      <c r="R4467" s="23"/>
      <c r="W4467"/>
      <c r="AB4467"/>
    </row>
    <row r="4468" spans="1:28" x14ac:dyDescent="0.25">
      <c r="A4468" s="89"/>
      <c r="D4468"/>
      <c r="F4468"/>
      <c r="H4468"/>
      <c r="M4468" s="23"/>
      <c r="R4468" s="23"/>
      <c r="W4468"/>
      <c r="AB4468"/>
    </row>
    <row r="4469" spans="1:28" x14ac:dyDescent="0.25">
      <c r="A4469" s="89"/>
      <c r="D4469"/>
      <c r="F4469"/>
      <c r="H4469"/>
      <c r="M4469" s="23"/>
      <c r="R4469" s="23"/>
      <c r="W4469"/>
      <c r="AB4469"/>
    </row>
    <row r="4470" spans="1:28" x14ac:dyDescent="0.25">
      <c r="A4470" s="89"/>
      <c r="D4470"/>
      <c r="F4470"/>
      <c r="H4470"/>
      <c r="M4470" s="23"/>
      <c r="R4470" s="23"/>
      <c r="W4470"/>
      <c r="AB4470"/>
    </row>
    <row r="4471" spans="1:28" x14ac:dyDescent="0.25">
      <c r="A4471" s="89"/>
      <c r="D4471"/>
      <c r="F4471"/>
      <c r="H4471"/>
      <c r="M4471" s="23"/>
      <c r="R4471" s="23"/>
      <c r="W4471"/>
      <c r="AB4471"/>
    </row>
    <row r="4472" spans="1:28" x14ac:dyDescent="0.25">
      <c r="A4472" s="89"/>
      <c r="D4472"/>
      <c r="F4472"/>
      <c r="H4472"/>
      <c r="M4472" s="23"/>
      <c r="R4472" s="23"/>
      <c r="W4472"/>
      <c r="AB4472"/>
    </row>
    <row r="4473" spans="1:28" x14ac:dyDescent="0.25">
      <c r="A4473" s="89"/>
      <c r="D4473"/>
      <c r="F4473"/>
      <c r="H4473"/>
      <c r="M4473" s="23"/>
      <c r="R4473" s="23"/>
      <c r="W4473"/>
      <c r="AB4473"/>
    </row>
    <row r="4474" spans="1:28" x14ac:dyDescent="0.25">
      <c r="A4474" s="89"/>
      <c r="D4474"/>
      <c r="F4474"/>
      <c r="H4474"/>
      <c r="M4474" s="23"/>
      <c r="R4474" s="23"/>
      <c r="W4474"/>
      <c r="AB4474"/>
    </row>
    <row r="4475" spans="1:28" x14ac:dyDescent="0.25">
      <c r="A4475" s="89"/>
      <c r="D4475"/>
      <c r="F4475"/>
      <c r="H4475"/>
      <c r="M4475" s="23"/>
      <c r="R4475" s="23"/>
      <c r="W4475"/>
      <c r="AB4475"/>
    </row>
    <row r="4476" spans="1:28" x14ac:dyDescent="0.25">
      <c r="A4476" s="89"/>
      <c r="D4476"/>
      <c r="F4476"/>
      <c r="H4476"/>
      <c r="M4476" s="23"/>
      <c r="R4476" s="23"/>
      <c r="W4476"/>
      <c r="AB4476"/>
    </row>
    <row r="4477" spans="1:28" x14ac:dyDescent="0.25">
      <c r="A4477" s="89"/>
      <c r="D4477"/>
      <c r="F4477"/>
      <c r="H4477"/>
      <c r="M4477" s="23"/>
      <c r="R4477" s="23"/>
      <c r="W4477"/>
      <c r="AB4477"/>
    </row>
    <row r="4478" spans="1:28" x14ac:dyDescent="0.25">
      <c r="A4478" s="89"/>
      <c r="D4478"/>
      <c r="F4478"/>
      <c r="H4478"/>
      <c r="M4478" s="23"/>
      <c r="R4478" s="23"/>
      <c r="W4478"/>
      <c r="AB4478"/>
    </row>
    <row r="4479" spans="1:28" x14ac:dyDescent="0.25">
      <c r="A4479" s="89"/>
      <c r="D4479"/>
      <c r="F4479"/>
      <c r="H4479"/>
      <c r="M4479" s="23"/>
      <c r="R4479" s="23"/>
      <c r="W4479"/>
      <c r="AB4479"/>
    </row>
    <row r="4480" spans="1:28" x14ac:dyDescent="0.25">
      <c r="A4480" s="89"/>
      <c r="D4480"/>
      <c r="F4480"/>
      <c r="H4480"/>
      <c r="M4480" s="23"/>
      <c r="R4480" s="23"/>
      <c r="W4480"/>
      <c r="AB4480"/>
    </row>
    <row r="4481" spans="1:28" x14ac:dyDescent="0.25">
      <c r="A4481" s="89"/>
      <c r="D4481"/>
      <c r="F4481"/>
      <c r="H4481"/>
      <c r="M4481" s="23"/>
      <c r="R4481" s="23"/>
      <c r="W4481"/>
      <c r="AB4481"/>
    </row>
    <row r="4482" spans="1:28" x14ac:dyDescent="0.25">
      <c r="A4482" s="89"/>
      <c r="D4482"/>
      <c r="F4482"/>
      <c r="H4482"/>
      <c r="M4482" s="23"/>
      <c r="R4482" s="23"/>
      <c r="W4482"/>
      <c r="AB4482"/>
    </row>
    <row r="4483" spans="1:28" x14ac:dyDescent="0.25">
      <c r="A4483" s="89"/>
      <c r="D4483"/>
      <c r="F4483"/>
      <c r="H4483"/>
      <c r="M4483" s="23"/>
      <c r="R4483" s="23"/>
      <c r="W4483"/>
      <c r="AB4483"/>
    </row>
    <row r="4484" spans="1:28" x14ac:dyDescent="0.25">
      <c r="A4484" s="89"/>
      <c r="D4484"/>
      <c r="F4484"/>
      <c r="H4484"/>
      <c r="M4484" s="23"/>
      <c r="R4484" s="23"/>
      <c r="W4484"/>
      <c r="AB4484"/>
    </row>
    <row r="4485" spans="1:28" x14ac:dyDescent="0.25">
      <c r="A4485" s="89"/>
      <c r="D4485"/>
      <c r="F4485"/>
      <c r="H4485"/>
      <c r="M4485" s="23"/>
      <c r="R4485" s="23"/>
      <c r="W4485"/>
      <c r="AB4485"/>
    </row>
    <row r="4486" spans="1:28" x14ac:dyDescent="0.25">
      <c r="A4486" s="89"/>
      <c r="D4486"/>
      <c r="F4486"/>
      <c r="H4486"/>
      <c r="M4486" s="23"/>
      <c r="R4486" s="23"/>
      <c r="W4486"/>
      <c r="AB4486"/>
    </row>
    <row r="4487" spans="1:28" x14ac:dyDescent="0.25">
      <c r="A4487" s="89"/>
      <c r="D4487"/>
      <c r="F4487"/>
      <c r="H4487"/>
      <c r="M4487" s="23"/>
      <c r="R4487" s="23"/>
      <c r="W4487"/>
      <c r="AB4487"/>
    </row>
    <row r="4488" spans="1:28" x14ac:dyDescent="0.25">
      <c r="A4488" s="89"/>
      <c r="D4488"/>
      <c r="F4488"/>
      <c r="H4488"/>
      <c r="M4488" s="23"/>
      <c r="R4488" s="23"/>
      <c r="W4488"/>
      <c r="AB4488"/>
    </row>
    <row r="4489" spans="1:28" x14ac:dyDescent="0.25">
      <c r="A4489" s="89"/>
      <c r="D4489"/>
      <c r="F4489"/>
      <c r="H4489"/>
      <c r="M4489" s="23"/>
      <c r="R4489" s="23"/>
      <c r="W4489"/>
      <c r="AB4489"/>
    </row>
    <row r="4490" spans="1:28" x14ac:dyDescent="0.25">
      <c r="A4490" s="89"/>
      <c r="D4490"/>
      <c r="F4490"/>
      <c r="H4490"/>
      <c r="M4490" s="23"/>
      <c r="R4490" s="23"/>
      <c r="W4490"/>
      <c r="AB4490"/>
    </row>
    <row r="4491" spans="1:28" x14ac:dyDescent="0.25">
      <c r="A4491" s="89"/>
      <c r="D4491"/>
      <c r="F4491"/>
      <c r="H4491"/>
      <c r="M4491" s="23"/>
      <c r="R4491" s="23"/>
      <c r="W4491"/>
      <c r="AB4491"/>
    </row>
    <row r="4492" spans="1:28" x14ac:dyDescent="0.25">
      <c r="A4492" s="89"/>
      <c r="D4492"/>
      <c r="F4492"/>
      <c r="H4492"/>
      <c r="M4492" s="23"/>
      <c r="R4492" s="23"/>
      <c r="W4492"/>
      <c r="AB4492"/>
    </row>
    <row r="4493" spans="1:28" x14ac:dyDescent="0.25">
      <c r="A4493" s="89"/>
      <c r="D4493"/>
      <c r="F4493"/>
      <c r="H4493"/>
      <c r="M4493" s="23"/>
      <c r="R4493" s="23"/>
      <c r="W4493"/>
      <c r="AB4493"/>
    </row>
    <row r="4494" spans="1:28" x14ac:dyDescent="0.25">
      <c r="A4494" s="89"/>
      <c r="D4494"/>
      <c r="F4494"/>
      <c r="H4494"/>
      <c r="M4494" s="23"/>
      <c r="R4494" s="23"/>
      <c r="W4494"/>
      <c r="AB4494"/>
    </row>
    <row r="4495" spans="1:28" x14ac:dyDescent="0.25">
      <c r="A4495" s="89"/>
      <c r="D4495"/>
      <c r="F4495"/>
      <c r="H4495"/>
      <c r="M4495" s="23"/>
      <c r="R4495" s="23"/>
      <c r="W4495"/>
      <c r="AB4495"/>
    </row>
    <row r="4496" spans="1:28" x14ac:dyDescent="0.25">
      <c r="A4496" s="89"/>
      <c r="D4496"/>
      <c r="F4496"/>
      <c r="H4496"/>
      <c r="M4496" s="23"/>
      <c r="R4496" s="23"/>
      <c r="W4496"/>
      <c r="AB4496"/>
    </row>
    <row r="4497" spans="1:28" x14ac:dyDescent="0.25">
      <c r="A4497" s="89"/>
      <c r="D4497"/>
      <c r="F4497"/>
      <c r="H4497"/>
      <c r="M4497" s="23"/>
      <c r="R4497" s="23"/>
      <c r="W4497"/>
      <c r="AB4497"/>
    </row>
    <row r="4498" spans="1:28" x14ac:dyDescent="0.25">
      <c r="A4498" s="89"/>
      <c r="D4498"/>
      <c r="F4498"/>
      <c r="H4498"/>
      <c r="M4498" s="23"/>
      <c r="R4498" s="23"/>
      <c r="W4498"/>
      <c r="AB4498"/>
    </row>
    <row r="4499" spans="1:28" x14ac:dyDescent="0.25">
      <c r="A4499" s="89"/>
      <c r="D4499"/>
      <c r="F4499"/>
      <c r="H4499"/>
      <c r="M4499" s="23"/>
      <c r="R4499" s="23"/>
      <c r="W4499"/>
      <c r="AB4499"/>
    </row>
    <row r="4500" spans="1:28" x14ac:dyDescent="0.25">
      <c r="A4500" s="89"/>
      <c r="D4500"/>
      <c r="F4500"/>
      <c r="H4500"/>
      <c r="M4500" s="23"/>
      <c r="R4500" s="23"/>
      <c r="W4500"/>
      <c r="AB4500"/>
    </row>
    <row r="4501" spans="1:28" x14ac:dyDescent="0.25">
      <c r="A4501" s="89"/>
      <c r="D4501"/>
      <c r="F4501"/>
      <c r="H4501"/>
      <c r="M4501" s="23"/>
      <c r="R4501" s="23"/>
      <c r="W4501"/>
      <c r="AB4501"/>
    </row>
    <row r="4502" spans="1:28" x14ac:dyDescent="0.25">
      <c r="A4502" s="89"/>
      <c r="D4502"/>
      <c r="F4502"/>
      <c r="H4502"/>
      <c r="M4502" s="23"/>
      <c r="R4502" s="23"/>
      <c r="W4502"/>
      <c r="AB4502"/>
    </row>
    <row r="4503" spans="1:28" x14ac:dyDescent="0.25">
      <c r="A4503" s="89"/>
      <c r="D4503"/>
      <c r="F4503"/>
      <c r="H4503"/>
      <c r="M4503" s="23"/>
      <c r="R4503" s="23"/>
      <c r="W4503"/>
      <c r="AB4503"/>
    </row>
    <row r="4504" spans="1:28" x14ac:dyDescent="0.25">
      <c r="A4504" s="89"/>
      <c r="D4504"/>
      <c r="F4504"/>
      <c r="H4504"/>
      <c r="M4504" s="23"/>
      <c r="R4504" s="23"/>
      <c r="W4504"/>
      <c r="AB4504"/>
    </row>
    <row r="4505" spans="1:28" x14ac:dyDescent="0.25">
      <c r="A4505" s="89"/>
      <c r="D4505"/>
      <c r="F4505"/>
      <c r="H4505"/>
      <c r="M4505" s="23"/>
      <c r="R4505" s="23"/>
      <c r="W4505"/>
      <c r="AB4505"/>
    </row>
    <row r="4506" spans="1:28" x14ac:dyDescent="0.25">
      <c r="A4506" s="89"/>
      <c r="D4506"/>
      <c r="F4506"/>
      <c r="H4506"/>
      <c r="M4506" s="23"/>
      <c r="R4506" s="23"/>
      <c r="W4506"/>
      <c r="AB4506"/>
    </row>
    <row r="4507" spans="1:28" x14ac:dyDescent="0.25">
      <c r="A4507" s="89"/>
      <c r="D4507"/>
      <c r="F4507"/>
      <c r="H4507"/>
      <c r="M4507" s="23"/>
      <c r="R4507" s="23"/>
      <c r="W4507"/>
      <c r="AB4507"/>
    </row>
    <row r="4508" spans="1:28" x14ac:dyDescent="0.25">
      <c r="A4508" s="89"/>
      <c r="D4508"/>
      <c r="F4508"/>
      <c r="H4508"/>
      <c r="M4508" s="23"/>
      <c r="R4508" s="23"/>
      <c r="W4508"/>
      <c r="AB4508"/>
    </row>
    <row r="4509" spans="1:28" x14ac:dyDescent="0.25">
      <c r="A4509" s="89"/>
      <c r="D4509"/>
      <c r="F4509"/>
      <c r="H4509"/>
      <c r="M4509" s="23"/>
      <c r="R4509" s="23"/>
      <c r="W4509"/>
      <c r="AB4509"/>
    </row>
    <row r="4510" spans="1:28" x14ac:dyDescent="0.25">
      <c r="A4510" s="89"/>
      <c r="D4510"/>
      <c r="F4510"/>
      <c r="H4510"/>
      <c r="M4510" s="23"/>
      <c r="R4510" s="23"/>
      <c r="W4510"/>
      <c r="AB4510"/>
    </row>
    <row r="4511" spans="1:28" x14ac:dyDescent="0.25">
      <c r="A4511" s="89"/>
      <c r="D4511"/>
      <c r="F4511"/>
      <c r="H4511"/>
      <c r="M4511" s="23"/>
      <c r="R4511" s="23"/>
      <c r="W4511"/>
      <c r="AB4511"/>
    </row>
    <row r="4512" spans="1:28" x14ac:dyDescent="0.25">
      <c r="A4512" s="89"/>
      <c r="D4512"/>
      <c r="F4512"/>
      <c r="H4512"/>
      <c r="M4512" s="23"/>
      <c r="R4512" s="23"/>
      <c r="W4512"/>
      <c r="AB4512"/>
    </row>
    <row r="4513" spans="1:28" x14ac:dyDescent="0.25">
      <c r="A4513" s="89"/>
      <c r="D4513"/>
      <c r="F4513"/>
      <c r="H4513"/>
      <c r="M4513" s="23"/>
      <c r="R4513" s="23"/>
      <c r="W4513"/>
      <c r="AB4513"/>
    </row>
    <row r="4514" spans="1:28" x14ac:dyDescent="0.25">
      <c r="A4514" s="89"/>
      <c r="D4514"/>
      <c r="F4514"/>
      <c r="H4514"/>
      <c r="M4514" s="23"/>
      <c r="R4514" s="23"/>
      <c r="W4514"/>
      <c r="AB4514"/>
    </row>
    <row r="4515" spans="1:28" x14ac:dyDescent="0.25">
      <c r="A4515" s="89"/>
      <c r="D4515"/>
      <c r="F4515"/>
      <c r="H4515"/>
      <c r="M4515" s="23"/>
      <c r="R4515" s="23"/>
      <c r="W4515"/>
      <c r="AB4515"/>
    </row>
    <row r="4516" spans="1:28" x14ac:dyDescent="0.25">
      <c r="A4516" s="89"/>
      <c r="D4516"/>
      <c r="F4516"/>
      <c r="H4516"/>
      <c r="M4516" s="23"/>
      <c r="R4516" s="23"/>
      <c r="W4516"/>
      <c r="AB4516"/>
    </row>
    <row r="4517" spans="1:28" x14ac:dyDescent="0.25">
      <c r="A4517" s="89"/>
      <c r="D4517"/>
      <c r="F4517"/>
      <c r="H4517"/>
      <c r="M4517" s="23"/>
      <c r="R4517" s="23"/>
      <c r="W4517"/>
      <c r="AB4517"/>
    </row>
    <row r="4518" spans="1:28" x14ac:dyDescent="0.25">
      <c r="A4518" s="89"/>
      <c r="D4518"/>
      <c r="F4518"/>
      <c r="H4518"/>
      <c r="M4518" s="23"/>
      <c r="R4518" s="23"/>
      <c r="W4518"/>
      <c r="AB4518"/>
    </row>
    <row r="4519" spans="1:28" x14ac:dyDescent="0.25">
      <c r="A4519" s="89"/>
      <c r="D4519"/>
      <c r="F4519"/>
      <c r="H4519"/>
      <c r="M4519" s="23"/>
      <c r="R4519" s="23"/>
      <c r="W4519"/>
      <c r="AB4519"/>
    </row>
    <row r="4520" spans="1:28" x14ac:dyDescent="0.25">
      <c r="A4520" s="89"/>
      <c r="D4520"/>
      <c r="F4520"/>
      <c r="H4520"/>
      <c r="M4520" s="23"/>
      <c r="R4520" s="23"/>
      <c r="W4520"/>
      <c r="AB4520"/>
    </row>
    <row r="4521" spans="1:28" x14ac:dyDescent="0.25">
      <c r="A4521" s="89"/>
      <c r="D4521"/>
      <c r="F4521"/>
      <c r="H4521"/>
      <c r="M4521" s="23"/>
      <c r="R4521" s="23"/>
      <c r="W4521"/>
      <c r="AB4521"/>
    </row>
    <row r="4522" spans="1:28" x14ac:dyDescent="0.25">
      <c r="A4522" s="89"/>
      <c r="D4522"/>
      <c r="F4522"/>
      <c r="H4522"/>
      <c r="M4522" s="23"/>
      <c r="R4522" s="23"/>
      <c r="W4522"/>
      <c r="AB4522"/>
    </row>
    <row r="4523" spans="1:28" x14ac:dyDescent="0.25">
      <c r="A4523" s="89"/>
      <c r="D4523"/>
      <c r="F4523"/>
      <c r="H4523"/>
      <c r="M4523" s="23"/>
      <c r="R4523" s="23"/>
      <c r="W4523"/>
      <c r="AB4523"/>
    </row>
    <row r="4524" spans="1:28" x14ac:dyDescent="0.25">
      <c r="A4524" s="89"/>
      <c r="D4524"/>
      <c r="F4524"/>
      <c r="H4524"/>
      <c r="M4524" s="23"/>
      <c r="R4524" s="23"/>
      <c r="W4524"/>
      <c r="AB4524"/>
    </row>
    <row r="4525" spans="1:28" x14ac:dyDescent="0.25">
      <c r="A4525" s="89"/>
      <c r="D4525"/>
      <c r="F4525"/>
      <c r="H4525"/>
      <c r="M4525" s="23"/>
      <c r="R4525" s="23"/>
      <c r="W4525"/>
      <c r="AB4525"/>
    </row>
    <row r="4526" spans="1:28" x14ac:dyDescent="0.25">
      <c r="A4526" s="89"/>
      <c r="D4526"/>
      <c r="F4526"/>
      <c r="H4526"/>
      <c r="M4526" s="23"/>
      <c r="R4526" s="23"/>
      <c r="W4526"/>
      <c r="AB4526"/>
    </row>
    <row r="4527" spans="1:28" x14ac:dyDescent="0.25">
      <c r="A4527" s="89"/>
      <c r="D4527"/>
      <c r="F4527"/>
      <c r="H4527"/>
      <c r="M4527" s="23"/>
      <c r="R4527" s="23"/>
      <c r="W4527"/>
      <c r="AB4527"/>
    </row>
    <row r="4528" spans="1:28" x14ac:dyDescent="0.25">
      <c r="A4528" s="89"/>
      <c r="D4528"/>
      <c r="F4528"/>
      <c r="H4528"/>
      <c r="M4528" s="23"/>
      <c r="R4528" s="23"/>
      <c r="W4528"/>
      <c r="AB4528"/>
    </row>
    <row r="4529" spans="1:28" x14ac:dyDescent="0.25">
      <c r="A4529" s="89"/>
      <c r="D4529"/>
      <c r="F4529"/>
      <c r="H4529"/>
      <c r="M4529" s="23"/>
      <c r="R4529" s="23"/>
      <c r="W4529"/>
      <c r="AB4529"/>
    </row>
    <row r="4530" spans="1:28" x14ac:dyDescent="0.25">
      <c r="A4530" s="89"/>
      <c r="D4530"/>
      <c r="F4530"/>
      <c r="H4530"/>
      <c r="M4530" s="23"/>
      <c r="R4530" s="23"/>
      <c r="W4530"/>
      <c r="AB4530"/>
    </row>
    <row r="4531" spans="1:28" x14ac:dyDescent="0.25">
      <c r="A4531" s="89"/>
      <c r="D4531"/>
      <c r="F4531"/>
      <c r="H4531"/>
      <c r="M4531" s="23"/>
      <c r="R4531" s="23"/>
      <c r="W4531"/>
      <c r="AB4531"/>
    </row>
    <row r="4532" spans="1:28" x14ac:dyDescent="0.25">
      <c r="A4532" s="89"/>
      <c r="D4532"/>
      <c r="F4532"/>
      <c r="H4532"/>
      <c r="M4532" s="23"/>
      <c r="R4532" s="23"/>
      <c r="W4532"/>
      <c r="AB4532"/>
    </row>
    <row r="4533" spans="1:28" x14ac:dyDescent="0.25">
      <c r="A4533" s="89"/>
      <c r="D4533"/>
      <c r="F4533"/>
      <c r="H4533"/>
      <c r="M4533" s="23"/>
      <c r="R4533" s="23"/>
      <c r="W4533"/>
      <c r="AB4533"/>
    </row>
    <row r="4534" spans="1:28" x14ac:dyDescent="0.25">
      <c r="A4534" s="89"/>
      <c r="D4534"/>
      <c r="F4534"/>
      <c r="H4534"/>
      <c r="M4534" s="23"/>
      <c r="R4534" s="23"/>
      <c r="W4534"/>
      <c r="AB4534"/>
    </row>
    <row r="4535" spans="1:28" x14ac:dyDescent="0.25">
      <c r="A4535" s="89"/>
      <c r="D4535"/>
      <c r="F4535"/>
      <c r="H4535"/>
      <c r="M4535" s="23"/>
      <c r="R4535" s="23"/>
      <c r="W4535"/>
      <c r="AB4535"/>
    </row>
    <row r="4536" spans="1:28" x14ac:dyDescent="0.25">
      <c r="A4536" s="89"/>
      <c r="D4536"/>
      <c r="F4536"/>
      <c r="H4536"/>
      <c r="M4536" s="23"/>
      <c r="R4536" s="23"/>
      <c r="W4536"/>
      <c r="AB4536"/>
    </row>
    <row r="4537" spans="1:28" x14ac:dyDescent="0.25">
      <c r="A4537" s="89"/>
      <c r="D4537"/>
      <c r="F4537"/>
      <c r="H4537"/>
      <c r="M4537" s="23"/>
      <c r="R4537" s="23"/>
      <c r="W4537"/>
      <c r="AB4537"/>
    </row>
    <row r="4538" spans="1:28" x14ac:dyDescent="0.25">
      <c r="A4538" s="89"/>
      <c r="D4538"/>
      <c r="F4538"/>
      <c r="H4538"/>
      <c r="M4538" s="23"/>
      <c r="R4538" s="23"/>
      <c r="W4538"/>
      <c r="AB4538"/>
    </row>
    <row r="4539" spans="1:28" x14ac:dyDescent="0.25">
      <c r="A4539" s="89"/>
      <c r="D4539"/>
      <c r="F4539"/>
      <c r="H4539"/>
      <c r="M4539" s="23"/>
      <c r="R4539" s="23"/>
      <c r="W4539"/>
      <c r="AB4539"/>
    </row>
    <row r="4540" spans="1:28" x14ac:dyDescent="0.25">
      <c r="A4540" s="89"/>
      <c r="D4540"/>
      <c r="F4540"/>
      <c r="H4540"/>
      <c r="M4540" s="23"/>
      <c r="R4540" s="23"/>
      <c r="W4540"/>
      <c r="AB4540"/>
    </row>
    <row r="4541" spans="1:28" x14ac:dyDescent="0.25">
      <c r="A4541" s="89"/>
      <c r="D4541"/>
      <c r="F4541"/>
      <c r="H4541"/>
      <c r="M4541" s="23"/>
      <c r="R4541" s="23"/>
      <c r="W4541"/>
      <c r="AB4541"/>
    </row>
    <row r="4542" spans="1:28" x14ac:dyDescent="0.25">
      <c r="A4542" s="89"/>
      <c r="D4542"/>
      <c r="F4542"/>
      <c r="H4542"/>
      <c r="M4542" s="23"/>
      <c r="R4542" s="23"/>
      <c r="W4542"/>
      <c r="AB4542"/>
    </row>
    <row r="4543" spans="1:28" x14ac:dyDescent="0.25">
      <c r="A4543" s="89"/>
      <c r="D4543"/>
      <c r="F4543"/>
      <c r="H4543"/>
      <c r="M4543" s="23"/>
      <c r="R4543" s="23"/>
      <c r="W4543"/>
      <c r="AB4543"/>
    </row>
    <row r="4544" spans="1:28" x14ac:dyDescent="0.25">
      <c r="A4544" s="89"/>
      <c r="D4544"/>
      <c r="F4544"/>
      <c r="H4544"/>
      <c r="M4544" s="23"/>
      <c r="R4544" s="23"/>
      <c r="W4544"/>
      <c r="AB4544"/>
    </row>
    <row r="4545" spans="1:28" x14ac:dyDescent="0.25">
      <c r="A4545" s="89"/>
      <c r="D4545"/>
      <c r="F4545"/>
      <c r="H4545"/>
      <c r="M4545" s="23"/>
      <c r="R4545" s="23"/>
      <c r="W4545"/>
      <c r="AB4545"/>
    </row>
    <row r="4546" spans="1:28" x14ac:dyDescent="0.25">
      <c r="A4546" s="89"/>
      <c r="D4546"/>
      <c r="F4546"/>
      <c r="H4546"/>
      <c r="M4546" s="23"/>
      <c r="R4546" s="23"/>
      <c r="W4546"/>
      <c r="AB4546"/>
    </row>
    <row r="4547" spans="1:28" x14ac:dyDescent="0.25">
      <c r="A4547" s="89"/>
      <c r="D4547"/>
      <c r="F4547"/>
      <c r="H4547"/>
      <c r="M4547" s="23"/>
      <c r="R4547" s="23"/>
      <c r="W4547"/>
      <c r="AB4547"/>
    </row>
    <row r="4548" spans="1:28" x14ac:dyDescent="0.25">
      <c r="A4548" s="89"/>
      <c r="D4548"/>
      <c r="F4548"/>
      <c r="H4548"/>
      <c r="M4548" s="23"/>
      <c r="R4548" s="23"/>
      <c r="W4548"/>
      <c r="AB4548"/>
    </row>
    <row r="4549" spans="1:28" x14ac:dyDescent="0.25">
      <c r="A4549" s="89"/>
      <c r="D4549"/>
      <c r="F4549"/>
      <c r="H4549"/>
      <c r="M4549" s="23"/>
      <c r="R4549" s="23"/>
      <c r="W4549"/>
      <c r="AB4549"/>
    </row>
    <row r="4550" spans="1:28" x14ac:dyDescent="0.25">
      <c r="A4550" s="89"/>
      <c r="D4550"/>
      <c r="F4550"/>
      <c r="H4550"/>
      <c r="M4550" s="23"/>
      <c r="R4550" s="23"/>
      <c r="W4550"/>
      <c r="AB4550"/>
    </row>
    <row r="4551" spans="1:28" x14ac:dyDescent="0.25">
      <c r="A4551" s="89"/>
      <c r="D4551"/>
      <c r="F4551"/>
      <c r="H4551"/>
      <c r="M4551" s="23"/>
      <c r="R4551" s="23"/>
      <c r="W4551"/>
      <c r="AB4551"/>
    </row>
    <row r="4552" spans="1:28" x14ac:dyDescent="0.25">
      <c r="A4552" s="89"/>
      <c r="D4552"/>
      <c r="F4552"/>
      <c r="H4552"/>
      <c r="M4552" s="23"/>
      <c r="R4552" s="23"/>
      <c r="W4552"/>
      <c r="AB4552"/>
    </row>
    <row r="4553" spans="1:28" x14ac:dyDescent="0.25">
      <c r="A4553" s="89"/>
      <c r="D4553"/>
      <c r="F4553"/>
      <c r="H4553"/>
      <c r="M4553" s="23"/>
      <c r="R4553" s="23"/>
      <c r="W4553"/>
      <c r="AB4553"/>
    </row>
    <row r="4554" spans="1:28" x14ac:dyDescent="0.25">
      <c r="A4554" s="89"/>
      <c r="D4554"/>
      <c r="F4554"/>
      <c r="H4554"/>
      <c r="M4554" s="23"/>
      <c r="R4554" s="23"/>
      <c r="W4554"/>
      <c r="AB4554"/>
    </row>
    <row r="4555" spans="1:28" x14ac:dyDescent="0.25">
      <c r="A4555" s="89"/>
      <c r="D4555"/>
      <c r="F4555"/>
      <c r="H4555"/>
      <c r="M4555" s="23"/>
      <c r="R4555" s="23"/>
      <c r="W4555"/>
      <c r="AB4555"/>
    </row>
    <row r="4556" spans="1:28" x14ac:dyDescent="0.25">
      <c r="A4556" s="89"/>
      <c r="D4556"/>
      <c r="F4556"/>
      <c r="H4556"/>
      <c r="M4556" s="23"/>
      <c r="R4556" s="23"/>
      <c r="W4556"/>
      <c r="AB4556"/>
    </row>
    <row r="4557" spans="1:28" x14ac:dyDescent="0.25">
      <c r="A4557" s="89"/>
      <c r="D4557"/>
      <c r="F4557"/>
      <c r="H4557"/>
      <c r="M4557" s="23"/>
      <c r="R4557" s="23"/>
      <c r="W4557"/>
      <c r="AB4557"/>
    </row>
    <row r="4558" spans="1:28" x14ac:dyDescent="0.25">
      <c r="A4558" s="89"/>
      <c r="D4558"/>
      <c r="F4558"/>
      <c r="H4558"/>
      <c r="M4558" s="23"/>
      <c r="R4558" s="23"/>
      <c r="W4558"/>
      <c r="AB4558"/>
    </row>
    <row r="4559" spans="1:28" x14ac:dyDescent="0.25">
      <c r="A4559" s="89"/>
      <c r="D4559"/>
      <c r="F4559"/>
      <c r="H4559"/>
      <c r="M4559" s="23"/>
      <c r="R4559" s="23"/>
      <c r="W4559"/>
      <c r="AB4559"/>
    </row>
    <row r="4560" spans="1:28" x14ac:dyDescent="0.25">
      <c r="A4560" s="89"/>
      <c r="D4560"/>
      <c r="F4560"/>
      <c r="H4560"/>
      <c r="M4560" s="23"/>
      <c r="R4560" s="23"/>
      <c r="W4560"/>
      <c r="AB4560"/>
    </row>
    <row r="4561" spans="1:28" x14ac:dyDescent="0.25">
      <c r="A4561" s="89"/>
      <c r="D4561"/>
      <c r="F4561"/>
      <c r="H4561"/>
      <c r="M4561" s="23"/>
      <c r="R4561" s="23"/>
      <c r="W4561"/>
      <c r="AB4561"/>
    </row>
    <row r="4562" spans="1:28" x14ac:dyDescent="0.25">
      <c r="A4562" s="89"/>
      <c r="D4562"/>
      <c r="F4562"/>
      <c r="H4562"/>
      <c r="M4562" s="23"/>
      <c r="R4562" s="23"/>
      <c r="W4562"/>
      <c r="AB4562"/>
    </row>
    <row r="4563" spans="1:28" x14ac:dyDescent="0.25">
      <c r="A4563" s="89"/>
      <c r="D4563"/>
      <c r="F4563"/>
      <c r="H4563"/>
      <c r="M4563" s="23"/>
      <c r="R4563" s="23"/>
      <c r="W4563"/>
      <c r="AB4563"/>
    </row>
    <row r="4564" spans="1:28" x14ac:dyDescent="0.25">
      <c r="A4564" s="89"/>
      <c r="D4564"/>
      <c r="F4564"/>
      <c r="H4564"/>
      <c r="M4564" s="23"/>
      <c r="R4564" s="23"/>
      <c r="W4564"/>
      <c r="AB4564"/>
    </row>
    <row r="4565" spans="1:28" x14ac:dyDescent="0.25">
      <c r="A4565" s="89"/>
      <c r="D4565"/>
      <c r="F4565"/>
      <c r="H4565"/>
      <c r="M4565" s="23"/>
      <c r="R4565" s="23"/>
      <c r="W4565"/>
      <c r="AB4565"/>
    </row>
    <row r="4566" spans="1:28" x14ac:dyDescent="0.25">
      <c r="A4566" s="89"/>
      <c r="D4566"/>
      <c r="F4566"/>
      <c r="H4566"/>
      <c r="M4566" s="23"/>
      <c r="R4566" s="23"/>
      <c r="W4566"/>
      <c r="AB4566"/>
    </row>
    <row r="4567" spans="1:28" x14ac:dyDescent="0.25">
      <c r="A4567" s="89"/>
      <c r="D4567"/>
      <c r="F4567"/>
      <c r="H4567"/>
      <c r="M4567" s="23"/>
      <c r="R4567" s="23"/>
      <c r="W4567"/>
      <c r="AB4567"/>
    </row>
    <row r="4568" spans="1:28" x14ac:dyDescent="0.25">
      <c r="A4568" s="89"/>
      <c r="D4568"/>
      <c r="F4568"/>
      <c r="H4568"/>
      <c r="M4568" s="23"/>
      <c r="R4568" s="23"/>
      <c r="W4568"/>
      <c r="AB4568"/>
    </row>
    <row r="4569" spans="1:28" x14ac:dyDescent="0.25">
      <c r="A4569" s="89"/>
      <c r="D4569"/>
      <c r="F4569"/>
      <c r="H4569"/>
      <c r="M4569" s="23"/>
      <c r="R4569" s="23"/>
      <c r="W4569"/>
      <c r="AB4569"/>
    </row>
    <row r="4570" spans="1:28" x14ac:dyDescent="0.25">
      <c r="A4570" s="89"/>
      <c r="D4570"/>
      <c r="F4570"/>
      <c r="H4570"/>
      <c r="M4570" s="23"/>
      <c r="R4570" s="23"/>
      <c r="W4570"/>
      <c r="AB4570"/>
    </row>
    <row r="4571" spans="1:28" x14ac:dyDescent="0.25">
      <c r="A4571" s="89"/>
      <c r="D4571"/>
      <c r="F4571"/>
      <c r="H4571"/>
      <c r="M4571" s="23"/>
      <c r="R4571" s="23"/>
      <c r="W4571"/>
      <c r="AB4571"/>
    </row>
    <row r="4572" spans="1:28" x14ac:dyDescent="0.25">
      <c r="A4572" s="89"/>
      <c r="D4572"/>
      <c r="F4572"/>
      <c r="H4572"/>
      <c r="M4572" s="23"/>
      <c r="R4572" s="23"/>
      <c r="W4572"/>
      <c r="AB4572"/>
    </row>
    <row r="4573" spans="1:28" x14ac:dyDescent="0.25">
      <c r="A4573" s="89"/>
      <c r="D4573"/>
      <c r="F4573"/>
      <c r="H4573"/>
      <c r="M4573" s="23"/>
      <c r="R4573" s="23"/>
      <c r="W4573"/>
      <c r="AB4573"/>
    </row>
    <row r="4574" spans="1:28" x14ac:dyDescent="0.25">
      <c r="A4574" s="89"/>
      <c r="D4574"/>
      <c r="F4574"/>
      <c r="H4574"/>
      <c r="M4574" s="23"/>
      <c r="R4574" s="23"/>
      <c r="W4574"/>
      <c r="AB4574"/>
    </row>
    <row r="4575" spans="1:28" x14ac:dyDescent="0.25">
      <c r="A4575" s="89"/>
      <c r="D4575"/>
      <c r="F4575"/>
      <c r="H4575"/>
      <c r="M4575" s="23"/>
      <c r="R4575" s="23"/>
      <c r="W4575"/>
      <c r="AB4575"/>
    </row>
    <row r="4576" spans="1:28" x14ac:dyDescent="0.25">
      <c r="A4576" s="89"/>
      <c r="D4576"/>
      <c r="F4576"/>
      <c r="H4576"/>
      <c r="M4576" s="23"/>
      <c r="R4576" s="23"/>
      <c r="W4576"/>
      <c r="AB4576"/>
    </row>
    <row r="4577" spans="1:28" x14ac:dyDescent="0.25">
      <c r="A4577" s="89"/>
      <c r="D4577"/>
      <c r="F4577"/>
      <c r="H4577"/>
      <c r="M4577" s="23"/>
      <c r="R4577" s="23"/>
      <c r="W4577"/>
      <c r="AB4577"/>
    </row>
    <row r="4578" spans="1:28" x14ac:dyDescent="0.25">
      <c r="A4578" s="89"/>
      <c r="D4578"/>
      <c r="F4578"/>
      <c r="H4578"/>
      <c r="M4578" s="23"/>
      <c r="R4578" s="23"/>
      <c r="W4578"/>
      <c r="AB4578"/>
    </row>
    <row r="4579" spans="1:28" x14ac:dyDescent="0.25">
      <c r="A4579" s="89"/>
      <c r="D4579"/>
      <c r="F4579"/>
      <c r="H4579"/>
      <c r="M4579" s="23"/>
      <c r="R4579" s="23"/>
      <c r="W4579"/>
      <c r="AB4579"/>
    </row>
    <row r="4580" spans="1:28" x14ac:dyDescent="0.25">
      <c r="A4580" s="89"/>
      <c r="D4580"/>
      <c r="F4580"/>
      <c r="H4580"/>
      <c r="M4580" s="23"/>
      <c r="R4580" s="23"/>
      <c r="W4580"/>
      <c r="AB4580"/>
    </row>
    <row r="4581" spans="1:28" x14ac:dyDescent="0.25">
      <c r="A4581" s="89"/>
      <c r="D4581"/>
      <c r="F4581"/>
      <c r="H4581"/>
      <c r="M4581" s="23"/>
      <c r="R4581" s="23"/>
      <c r="W4581"/>
      <c r="AB4581"/>
    </row>
    <row r="4582" spans="1:28" x14ac:dyDescent="0.25">
      <c r="A4582" s="89"/>
      <c r="D4582"/>
      <c r="F4582"/>
      <c r="H4582"/>
      <c r="M4582" s="23"/>
      <c r="R4582" s="23"/>
      <c r="W4582"/>
      <c r="AB4582"/>
    </row>
    <row r="4583" spans="1:28" x14ac:dyDescent="0.25">
      <c r="A4583" s="89"/>
      <c r="D4583"/>
      <c r="F4583"/>
      <c r="H4583"/>
      <c r="M4583" s="23"/>
      <c r="R4583" s="23"/>
      <c r="W4583"/>
      <c r="AB4583"/>
    </row>
    <row r="4584" spans="1:28" x14ac:dyDescent="0.25">
      <c r="A4584" s="89"/>
      <c r="D4584"/>
      <c r="F4584"/>
      <c r="H4584"/>
      <c r="M4584" s="23"/>
      <c r="R4584" s="23"/>
      <c r="W4584"/>
      <c r="AB4584"/>
    </row>
    <row r="4585" spans="1:28" x14ac:dyDescent="0.25">
      <c r="A4585" s="89"/>
      <c r="D4585"/>
      <c r="F4585"/>
      <c r="H4585"/>
      <c r="M4585" s="23"/>
      <c r="R4585" s="23"/>
      <c r="W4585"/>
      <c r="AB4585"/>
    </row>
    <row r="4586" spans="1:28" x14ac:dyDescent="0.25">
      <c r="A4586" s="89"/>
      <c r="D4586"/>
      <c r="F4586"/>
      <c r="H4586"/>
      <c r="M4586" s="23"/>
      <c r="R4586" s="23"/>
      <c r="W4586"/>
      <c r="AB4586"/>
    </row>
    <row r="4587" spans="1:28" x14ac:dyDescent="0.25">
      <c r="A4587" s="89"/>
      <c r="D4587"/>
      <c r="F4587"/>
      <c r="H4587"/>
      <c r="M4587" s="23"/>
      <c r="R4587" s="23"/>
      <c r="W4587"/>
      <c r="AB4587"/>
    </row>
    <row r="4588" spans="1:28" x14ac:dyDescent="0.25">
      <c r="A4588" s="89"/>
      <c r="D4588"/>
      <c r="F4588"/>
      <c r="H4588"/>
      <c r="M4588" s="23"/>
      <c r="R4588" s="23"/>
      <c r="W4588"/>
      <c r="AB4588"/>
    </row>
    <row r="4589" spans="1:28" x14ac:dyDescent="0.25">
      <c r="A4589" s="89"/>
      <c r="D4589"/>
      <c r="F4589"/>
      <c r="H4589"/>
      <c r="M4589" s="23"/>
      <c r="R4589" s="23"/>
      <c r="W4589"/>
      <c r="AB4589"/>
    </row>
    <row r="4590" spans="1:28" x14ac:dyDescent="0.25">
      <c r="A4590" s="89"/>
      <c r="D4590"/>
      <c r="F4590"/>
      <c r="H4590"/>
      <c r="M4590" s="23"/>
      <c r="R4590" s="23"/>
      <c r="W4590"/>
      <c r="AB4590"/>
    </row>
    <row r="4591" spans="1:28" x14ac:dyDescent="0.25">
      <c r="A4591" s="89"/>
      <c r="D4591"/>
      <c r="F4591"/>
      <c r="H4591"/>
      <c r="M4591" s="23"/>
      <c r="R4591" s="23"/>
      <c r="W4591"/>
      <c r="AB4591"/>
    </row>
    <row r="4592" spans="1:28" x14ac:dyDescent="0.25">
      <c r="A4592" s="89"/>
      <c r="D4592"/>
      <c r="F4592"/>
      <c r="H4592"/>
      <c r="M4592" s="23"/>
      <c r="R4592" s="23"/>
      <c r="W4592"/>
      <c r="AB4592"/>
    </row>
    <row r="4593" spans="1:28" x14ac:dyDescent="0.25">
      <c r="A4593" s="89"/>
      <c r="D4593"/>
      <c r="F4593"/>
      <c r="H4593"/>
      <c r="M4593" s="23"/>
      <c r="R4593" s="23"/>
      <c r="W4593"/>
      <c r="AB4593"/>
    </row>
    <row r="4594" spans="1:28" x14ac:dyDescent="0.25">
      <c r="A4594" s="89"/>
      <c r="D4594"/>
      <c r="F4594"/>
      <c r="H4594"/>
      <c r="M4594" s="23"/>
      <c r="R4594" s="23"/>
      <c r="W4594"/>
      <c r="AB4594"/>
    </row>
    <row r="4595" spans="1:28" x14ac:dyDescent="0.25">
      <c r="A4595" s="89"/>
      <c r="D4595"/>
      <c r="F4595"/>
      <c r="H4595"/>
      <c r="M4595" s="23"/>
      <c r="R4595" s="23"/>
      <c r="W4595"/>
      <c r="AB4595"/>
    </row>
    <row r="4596" spans="1:28" x14ac:dyDescent="0.25">
      <c r="A4596" s="89"/>
      <c r="D4596"/>
      <c r="F4596"/>
      <c r="H4596"/>
      <c r="M4596" s="23"/>
      <c r="R4596" s="23"/>
      <c r="W4596"/>
      <c r="AB4596"/>
    </row>
    <row r="4597" spans="1:28" x14ac:dyDescent="0.25">
      <c r="A4597" s="89"/>
      <c r="D4597"/>
      <c r="F4597"/>
      <c r="H4597"/>
      <c r="M4597" s="23"/>
      <c r="R4597" s="23"/>
      <c r="W4597"/>
      <c r="AB4597"/>
    </row>
    <row r="4598" spans="1:28" x14ac:dyDescent="0.25">
      <c r="A4598" s="89"/>
      <c r="D4598"/>
      <c r="F4598"/>
      <c r="H4598"/>
      <c r="M4598" s="23"/>
      <c r="R4598" s="23"/>
      <c r="W4598"/>
      <c r="AB4598"/>
    </row>
    <row r="4599" spans="1:28" x14ac:dyDescent="0.25">
      <c r="A4599" s="89"/>
      <c r="D4599"/>
      <c r="F4599"/>
      <c r="H4599"/>
      <c r="M4599" s="23"/>
      <c r="R4599" s="23"/>
      <c r="W4599"/>
      <c r="AB4599"/>
    </row>
    <row r="4600" spans="1:28" x14ac:dyDescent="0.25">
      <c r="A4600" s="89"/>
      <c r="D4600"/>
      <c r="F4600"/>
      <c r="H4600"/>
      <c r="M4600" s="23"/>
      <c r="R4600" s="23"/>
      <c r="W4600"/>
      <c r="AB4600"/>
    </row>
    <row r="4601" spans="1:28" x14ac:dyDescent="0.25">
      <c r="A4601" s="89"/>
      <c r="D4601"/>
      <c r="F4601"/>
      <c r="H4601"/>
      <c r="M4601" s="23"/>
      <c r="R4601" s="23"/>
      <c r="W4601"/>
      <c r="AB4601"/>
    </row>
    <row r="4602" spans="1:28" x14ac:dyDescent="0.25">
      <c r="A4602" s="89"/>
      <c r="D4602"/>
      <c r="F4602"/>
      <c r="H4602"/>
      <c r="M4602" s="23"/>
      <c r="R4602" s="23"/>
      <c r="W4602"/>
      <c r="AB4602"/>
    </row>
    <row r="4603" spans="1:28" x14ac:dyDescent="0.25">
      <c r="A4603" s="89"/>
      <c r="D4603"/>
      <c r="F4603"/>
      <c r="H4603"/>
      <c r="M4603" s="23"/>
      <c r="R4603" s="23"/>
      <c r="W4603"/>
      <c r="AB4603"/>
    </row>
    <row r="4604" spans="1:28" x14ac:dyDescent="0.25">
      <c r="A4604" s="89"/>
      <c r="D4604"/>
      <c r="F4604"/>
      <c r="H4604"/>
      <c r="M4604" s="23"/>
      <c r="R4604" s="23"/>
      <c r="W4604"/>
      <c r="AB4604"/>
    </row>
    <row r="4605" spans="1:28" x14ac:dyDescent="0.25">
      <c r="A4605" s="89"/>
      <c r="D4605"/>
      <c r="F4605"/>
      <c r="H4605"/>
      <c r="M4605" s="23"/>
      <c r="R4605" s="23"/>
      <c r="W4605"/>
      <c r="AB4605"/>
    </row>
    <row r="4606" spans="1:28" x14ac:dyDescent="0.25">
      <c r="A4606" s="89"/>
      <c r="D4606"/>
      <c r="F4606"/>
      <c r="H4606"/>
      <c r="M4606" s="23"/>
      <c r="R4606" s="23"/>
      <c r="W4606"/>
      <c r="AB4606"/>
    </row>
    <row r="4607" spans="1:28" x14ac:dyDescent="0.25">
      <c r="A4607" s="89"/>
      <c r="D4607"/>
      <c r="F4607"/>
      <c r="H4607"/>
      <c r="M4607" s="23"/>
      <c r="R4607" s="23"/>
      <c r="W4607"/>
      <c r="AB4607"/>
    </row>
    <row r="4608" spans="1:28" x14ac:dyDescent="0.25">
      <c r="A4608" s="89"/>
      <c r="D4608"/>
      <c r="F4608"/>
      <c r="H4608"/>
      <c r="M4608" s="23"/>
      <c r="R4608" s="23"/>
      <c r="W4608"/>
      <c r="AB4608"/>
    </row>
    <row r="4609" spans="1:28" x14ac:dyDescent="0.25">
      <c r="A4609" s="89"/>
      <c r="D4609"/>
      <c r="F4609"/>
      <c r="H4609"/>
      <c r="M4609" s="23"/>
      <c r="R4609" s="23"/>
      <c r="W4609"/>
      <c r="AB4609"/>
    </row>
    <row r="4610" spans="1:28" x14ac:dyDescent="0.25">
      <c r="A4610" s="89"/>
      <c r="D4610"/>
      <c r="F4610"/>
      <c r="H4610"/>
      <c r="M4610" s="23"/>
      <c r="R4610" s="23"/>
      <c r="W4610"/>
      <c r="AB4610"/>
    </row>
    <row r="4611" spans="1:28" x14ac:dyDescent="0.25">
      <c r="A4611" s="89"/>
      <c r="D4611"/>
      <c r="F4611"/>
      <c r="H4611"/>
      <c r="M4611" s="23"/>
      <c r="R4611" s="23"/>
      <c r="W4611"/>
      <c r="AB4611"/>
    </row>
    <row r="4612" spans="1:28" x14ac:dyDescent="0.25">
      <c r="A4612" s="89"/>
      <c r="D4612"/>
      <c r="F4612"/>
      <c r="H4612"/>
      <c r="M4612" s="23"/>
      <c r="R4612" s="23"/>
      <c r="W4612"/>
      <c r="AB4612"/>
    </row>
    <row r="4613" spans="1:28" x14ac:dyDescent="0.25">
      <c r="A4613" s="89"/>
      <c r="D4613"/>
      <c r="F4613"/>
      <c r="H4613"/>
      <c r="M4613" s="23"/>
      <c r="R4613" s="23"/>
      <c r="W4613"/>
      <c r="AB4613"/>
    </row>
    <row r="4614" spans="1:28" x14ac:dyDescent="0.25">
      <c r="A4614" s="89"/>
      <c r="D4614"/>
      <c r="F4614"/>
      <c r="H4614"/>
      <c r="M4614" s="23"/>
      <c r="R4614" s="23"/>
      <c r="W4614"/>
      <c r="AB4614"/>
    </row>
    <row r="4615" spans="1:28" x14ac:dyDescent="0.25">
      <c r="A4615" s="89"/>
      <c r="D4615"/>
      <c r="F4615"/>
      <c r="H4615"/>
      <c r="M4615" s="23"/>
      <c r="R4615" s="23"/>
      <c r="W4615"/>
      <c r="AB4615"/>
    </row>
    <row r="4616" spans="1:28" x14ac:dyDescent="0.25">
      <c r="A4616" s="89"/>
      <c r="D4616"/>
      <c r="F4616"/>
      <c r="H4616"/>
      <c r="M4616" s="23"/>
      <c r="R4616" s="23"/>
      <c r="W4616"/>
      <c r="AB4616"/>
    </row>
    <row r="4617" spans="1:28" x14ac:dyDescent="0.25">
      <c r="A4617" s="89"/>
      <c r="D4617"/>
      <c r="F4617"/>
      <c r="H4617"/>
      <c r="M4617" s="23"/>
      <c r="R4617" s="23"/>
      <c r="W4617"/>
      <c r="AB4617"/>
    </row>
    <row r="4618" spans="1:28" x14ac:dyDescent="0.25">
      <c r="A4618" s="89"/>
      <c r="D4618"/>
      <c r="F4618"/>
      <c r="H4618"/>
      <c r="M4618" s="23"/>
      <c r="R4618" s="23"/>
      <c r="W4618"/>
      <c r="AB4618"/>
    </row>
    <row r="4619" spans="1:28" x14ac:dyDescent="0.25">
      <c r="A4619" s="89"/>
      <c r="D4619"/>
      <c r="F4619"/>
      <c r="H4619"/>
      <c r="M4619" s="23"/>
      <c r="R4619" s="23"/>
      <c r="W4619"/>
      <c r="AB4619"/>
    </row>
    <row r="4620" spans="1:28" x14ac:dyDescent="0.25">
      <c r="A4620" s="89"/>
      <c r="D4620"/>
      <c r="F4620"/>
      <c r="H4620"/>
      <c r="M4620" s="23"/>
      <c r="R4620" s="23"/>
      <c r="W4620"/>
      <c r="AB4620"/>
    </row>
    <row r="4621" spans="1:28" x14ac:dyDescent="0.25">
      <c r="A4621" s="89"/>
      <c r="D4621"/>
      <c r="F4621"/>
      <c r="H4621"/>
      <c r="M4621" s="23"/>
      <c r="R4621" s="23"/>
      <c r="W4621"/>
      <c r="AB4621"/>
    </row>
    <row r="4622" spans="1:28" x14ac:dyDescent="0.25">
      <c r="A4622" s="89"/>
      <c r="D4622"/>
      <c r="F4622"/>
      <c r="H4622"/>
      <c r="M4622" s="23"/>
      <c r="R4622" s="23"/>
      <c r="W4622"/>
      <c r="AB4622"/>
    </row>
    <row r="4623" spans="1:28" x14ac:dyDescent="0.25">
      <c r="A4623" s="89"/>
      <c r="D4623"/>
      <c r="F4623"/>
      <c r="H4623"/>
      <c r="M4623" s="23"/>
      <c r="R4623" s="23"/>
      <c r="W4623"/>
      <c r="AB4623"/>
    </row>
    <row r="4624" spans="1:28" x14ac:dyDescent="0.25">
      <c r="A4624" s="89"/>
      <c r="D4624"/>
      <c r="F4624"/>
      <c r="H4624"/>
      <c r="M4624" s="23"/>
      <c r="R4624" s="23"/>
      <c r="W4624"/>
      <c r="AB4624"/>
    </row>
    <row r="4625" spans="1:28" x14ac:dyDescent="0.25">
      <c r="A4625" s="89"/>
      <c r="D4625"/>
      <c r="F4625"/>
      <c r="H4625"/>
      <c r="M4625" s="23"/>
      <c r="R4625" s="23"/>
      <c r="W4625"/>
      <c r="AB4625"/>
    </row>
    <row r="4626" spans="1:28" x14ac:dyDescent="0.25">
      <c r="A4626" s="89"/>
      <c r="D4626"/>
      <c r="F4626"/>
      <c r="H4626"/>
      <c r="M4626" s="23"/>
      <c r="R4626" s="23"/>
      <c r="W4626"/>
      <c r="AB4626"/>
    </row>
    <row r="4627" spans="1:28" x14ac:dyDescent="0.25">
      <c r="A4627" s="89"/>
      <c r="D4627"/>
      <c r="F4627"/>
      <c r="H4627"/>
      <c r="M4627" s="23"/>
      <c r="R4627" s="23"/>
      <c r="W4627"/>
      <c r="AB4627"/>
    </row>
    <row r="4628" spans="1:28" x14ac:dyDescent="0.25">
      <c r="A4628" s="89"/>
      <c r="D4628"/>
      <c r="F4628"/>
      <c r="H4628"/>
      <c r="M4628" s="23"/>
      <c r="R4628" s="23"/>
      <c r="W4628"/>
      <c r="AB4628"/>
    </row>
    <row r="4629" spans="1:28" x14ac:dyDescent="0.25">
      <c r="A4629" s="89"/>
      <c r="D4629"/>
      <c r="F4629"/>
      <c r="H4629"/>
      <c r="M4629" s="23"/>
      <c r="R4629" s="23"/>
      <c r="W4629"/>
      <c r="AB4629"/>
    </row>
    <row r="4630" spans="1:28" x14ac:dyDescent="0.25">
      <c r="A4630" s="89"/>
      <c r="D4630"/>
      <c r="F4630"/>
      <c r="H4630"/>
      <c r="M4630" s="23"/>
      <c r="R4630" s="23"/>
      <c r="W4630"/>
      <c r="AB4630"/>
    </row>
    <row r="4631" spans="1:28" x14ac:dyDescent="0.25">
      <c r="A4631" s="89"/>
      <c r="D4631"/>
      <c r="F4631"/>
      <c r="H4631"/>
      <c r="M4631" s="23"/>
      <c r="R4631" s="23"/>
      <c r="W4631"/>
      <c r="AB4631"/>
    </row>
    <row r="4632" spans="1:28" x14ac:dyDescent="0.25">
      <c r="A4632" s="89"/>
      <c r="D4632"/>
      <c r="F4632"/>
      <c r="H4632"/>
      <c r="M4632" s="23"/>
      <c r="R4632" s="23"/>
      <c r="W4632"/>
      <c r="AB4632"/>
    </row>
    <row r="4633" spans="1:28" x14ac:dyDescent="0.25">
      <c r="A4633" s="89"/>
      <c r="D4633"/>
      <c r="F4633"/>
      <c r="H4633"/>
      <c r="M4633" s="23"/>
      <c r="R4633" s="23"/>
      <c r="W4633"/>
      <c r="AB4633"/>
    </row>
    <row r="4634" spans="1:28" x14ac:dyDescent="0.25">
      <c r="A4634" s="89"/>
      <c r="D4634"/>
      <c r="F4634"/>
      <c r="H4634"/>
      <c r="M4634" s="23"/>
      <c r="R4634" s="23"/>
      <c r="W4634"/>
      <c r="AB4634"/>
    </row>
    <row r="4635" spans="1:28" x14ac:dyDescent="0.25">
      <c r="A4635" s="89"/>
      <c r="D4635"/>
      <c r="F4635"/>
      <c r="H4635"/>
      <c r="M4635" s="23"/>
      <c r="R4635" s="23"/>
      <c r="W4635"/>
      <c r="AB4635"/>
    </row>
    <row r="4636" spans="1:28" x14ac:dyDescent="0.25">
      <c r="A4636" s="89"/>
      <c r="D4636"/>
      <c r="F4636"/>
      <c r="H4636"/>
      <c r="M4636" s="23"/>
      <c r="R4636" s="23"/>
      <c r="W4636"/>
      <c r="AB4636"/>
    </row>
    <row r="4637" spans="1:28" x14ac:dyDescent="0.25">
      <c r="A4637" s="89"/>
      <c r="D4637"/>
      <c r="F4637"/>
      <c r="H4637"/>
      <c r="M4637" s="23"/>
      <c r="R4637" s="23"/>
      <c r="W4637"/>
      <c r="AB4637"/>
    </row>
    <row r="4638" spans="1:28" x14ac:dyDescent="0.25">
      <c r="A4638" s="89"/>
      <c r="D4638"/>
      <c r="F4638"/>
      <c r="H4638"/>
      <c r="M4638" s="23"/>
      <c r="R4638" s="23"/>
      <c r="W4638"/>
      <c r="AB4638"/>
    </row>
    <row r="4639" spans="1:28" x14ac:dyDescent="0.25">
      <c r="A4639" s="89"/>
      <c r="D4639"/>
      <c r="F4639"/>
      <c r="H4639"/>
      <c r="M4639" s="23"/>
      <c r="R4639" s="23"/>
      <c r="W4639"/>
      <c r="AB4639"/>
    </row>
    <row r="4640" spans="1:28" x14ac:dyDescent="0.25">
      <c r="A4640" s="89"/>
      <c r="D4640"/>
      <c r="F4640"/>
      <c r="H4640"/>
      <c r="M4640" s="23"/>
      <c r="R4640" s="23"/>
      <c r="W4640"/>
      <c r="AB4640"/>
    </row>
    <row r="4641" spans="1:28" x14ac:dyDescent="0.25">
      <c r="A4641" s="89"/>
      <c r="D4641"/>
      <c r="F4641"/>
      <c r="H4641"/>
      <c r="M4641" s="23"/>
      <c r="R4641" s="23"/>
      <c r="W4641"/>
      <c r="AB4641"/>
    </row>
    <row r="4642" spans="1:28" x14ac:dyDescent="0.25">
      <c r="A4642" s="89"/>
      <c r="D4642"/>
      <c r="F4642"/>
      <c r="H4642"/>
      <c r="M4642" s="23"/>
      <c r="R4642" s="23"/>
      <c r="W4642"/>
      <c r="AB4642"/>
    </row>
    <row r="4643" spans="1:28" x14ac:dyDescent="0.25">
      <c r="A4643" s="89"/>
      <c r="D4643"/>
      <c r="F4643"/>
      <c r="H4643"/>
      <c r="M4643" s="23"/>
      <c r="R4643" s="23"/>
      <c r="W4643"/>
      <c r="AB4643"/>
    </row>
    <row r="4644" spans="1:28" x14ac:dyDescent="0.25">
      <c r="A4644" s="89"/>
      <c r="D4644"/>
      <c r="F4644"/>
      <c r="H4644"/>
      <c r="M4644" s="23"/>
      <c r="R4644" s="23"/>
      <c r="W4644"/>
      <c r="AB4644"/>
    </row>
    <row r="4645" spans="1:28" x14ac:dyDescent="0.25">
      <c r="A4645" s="89"/>
      <c r="D4645"/>
      <c r="F4645"/>
      <c r="H4645"/>
      <c r="M4645" s="23"/>
      <c r="R4645" s="23"/>
      <c r="W4645"/>
      <c r="AB4645"/>
    </row>
    <row r="4646" spans="1:28" x14ac:dyDescent="0.25">
      <c r="A4646" s="89"/>
      <c r="D4646"/>
      <c r="F4646"/>
      <c r="H4646"/>
      <c r="M4646" s="23"/>
      <c r="R4646" s="23"/>
      <c r="W4646"/>
      <c r="AB4646"/>
    </row>
    <row r="4647" spans="1:28" x14ac:dyDescent="0.25">
      <c r="A4647" s="89"/>
      <c r="D4647"/>
      <c r="F4647"/>
      <c r="H4647"/>
      <c r="M4647" s="23"/>
      <c r="R4647" s="23"/>
      <c r="W4647"/>
      <c r="AB4647"/>
    </row>
    <row r="4648" spans="1:28" x14ac:dyDescent="0.25">
      <c r="A4648" s="89"/>
      <c r="D4648"/>
      <c r="F4648"/>
      <c r="H4648"/>
      <c r="M4648" s="23"/>
      <c r="R4648" s="23"/>
      <c r="W4648"/>
      <c r="AB4648"/>
    </row>
    <row r="4649" spans="1:28" x14ac:dyDescent="0.25">
      <c r="A4649" s="89"/>
      <c r="D4649"/>
      <c r="F4649"/>
      <c r="H4649"/>
      <c r="M4649" s="23"/>
      <c r="R4649" s="23"/>
      <c r="W4649"/>
      <c r="AB4649"/>
    </row>
    <row r="4650" spans="1:28" x14ac:dyDescent="0.25">
      <c r="A4650" s="89"/>
      <c r="D4650"/>
      <c r="F4650"/>
      <c r="H4650"/>
      <c r="M4650" s="23"/>
      <c r="R4650" s="23"/>
      <c r="W4650"/>
      <c r="AB4650"/>
    </row>
    <row r="4651" spans="1:28" x14ac:dyDescent="0.25">
      <c r="A4651" s="89"/>
      <c r="D4651"/>
      <c r="F4651"/>
      <c r="H4651"/>
      <c r="M4651" s="23"/>
      <c r="R4651" s="23"/>
      <c r="W4651"/>
      <c r="AB4651"/>
    </row>
    <row r="4652" spans="1:28" x14ac:dyDescent="0.25">
      <c r="A4652" s="89"/>
      <c r="D4652"/>
      <c r="F4652"/>
      <c r="H4652"/>
      <c r="M4652" s="23"/>
      <c r="R4652" s="23"/>
      <c r="W4652"/>
      <c r="AB4652"/>
    </row>
    <row r="4653" spans="1:28" x14ac:dyDescent="0.25">
      <c r="A4653" s="89"/>
      <c r="D4653"/>
      <c r="F4653"/>
      <c r="H4653"/>
      <c r="M4653" s="23"/>
      <c r="R4653" s="23"/>
      <c r="W4653"/>
      <c r="AB4653"/>
    </row>
    <row r="4654" spans="1:28" x14ac:dyDescent="0.25">
      <c r="A4654" s="89"/>
      <c r="D4654"/>
      <c r="F4654"/>
      <c r="H4654"/>
      <c r="M4654" s="23"/>
      <c r="R4654" s="23"/>
      <c r="W4654"/>
      <c r="AB4654"/>
    </row>
    <row r="4655" spans="1:28" x14ac:dyDescent="0.25">
      <c r="A4655" s="89"/>
      <c r="D4655"/>
      <c r="F4655"/>
      <c r="H4655"/>
      <c r="M4655" s="23"/>
      <c r="R4655" s="23"/>
      <c r="W4655"/>
      <c r="AB4655"/>
    </row>
    <row r="4656" spans="1:28" x14ac:dyDescent="0.25">
      <c r="A4656" s="89"/>
      <c r="D4656"/>
      <c r="F4656"/>
      <c r="H4656"/>
      <c r="M4656" s="23"/>
      <c r="R4656" s="23"/>
      <c r="W4656"/>
      <c r="AB4656"/>
    </row>
    <row r="4657" spans="1:28" x14ac:dyDescent="0.25">
      <c r="A4657" s="89"/>
      <c r="D4657"/>
      <c r="F4657"/>
      <c r="H4657"/>
      <c r="M4657" s="23"/>
      <c r="R4657" s="23"/>
      <c r="W4657"/>
      <c r="AB4657"/>
    </row>
    <row r="4658" spans="1:28" x14ac:dyDescent="0.25">
      <c r="A4658" s="89"/>
      <c r="D4658"/>
      <c r="F4658"/>
      <c r="H4658"/>
      <c r="M4658" s="23"/>
      <c r="R4658" s="23"/>
      <c r="W4658"/>
      <c r="AB4658"/>
    </row>
    <row r="4659" spans="1:28" x14ac:dyDescent="0.25">
      <c r="A4659" s="89"/>
      <c r="D4659"/>
      <c r="F4659"/>
      <c r="H4659"/>
      <c r="M4659" s="23"/>
      <c r="R4659" s="23"/>
      <c r="W4659"/>
      <c r="AB4659"/>
    </row>
    <row r="4660" spans="1:28" x14ac:dyDescent="0.25">
      <c r="A4660" s="89"/>
      <c r="D4660"/>
      <c r="F4660"/>
      <c r="H4660"/>
      <c r="M4660" s="23"/>
      <c r="R4660" s="23"/>
      <c r="W4660"/>
      <c r="AB4660"/>
    </row>
    <row r="4661" spans="1:28" x14ac:dyDescent="0.25">
      <c r="A4661" s="89"/>
      <c r="D4661"/>
      <c r="F4661"/>
      <c r="H4661"/>
      <c r="M4661" s="23"/>
      <c r="R4661" s="23"/>
      <c r="W4661"/>
      <c r="AB4661"/>
    </row>
    <row r="4662" spans="1:28" x14ac:dyDescent="0.25">
      <c r="A4662" s="89"/>
      <c r="D4662"/>
      <c r="F4662"/>
      <c r="H4662"/>
      <c r="M4662" s="23"/>
      <c r="R4662" s="23"/>
      <c r="W4662"/>
      <c r="AB4662"/>
    </row>
    <row r="4663" spans="1:28" x14ac:dyDescent="0.25">
      <c r="A4663" s="89"/>
      <c r="D4663"/>
      <c r="F4663"/>
      <c r="H4663"/>
      <c r="M4663" s="23"/>
      <c r="R4663" s="23"/>
      <c r="W4663"/>
      <c r="AB4663"/>
    </row>
    <row r="4664" spans="1:28" x14ac:dyDescent="0.25">
      <c r="A4664" s="89"/>
      <c r="D4664"/>
      <c r="F4664"/>
      <c r="H4664"/>
      <c r="M4664" s="23"/>
      <c r="R4664" s="23"/>
      <c r="W4664"/>
      <c r="AB4664"/>
    </row>
    <row r="4665" spans="1:28" x14ac:dyDescent="0.25">
      <c r="A4665" s="89"/>
      <c r="D4665"/>
      <c r="F4665"/>
      <c r="H4665"/>
      <c r="M4665" s="23"/>
      <c r="R4665" s="23"/>
      <c r="W4665"/>
      <c r="AB4665"/>
    </row>
    <row r="4666" spans="1:28" x14ac:dyDescent="0.25">
      <c r="A4666" s="89"/>
      <c r="D4666"/>
      <c r="F4666"/>
      <c r="H4666"/>
      <c r="M4666" s="23"/>
      <c r="R4666" s="23"/>
      <c r="W4666"/>
      <c r="AB4666"/>
    </row>
    <row r="4667" spans="1:28" x14ac:dyDescent="0.25">
      <c r="A4667" s="89"/>
      <c r="D4667"/>
      <c r="F4667"/>
      <c r="H4667"/>
      <c r="M4667" s="23"/>
      <c r="R4667" s="23"/>
      <c r="W4667"/>
      <c r="AB4667"/>
    </row>
    <row r="4668" spans="1:28" x14ac:dyDescent="0.25">
      <c r="A4668" s="89"/>
      <c r="D4668"/>
      <c r="F4668"/>
      <c r="H4668"/>
      <c r="M4668" s="23"/>
      <c r="R4668" s="23"/>
      <c r="W4668"/>
      <c r="AB4668"/>
    </row>
    <row r="4669" spans="1:28" x14ac:dyDescent="0.25">
      <c r="A4669" s="89"/>
      <c r="D4669"/>
      <c r="F4669"/>
      <c r="H4669"/>
      <c r="M4669" s="23"/>
      <c r="R4669" s="23"/>
      <c r="W4669"/>
      <c r="AB4669"/>
    </row>
    <row r="4670" spans="1:28" x14ac:dyDescent="0.25">
      <c r="A4670" s="89"/>
      <c r="D4670"/>
      <c r="F4670"/>
      <c r="H4670"/>
      <c r="M4670" s="23"/>
      <c r="R4670" s="23"/>
      <c r="W4670"/>
      <c r="AB4670"/>
    </row>
    <row r="4671" spans="1:28" x14ac:dyDescent="0.25">
      <c r="A4671" s="89"/>
      <c r="D4671"/>
      <c r="F4671"/>
      <c r="H4671"/>
      <c r="M4671" s="23"/>
      <c r="R4671" s="23"/>
      <c r="W4671"/>
      <c r="AB4671"/>
    </row>
    <row r="4672" spans="1:28" x14ac:dyDescent="0.25">
      <c r="A4672" s="89"/>
      <c r="D4672"/>
      <c r="F4672"/>
      <c r="H4672"/>
      <c r="M4672" s="23"/>
      <c r="R4672" s="23"/>
      <c r="W4672"/>
      <c r="AB4672"/>
    </row>
    <row r="4673" spans="1:28" x14ac:dyDescent="0.25">
      <c r="A4673" s="89"/>
      <c r="D4673"/>
      <c r="F4673"/>
      <c r="H4673"/>
      <c r="M4673" s="23"/>
      <c r="R4673" s="23"/>
      <c r="W4673"/>
      <c r="AB4673"/>
    </row>
    <row r="4674" spans="1:28" x14ac:dyDescent="0.25">
      <c r="A4674" s="89"/>
      <c r="D4674"/>
      <c r="F4674"/>
      <c r="H4674"/>
      <c r="M4674" s="23"/>
      <c r="R4674" s="23"/>
      <c r="W4674"/>
      <c r="AB4674"/>
    </row>
    <row r="4675" spans="1:28" x14ac:dyDescent="0.25">
      <c r="A4675" s="89"/>
      <c r="D4675"/>
      <c r="F4675"/>
      <c r="H4675"/>
      <c r="M4675" s="23"/>
      <c r="R4675" s="23"/>
      <c r="W4675"/>
      <c r="AB4675"/>
    </row>
    <row r="4676" spans="1:28" x14ac:dyDescent="0.25">
      <c r="A4676" s="89"/>
      <c r="D4676"/>
      <c r="F4676"/>
      <c r="H4676"/>
      <c r="M4676" s="23"/>
      <c r="R4676" s="23"/>
      <c r="W4676"/>
      <c r="AB4676"/>
    </row>
    <row r="4677" spans="1:28" x14ac:dyDescent="0.25">
      <c r="A4677" s="89"/>
      <c r="D4677"/>
      <c r="F4677"/>
      <c r="H4677"/>
      <c r="M4677" s="23"/>
      <c r="R4677" s="23"/>
      <c r="W4677"/>
      <c r="AB4677"/>
    </row>
    <row r="4678" spans="1:28" x14ac:dyDescent="0.25">
      <c r="A4678" s="89"/>
      <c r="D4678"/>
      <c r="F4678"/>
      <c r="H4678"/>
      <c r="M4678" s="23"/>
      <c r="R4678" s="23"/>
      <c r="W4678"/>
      <c r="AB4678"/>
    </row>
    <row r="4679" spans="1:28" x14ac:dyDescent="0.25">
      <c r="A4679" s="89"/>
      <c r="D4679"/>
      <c r="F4679"/>
      <c r="H4679"/>
      <c r="M4679" s="23"/>
      <c r="R4679" s="23"/>
      <c r="W4679"/>
      <c r="AB4679"/>
    </row>
    <row r="4680" spans="1:28" x14ac:dyDescent="0.25">
      <c r="A4680" s="89"/>
      <c r="D4680"/>
      <c r="F4680"/>
      <c r="H4680"/>
      <c r="M4680" s="23"/>
      <c r="R4680" s="23"/>
      <c r="W4680"/>
      <c r="AB4680"/>
    </row>
    <row r="4681" spans="1:28" x14ac:dyDescent="0.25">
      <c r="A4681" s="89"/>
      <c r="D4681"/>
      <c r="F4681"/>
      <c r="H4681"/>
      <c r="M4681" s="23"/>
      <c r="R4681" s="23"/>
      <c r="W4681"/>
      <c r="AB4681"/>
    </row>
    <row r="4682" spans="1:28" x14ac:dyDescent="0.25">
      <c r="A4682" s="89"/>
      <c r="D4682"/>
      <c r="F4682"/>
      <c r="H4682"/>
      <c r="M4682" s="23"/>
      <c r="R4682" s="23"/>
      <c r="W4682"/>
      <c r="AB4682"/>
    </row>
    <row r="4683" spans="1:28" x14ac:dyDescent="0.25">
      <c r="A4683" s="89"/>
      <c r="D4683"/>
      <c r="F4683"/>
      <c r="H4683"/>
      <c r="M4683" s="23"/>
      <c r="R4683" s="23"/>
      <c r="W4683"/>
      <c r="AB4683"/>
    </row>
    <row r="4684" spans="1:28" x14ac:dyDescent="0.25">
      <c r="A4684" s="89"/>
      <c r="D4684"/>
      <c r="F4684"/>
      <c r="H4684"/>
      <c r="M4684" s="23"/>
      <c r="R4684" s="23"/>
      <c r="W4684"/>
      <c r="AB4684"/>
    </row>
    <row r="4685" spans="1:28" x14ac:dyDescent="0.25">
      <c r="A4685" s="89"/>
      <c r="D4685"/>
      <c r="F4685"/>
      <c r="H4685"/>
      <c r="M4685" s="23"/>
      <c r="R4685" s="23"/>
      <c r="W4685"/>
      <c r="AB4685"/>
    </row>
    <row r="4686" spans="1:28" x14ac:dyDescent="0.25">
      <c r="A4686" s="89"/>
      <c r="D4686"/>
      <c r="F4686"/>
      <c r="H4686"/>
      <c r="M4686" s="23"/>
      <c r="R4686" s="23"/>
      <c r="W4686"/>
      <c r="AB4686"/>
    </row>
    <row r="4687" spans="1:28" x14ac:dyDescent="0.25">
      <c r="A4687" s="89"/>
      <c r="D4687"/>
      <c r="F4687"/>
      <c r="H4687"/>
      <c r="M4687" s="23"/>
      <c r="R4687" s="23"/>
      <c r="W4687"/>
      <c r="AB4687"/>
    </row>
    <row r="4688" spans="1:28" x14ac:dyDescent="0.25">
      <c r="A4688" s="89"/>
      <c r="D4688"/>
      <c r="F4688"/>
      <c r="H4688"/>
      <c r="M4688" s="23"/>
      <c r="R4688" s="23"/>
      <c r="W4688"/>
      <c r="AB4688"/>
    </row>
    <row r="4689" spans="1:28" x14ac:dyDescent="0.25">
      <c r="A4689" s="89"/>
      <c r="D4689"/>
      <c r="F4689"/>
      <c r="H4689"/>
      <c r="M4689" s="23"/>
      <c r="R4689" s="23"/>
      <c r="W4689"/>
      <c r="AB4689"/>
    </row>
    <row r="4690" spans="1:28" x14ac:dyDescent="0.25">
      <c r="A4690" s="89"/>
      <c r="D4690"/>
      <c r="F4690"/>
      <c r="H4690"/>
      <c r="M4690" s="23"/>
      <c r="R4690" s="23"/>
      <c r="W4690"/>
      <c r="AB4690"/>
    </row>
    <row r="4691" spans="1:28" x14ac:dyDescent="0.25">
      <c r="A4691" s="89"/>
      <c r="D4691"/>
      <c r="F4691"/>
      <c r="H4691"/>
      <c r="M4691" s="23"/>
      <c r="R4691" s="23"/>
      <c r="W4691"/>
      <c r="AB4691"/>
    </row>
    <row r="4692" spans="1:28" x14ac:dyDescent="0.25">
      <c r="A4692" s="89"/>
      <c r="D4692"/>
      <c r="F4692"/>
      <c r="H4692"/>
      <c r="M4692" s="23"/>
      <c r="R4692" s="23"/>
      <c r="W4692"/>
      <c r="AB4692"/>
    </row>
    <row r="4693" spans="1:28" x14ac:dyDescent="0.25">
      <c r="A4693" s="89"/>
      <c r="D4693"/>
      <c r="F4693"/>
      <c r="H4693"/>
      <c r="M4693" s="23"/>
      <c r="R4693" s="23"/>
      <c r="W4693"/>
      <c r="AB4693"/>
    </row>
    <row r="4694" spans="1:28" x14ac:dyDescent="0.25">
      <c r="A4694" s="89"/>
      <c r="D4694"/>
      <c r="F4694"/>
      <c r="H4694"/>
      <c r="M4694" s="23"/>
      <c r="R4694" s="23"/>
      <c r="W4694"/>
      <c r="AB4694"/>
    </row>
    <row r="4695" spans="1:28" x14ac:dyDescent="0.25">
      <c r="A4695" s="89"/>
      <c r="D4695"/>
      <c r="F4695"/>
      <c r="H4695"/>
      <c r="M4695" s="23"/>
      <c r="R4695" s="23"/>
      <c r="W4695"/>
      <c r="AB4695"/>
    </row>
    <row r="4696" spans="1:28" x14ac:dyDescent="0.25">
      <c r="A4696" s="89"/>
      <c r="D4696"/>
      <c r="F4696"/>
      <c r="H4696"/>
      <c r="M4696" s="23"/>
      <c r="R4696" s="23"/>
      <c r="W4696"/>
      <c r="AB4696"/>
    </row>
    <row r="4697" spans="1:28" x14ac:dyDescent="0.25">
      <c r="A4697" s="89"/>
      <c r="D4697"/>
      <c r="F4697"/>
      <c r="H4697"/>
      <c r="M4697" s="23"/>
      <c r="R4697" s="23"/>
      <c r="W4697"/>
      <c r="AB4697"/>
    </row>
    <row r="4698" spans="1:28" x14ac:dyDescent="0.25">
      <c r="A4698" s="89"/>
      <c r="D4698"/>
      <c r="F4698"/>
      <c r="H4698"/>
      <c r="M4698" s="23"/>
      <c r="R4698" s="23"/>
      <c r="W4698"/>
      <c r="AB4698"/>
    </row>
    <row r="4699" spans="1:28" x14ac:dyDescent="0.25">
      <c r="A4699" s="89"/>
      <c r="D4699"/>
      <c r="F4699"/>
      <c r="H4699"/>
      <c r="M4699" s="23"/>
      <c r="R4699" s="23"/>
      <c r="W4699"/>
      <c r="AB4699"/>
    </row>
    <row r="4700" spans="1:28" x14ac:dyDescent="0.25">
      <c r="A4700" s="89"/>
      <c r="D4700"/>
      <c r="F4700"/>
      <c r="H4700"/>
      <c r="M4700" s="23"/>
      <c r="R4700" s="23"/>
      <c r="W4700"/>
      <c r="AB4700"/>
    </row>
    <row r="4701" spans="1:28" x14ac:dyDescent="0.25">
      <c r="A4701" s="89"/>
      <c r="D4701"/>
      <c r="F4701"/>
      <c r="H4701"/>
      <c r="M4701" s="23"/>
      <c r="R4701" s="23"/>
      <c r="W4701"/>
      <c r="AB4701"/>
    </row>
    <row r="4702" spans="1:28" x14ac:dyDescent="0.25">
      <c r="A4702" s="89"/>
      <c r="D4702"/>
      <c r="F4702"/>
      <c r="H4702"/>
      <c r="M4702" s="23"/>
      <c r="R4702" s="23"/>
      <c r="W4702"/>
      <c r="AB4702"/>
    </row>
    <row r="4703" spans="1:28" x14ac:dyDescent="0.25">
      <c r="A4703" s="89"/>
      <c r="D4703"/>
      <c r="F4703"/>
      <c r="H4703"/>
      <c r="M4703" s="23"/>
      <c r="R4703" s="23"/>
      <c r="W4703"/>
      <c r="AB4703"/>
    </row>
    <row r="4704" spans="1:28" x14ac:dyDescent="0.25">
      <c r="A4704" s="89"/>
      <c r="D4704"/>
      <c r="F4704"/>
      <c r="H4704"/>
      <c r="M4704" s="23"/>
      <c r="R4704" s="23"/>
      <c r="W4704"/>
      <c r="AB4704"/>
    </row>
    <row r="4705" spans="1:28" x14ac:dyDescent="0.25">
      <c r="A4705" s="89"/>
      <c r="D4705"/>
      <c r="F4705"/>
      <c r="H4705"/>
      <c r="M4705" s="23"/>
      <c r="R4705" s="23"/>
      <c r="W4705"/>
      <c r="AB4705"/>
    </row>
    <row r="4706" spans="1:28" x14ac:dyDescent="0.25">
      <c r="A4706" s="89"/>
      <c r="D4706"/>
      <c r="F4706"/>
      <c r="H4706"/>
      <c r="M4706" s="23"/>
      <c r="R4706" s="23"/>
      <c r="W4706"/>
      <c r="AB4706"/>
    </row>
    <row r="4707" spans="1:28" x14ac:dyDescent="0.25">
      <c r="A4707" s="89"/>
      <c r="D4707"/>
      <c r="F4707"/>
      <c r="H4707"/>
      <c r="M4707" s="23"/>
      <c r="R4707" s="23"/>
      <c r="W4707"/>
      <c r="AB4707"/>
    </row>
    <row r="4708" spans="1:28" x14ac:dyDescent="0.25">
      <c r="A4708" s="89"/>
      <c r="D4708"/>
      <c r="F4708"/>
      <c r="H4708"/>
      <c r="M4708" s="23"/>
      <c r="R4708" s="23"/>
      <c r="W4708"/>
      <c r="AB4708"/>
    </row>
    <row r="4709" spans="1:28" x14ac:dyDescent="0.25">
      <c r="A4709" s="89"/>
      <c r="D4709"/>
      <c r="F4709"/>
      <c r="H4709"/>
      <c r="M4709" s="23"/>
      <c r="R4709" s="23"/>
      <c r="W4709"/>
      <c r="AB4709"/>
    </row>
    <row r="4710" spans="1:28" x14ac:dyDescent="0.25">
      <c r="A4710" s="89"/>
      <c r="D4710"/>
      <c r="F4710"/>
      <c r="H4710"/>
      <c r="M4710" s="23"/>
      <c r="R4710" s="23"/>
      <c r="W4710"/>
      <c r="AB4710"/>
    </row>
    <row r="4711" spans="1:28" x14ac:dyDescent="0.25">
      <c r="A4711" s="89"/>
      <c r="D4711"/>
      <c r="F4711"/>
      <c r="H4711"/>
      <c r="M4711" s="23"/>
      <c r="R4711" s="23"/>
      <c r="W4711"/>
      <c r="AB4711"/>
    </row>
    <row r="4712" spans="1:28" x14ac:dyDescent="0.25">
      <c r="A4712" s="89"/>
      <c r="D4712"/>
      <c r="F4712"/>
      <c r="H4712"/>
      <c r="M4712" s="23"/>
      <c r="R4712" s="23"/>
      <c r="W4712"/>
      <c r="AB4712"/>
    </row>
    <row r="4713" spans="1:28" x14ac:dyDescent="0.25">
      <c r="A4713" s="89"/>
      <c r="D4713"/>
      <c r="F4713"/>
      <c r="H4713"/>
      <c r="M4713" s="23"/>
      <c r="R4713" s="23"/>
      <c r="W4713"/>
      <c r="AB4713"/>
    </row>
    <row r="4714" spans="1:28" x14ac:dyDescent="0.25">
      <c r="A4714" s="89"/>
      <c r="D4714"/>
      <c r="F4714"/>
      <c r="H4714"/>
      <c r="M4714" s="23"/>
      <c r="R4714" s="23"/>
      <c r="W4714"/>
      <c r="AB4714"/>
    </row>
    <row r="4715" spans="1:28" x14ac:dyDescent="0.25">
      <c r="A4715" s="89"/>
      <c r="D4715"/>
      <c r="F4715"/>
      <c r="H4715"/>
      <c r="M4715" s="23"/>
      <c r="R4715" s="23"/>
      <c r="W4715"/>
      <c r="AB4715"/>
    </row>
    <row r="4716" spans="1:28" x14ac:dyDescent="0.25">
      <c r="A4716" s="89"/>
      <c r="D4716"/>
      <c r="F4716"/>
      <c r="H4716"/>
      <c r="M4716" s="23"/>
      <c r="R4716" s="23"/>
      <c r="W4716"/>
      <c r="AB4716"/>
    </row>
    <row r="4717" spans="1:28" x14ac:dyDescent="0.25">
      <c r="A4717" s="89"/>
      <c r="D4717"/>
      <c r="F4717"/>
      <c r="H4717"/>
      <c r="M4717" s="23"/>
      <c r="R4717" s="23"/>
      <c r="W4717"/>
      <c r="AB4717"/>
    </row>
    <row r="4718" spans="1:28" x14ac:dyDescent="0.25">
      <c r="A4718" s="89"/>
      <c r="D4718"/>
      <c r="F4718"/>
      <c r="H4718"/>
      <c r="M4718" s="23"/>
      <c r="R4718" s="23"/>
      <c r="W4718"/>
      <c r="AB4718"/>
    </row>
    <row r="4719" spans="1:28" x14ac:dyDescent="0.25">
      <c r="A4719" s="89"/>
      <c r="D4719"/>
      <c r="F4719"/>
      <c r="H4719"/>
      <c r="M4719" s="23"/>
      <c r="R4719" s="23"/>
      <c r="W4719"/>
      <c r="AB4719"/>
    </row>
    <row r="4720" spans="1:28" x14ac:dyDescent="0.25">
      <c r="A4720" s="89"/>
      <c r="D4720"/>
      <c r="F4720"/>
      <c r="H4720"/>
      <c r="M4720" s="23"/>
      <c r="R4720" s="23"/>
      <c r="W4720"/>
      <c r="AB4720"/>
    </row>
    <row r="4721" spans="1:28" x14ac:dyDescent="0.25">
      <c r="A4721" s="89"/>
      <c r="D4721"/>
      <c r="F4721"/>
      <c r="H4721"/>
      <c r="M4721" s="23"/>
      <c r="R4721" s="23"/>
      <c r="W4721"/>
      <c r="AB4721"/>
    </row>
    <row r="4722" spans="1:28" x14ac:dyDescent="0.25">
      <c r="A4722" s="89"/>
      <c r="D4722"/>
      <c r="F4722"/>
      <c r="H4722"/>
      <c r="M4722" s="23"/>
      <c r="R4722" s="23"/>
      <c r="W4722"/>
      <c r="AB4722"/>
    </row>
    <row r="4723" spans="1:28" x14ac:dyDescent="0.25">
      <c r="A4723" s="89"/>
      <c r="D4723"/>
      <c r="F4723"/>
      <c r="H4723"/>
      <c r="M4723" s="23"/>
      <c r="R4723" s="23"/>
      <c r="W4723"/>
      <c r="AB4723"/>
    </row>
    <row r="4724" spans="1:28" x14ac:dyDescent="0.25">
      <c r="A4724" s="89"/>
      <c r="D4724"/>
      <c r="F4724"/>
      <c r="H4724"/>
      <c r="M4724" s="23"/>
      <c r="R4724" s="23"/>
      <c r="W4724"/>
      <c r="AB4724"/>
    </row>
    <row r="4725" spans="1:28" x14ac:dyDescent="0.25">
      <c r="A4725" s="89"/>
      <c r="D4725"/>
      <c r="F4725"/>
      <c r="H4725"/>
      <c r="M4725" s="23"/>
      <c r="R4725" s="23"/>
      <c r="W4725"/>
      <c r="AB4725"/>
    </row>
    <row r="4726" spans="1:28" x14ac:dyDescent="0.25">
      <c r="A4726" s="89"/>
      <c r="D4726"/>
      <c r="F4726"/>
      <c r="H4726"/>
      <c r="M4726" s="23"/>
      <c r="R4726" s="23"/>
      <c r="W4726"/>
      <c r="AB4726"/>
    </row>
    <row r="4727" spans="1:28" x14ac:dyDescent="0.25">
      <c r="A4727" s="89"/>
      <c r="D4727"/>
      <c r="F4727"/>
      <c r="H4727"/>
      <c r="M4727" s="23"/>
      <c r="R4727" s="23"/>
      <c r="W4727"/>
      <c r="AB4727"/>
    </row>
    <row r="4728" spans="1:28" x14ac:dyDescent="0.25">
      <c r="A4728" s="89"/>
      <c r="D4728"/>
      <c r="F4728"/>
      <c r="H4728"/>
      <c r="M4728" s="23"/>
      <c r="R4728" s="23"/>
      <c r="W4728"/>
      <c r="AB4728"/>
    </row>
    <row r="4729" spans="1:28" x14ac:dyDescent="0.25">
      <c r="A4729" s="89"/>
      <c r="D4729"/>
      <c r="F4729"/>
      <c r="H4729"/>
      <c r="M4729" s="23"/>
      <c r="R4729" s="23"/>
      <c r="W4729"/>
      <c r="AB4729"/>
    </row>
    <row r="4730" spans="1:28" x14ac:dyDescent="0.25">
      <c r="A4730" s="89"/>
      <c r="D4730"/>
      <c r="F4730"/>
      <c r="H4730"/>
      <c r="M4730" s="23"/>
      <c r="R4730" s="23"/>
      <c r="W4730"/>
      <c r="AB4730"/>
    </row>
    <row r="4731" spans="1:28" x14ac:dyDescent="0.25">
      <c r="A4731" s="89"/>
      <c r="D4731"/>
      <c r="F4731"/>
      <c r="H4731"/>
      <c r="M4731" s="23"/>
      <c r="R4731" s="23"/>
      <c r="W4731"/>
      <c r="AB4731"/>
    </row>
    <row r="4732" spans="1:28" x14ac:dyDescent="0.25">
      <c r="A4732" s="89"/>
      <c r="D4732"/>
      <c r="F4732"/>
      <c r="H4732"/>
      <c r="M4732" s="23"/>
      <c r="R4732" s="23"/>
      <c r="W4732"/>
      <c r="AB4732"/>
    </row>
    <row r="4733" spans="1:28" x14ac:dyDescent="0.25">
      <c r="A4733" s="89"/>
      <c r="D4733"/>
      <c r="F4733"/>
      <c r="H4733"/>
      <c r="M4733" s="23"/>
      <c r="R4733" s="23"/>
      <c r="W4733"/>
      <c r="AB4733"/>
    </row>
    <row r="4734" spans="1:28" x14ac:dyDescent="0.25">
      <c r="A4734" s="89"/>
      <c r="D4734"/>
      <c r="F4734"/>
      <c r="H4734"/>
      <c r="M4734" s="23"/>
      <c r="R4734" s="23"/>
      <c r="W4734"/>
      <c r="AB4734"/>
    </row>
    <row r="4735" spans="1:28" x14ac:dyDescent="0.25">
      <c r="A4735" s="89"/>
      <c r="D4735"/>
      <c r="F4735"/>
      <c r="H4735"/>
      <c r="M4735" s="23"/>
      <c r="R4735" s="23"/>
      <c r="W4735"/>
      <c r="AB4735"/>
    </row>
    <row r="4736" spans="1:28" x14ac:dyDescent="0.25">
      <c r="A4736" s="89"/>
      <c r="D4736"/>
      <c r="F4736"/>
      <c r="H4736"/>
      <c r="M4736" s="23"/>
      <c r="R4736" s="23"/>
      <c r="W4736"/>
      <c r="AB4736"/>
    </row>
    <row r="4737" spans="1:28" x14ac:dyDescent="0.25">
      <c r="A4737" s="89"/>
      <c r="D4737"/>
      <c r="F4737"/>
      <c r="H4737"/>
      <c r="M4737" s="23"/>
      <c r="R4737" s="23"/>
      <c r="W4737"/>
      <c r="AB4737"/>
    </row>
    <row r="4738" spans="1:28" x14ac:dyDescent="0.25">
      <c r="A4738" s="89"/>
      <c r="D4738"/>
      <c r="F4738"/>
      <c r="H4738"/>
      <c r="M4738" s="23"/>
      <c r="R4738" s="23"/>
      <c r="W4738"/>
      <c r="AB4738"/>
    </row>
    <row r="4739" spans="1:28" x14ac:dyDescent="0.25">
      <c r="A4739" s="89"/>
      <c r="D4739"/>
      <c r="F4739"/>
      <c r="H4739"/>
      <c r="M4739" s="23"/>
      <c r="R4739" s="23"/>
      <c r="W4739"/>
      <c r="AB4739"/>
    </row>
    <row r="4740" spans="1:28" x14ac:dyDescent="0.25">
      <c r="A4740" s="89"/>
      <c r="D4740"/>
      <c r="F4740"/>
      <c r="H4740"/>
      <c r="M4740" s="23"/>
      <c r="R4740" s="23"/>
      <c r="W4740"/>
      <c r="AB4740"/>
    </row>
    <row r="4741" spans="1:28" x14ac:dyDescent="0.25">
      <c r="A4741" s="89"/>
      <c r="D4741"/>
      <c r="F4741"/>
      <c r="H4741"/>
      <c r="M4741" s="23"/>
      <c r="R4741" s="23"/>
      <c r="W4741"/>
      <c r="AB4741"/>
    </row>
    <row r="4742" spans="1:28" x14ac:dyDescent="0.25">
      <c r="A4742" s="89"/>
      <c r="D4742"/>
      <c r="F4742"/>
      <c r="H4742"/>
      <c r="M4742" s="23"/>
      <c r="R4742" s="23"/>
      <c r="W4742"/>
      <c r="AB4742"/>
    </row>
    <row r="4743" spans="1:28" x14ac:dyDescent="0.25">
      <c r="A4743" s="89"/>
      <c r="D4743"/>
      <c r="F4743"/>
      <c r="H4743"/>
      <c r="M4743" s="23"/>
      <c r="R4743" s="23"/>
      <c r="W4743"/>
      <c r="AB4743"/>
    </row>
    <row r="4744" spans="1:28" x14ac:dyDescent="0.25">
      <c r="A4744" s="89"/>
      <c r="D4744"/>
      <c r="F4744"/>
      <c r="H4744"/>
      <c r="M4744" s="23"/>
      <c r="R4744" s="23"/>
      <c r="W4744"/>
      <c r="AB4744"/>
    </row>
    <row r="4745" spans="1:28" x14ac:dyDescent="0.25">
      <c r="A4745" s="89"/>
      <c r="D4745"/>
      <c r="F4745"/>
      <c r="H4745"/>
      <c r="M4745" s="23"/>
      <c r="R4745" s="23"/>
      <c r="W4745"/>
      <c r="AB4745"/>
    </row>
    <row r="4746" spans="1:28" x14ac:dyDescent="0.25">
      <c r="A4746" s="89"/>
      <c r="D4746"/>
      <c r="F4746"/>
      <c r="H4746"/>
      <c r="M4746" s="23"/>
      <c r="R4746" s="23"/>
      <c r="W4746"/>
      <c r="AB4746"/>
    </row>
    <row r="4747" spans="1:28" x14ac:dyDescent="0.25">
      <c r="A4747" s="89"/>
      <c r="D4747"/>
      <c r="F4747"/>
      <c r="H4747"/>
      <c r="M4747" s="23"/>
      <c r="R4747" s="23"/>
      <c r="W4747"/>
      <c r="AB4747"/>
    </row>
    <row r="4748" spans="1:28" x14ac:dyDescent="0.25">
      <c r="A4748" s="89"/>
      <c r="D4748"/>
      <c r="F4748"/>
      <c r="H4748"/>
      <c r="M4748" s="23"/>
      <c r="R4748" s="23"/>
      <c r="W4748"/>
      <c r="AB4748"/>
    </row>
    <row r="4749" spans="1:28" x14ac:dyDescent="0.25">
      <c r="A4749" s="89"/>
      <c r="D4749"/>
      <c r="F4749"/>
      <c r="H4749"/>
      <c r="M4749" s="23"/>
      <c r="R4749" s="23"/>
      <c r="W4749"/>
      <c r="AB4749"/>
    </row>
    <row r="4750" spans="1:28" x14ac:dyDescent="0.25">
      <c r="A4750" s="89"/>
      <c r="D4750"/>
      <c r="F4750"/>
      <c r="H4750"/>
      <c r="M4750" s="23"/>
      <c r="R4750" s="23"/>
      <c r="W4750"/>
      <c r="AB4750"/>
    </row>
    <row r="4751" spans="1:28" x14ac:dyDescent="0.25">
      <c r="A4751" s="89"/>
      <c r="D4751"/>
      <c r="F4751"/>
      <c r="H4751"/>
      <c r="M4751" s="23"/>
      <c r="R4751" s="23"/>
      <c r="W4751"/>
      <c r="AB4751"/>
    </row>
    <row r="4752" spans="1:28" x14ac:dyDescent="0.25">
      <c r="A4752" s="89"/>
      <c r="D4752"/>
      <c r="F4752"/>
      <c r="H4752"/>
      <c r="M4752" s="23"/>
      <c r="R4752" s="23"/>
      <c r="W4752"/>
      <c r="AB4752"/>
    </row>
    <row r="4753" spans="1:28" x14ac:dyDescent="0.25">
      <c r="A4753" s="89"/>
      <c r="D4753"/>
      <c r="F4753"/>
      <c r="H4753"/>
      <c r="M4753" s="23"/>
      <c r="R4753" s="23"/>
      <c r="W4753"/>
      <c r="AB4753"/>
    </row>
    <row r="4754" spans="1:28" x14ac:dyDescent="0.25">
      <c r="A4754" s="89"/>
      <c r="D4754"/>
      <c r="F4754"/>
      <c r="H4754"/>
      <c r="M4754" s="23"/>
      <c r="R4754" s="23"/>
      <c r="W4754"/>
      <c r="AB4754"/>
    </row>
    <row r="4755" spans="1:28" x14ac:dyDescent="0.25">
      <c r="A4755" s="89"/>
      <c r="D4755"/>
      <c r="F4755"/>
      <c r="H4755"/>
      <c r="M4755" s="23"/>
      <c r="R4755" s="23"/>
      <c r="W4755"/>
      <c r="AB4755"/>
    </row>
    <row r="4756" spans="1:28" x14ac:dyDescent="0.25">
      <c r="A4756" s="89"/>
      <c r="D4756"/>
      <c r="F4756"/>
      <c r="H4756"/>
      <c r="M4756" s="23"/>
      <c r="R4756" s="23"/>
      <c r="W4756"/>
      <c r="AB4756"/>
    </row>
    <row r="4757" spans="1:28" x14ac:dyDescent="0.25">
      <c r="A4757" s="89"/>
      <c r="D4757"/>
      <c r="F4757"/>
      <c r="H4757"/>
      <c r="M4757" s="23"/>
      <c r="R4757" s="23"/>
      <c r="W4757"/>
      <c r="AB4757"/>
    </row>
    <row r="4758" spans="1:28" x14ac:dyDescent="0.25">
      <c r="A4758" s="89"/>
      <c r="D4758"/>
      <c r="F4758"/>
      <c r="H4758"/>
      <c r="M4758" s="23"/>
      <c r="R4758" s="23"/>
      <c r="W4758"/>
      <c r="AB4758"/>
    </row>
    <row r="4759" spans="1:28" x14ac:dyDescent="0.25">
      <c r="A4759" s="89"/>
      <c r="D4759"/>
      <c r="F4759"/>
      <c r="H4759"/>
      <c r="M4759" s="23"/>
      <c r="R4759" s="23"/>
      <c r="W4759"/>
      <c r="AB4759"/>
    </row>
    <row r="4760" spans="1:28" x14ac:dyDescent="0.25">
      <c r="A4760" s="89"/>
      <c r="D4760"/>
      <c r="F4760"/>
      <c r="H4760"/>
      <c r="M4760" s="23"/>
      <c r="R4760" s="23"/>
      <c r="W4760"/>
      <c r="AB4760"/>
    </row>
    <row r="4761" spans="1:28" x14ac:dyDescent="0.25">
      <c r="A4761" s="89"/>
      <c r="D4761"/>
      <c r="F4761"/>
      <c r="H4761"/>
      <c r="M4761" s="23"/>
      <c r="R4761" s="23"/>
      <c r="W4761"/>
      <c r="AB4761"/>
    </row>
    <row r="4762" spans="1:28" x14ac:dyDescent="0.25">
      <c r="A4762" s="89"/>
      <c r="D4762"/>
      <c r="F4762"/>
      <c r="H4762"/>
      <c r="M4762" s="23"/>
      <c r="R4762" s="23"/>
      <c r="W4762"/>
      <c r="AB4762"/>
    </row>
    <row r="4763" spans="1:28" x14ac:dyDescent="0.25">
      <c r="A4763" s="89"/>
      <c r="D4763"/>
      <c r="F4763"/>
      <c r="H4763"/>
      <c r="M4763" s="23"/>
      <c r="R4763" s="23"/>
      <c r="W4763"/>
      <c r="AB4763"/>
    </row>
    <row r="4764" spans="1:28" x14ac:dyDescent="0.25">
      <c r="A4764" s="89"/>
      <c r="D4764"/>
      <c r="F4764"/>
      <c r="H4764"/>
      <c r="M4764" s="23"/>
      <c r="R4764" s="23"/>
      <c r="W4764"/>
      <c r="AB4764"/>
    </row>
    <row r="4765" spans="1:28" x14ac:dyDescent="0.25">
      <c r="A4765" s="89"/>
      <c r="D4765"/>
      <c r="F4765"/>
      <c r="H4765"/>
      <c r="M4765" s="23"/>
      <c r="R4765" s="23"/>
      <c r="W4765"/>
      <c r="AB4765"/>
    </row>
    <row r="4766" spans="1:28" x14ac:dyDescent="0.25">
      <c r="A4766" s="89"/>
      <c r="D4766"/>
      <c r="F4766"/>
      <c r="H4766"/>
      <c r="M4766" s="23"/>
      <c r="R4766" s="23"/>
      <c r="W4766"/>
      <c r="AB4766"/>
    </row>
    <row r="4767" spans="1:28" x14ac:dyDescent="0.25">
      <c r="A4767" s="89"/>
      <c r="D4767"/>
      <c r="F4767"/>
      <c r="H4767"/>
      <c r="M4767" s="23"/>
      <c r="R4767" s="23"/>
      <c r="W4767"/>
      <c r="AB4767"/>
    </row>
    <row r="4768" spans="1:28" x14ac:dyDescent="0.25">
      <c r="A4768" s="89"/>
      <c r="D4768"/>
      <c r="F4768"/>
      <c r="H4768"/>
      <c r="M4768" s="23"/>
      <c r="R4768" s="23"/>
      <c r="W4768"/>
      <c r="AB4768"/>
    </row>
    <row r="4769" spans="1:28" x14ac:dyDescent="0.25">
      <c r="A4769" s="89"/>
      <c r="D4769"/>
      <c r="F4769"/>
      <c r="H4769"/>
      <c r="M4769" s="23"/>
      <c r="R4769" s="23"/>
      <c r="W4769"/>
      <c r="AB4769"/>
    </row>
    <row r="4770" spans="1:28" x14ac:dyDescent="0.25">
      <c r="A4770" s="89"/>
      <c r="D4770"/>
      <c r="F4770"/>
      <c r="H4770"/>
      <c r="M4770" s="23"/>
      <c r="R4770" s="23"/>
      <c r="W4770"/>
      <c r="AB4770"/>
    </row>
    <row r="4771" spans="1:28" x14ac:dyDescent="0.25">
      <c r="A4771" s="89"/>
      <c r="D4771"/>
      <c r="F4771"/>
      <c r="H4771"/>
      <c r="M4771" s="23"/>
      <c r="R4771" s="23"/>
      <c r="W4771"/>
      <c r="AB4771"/>
    </row>
    <row r="4772" spans="1:28" x14ac:dyDescent="0.25">
      <c r="A4772" s="89"/>
      <c r="D4772"/>
      <c r="F4772"/>
      <c r="H4772"/>
      <c r="M4772" s="23"/>
      <c r="R4772" s="23"/>
      <c r="W4772"/>
      <c r="AB4772"/>
    </row>
    <row r="4773" spans="1:28" x14ac:dyDescent="0.25">
      <c r="A4773" s="89"/>
      <c r="D4773"/>
      <c r="F4773"/>
      <c r="H4773"/>
      <c r="M4773" s="23"/>
      <c r="R4773" s="23"/>
      <c r="W4773"/>
      <c r="AB4773"/>
    </row>
    <row r="4774" spans="1:28" x14ac:dyDescent="0.25">
      <c r="A4774" s="89"/>
      <c r="D4774"/>
      <c r="F4774"/>
      <c r="H4774"/>
      <c r="M4774" s="23"/>
      <c r="R4774" s="23"/>
      <c r="W4774"/>
      <c r="AB4774"/>
    </row>
    <row r="4775" spans="1:28" x14ac:dyDescent="0.25">
      <c r="A4775" s="89"/>
      <c r="D4775"/>
      <c r="F4775"/>
      <c r="H4775"/>
      <c r="M4775" s="23"/>
      <c r="R4775" s="23"/>
      <c r="W4775"/>
      <c r="AB4775"/>
    </row>
    <row r="4776" spans="1:28" x14ac:dyDescent="0.25">
      <c r="A4776" s="89"/>
      <c r="D4776"/>
      <c r="F4776"/>
      <c r="H4776"/>
      <c r="M4776" s="23"/>
      <c r="R4776" s="23"/>
      <c r="W4776"/>
      <c r="AB4776"/>
    </row>
    <row r="4777" spans="1:28" x14ac:dyDescent="0.25">
      <c r="A4777" s="89"/>
      <c r="D4777"/>
      <c r="F4777"/>
      <c r="H4777"/>
      <c r="M4777" s="23"/>
      <c r="R4777" s="23"/>
      <c r="W4777"/>
      <c r="AB4777"/>
    </row>
    <row r="4778" spans="1:28" x14ac:dyDescent="0.25">
      <c r="A4778" s="89"/>
      <c r="D4778"/>
      <c r="F4778"/>
      <c r="H4778"/>
      <c r="M4778" s="23"/>
      <c r="R4778" s="23"/>
      <c r="W4778"/>
      <c r="AB4778"/>
    </row>
    <row r="4779" spans="1:28" x14ac:dyDescent="0.25">
      <c r="A4779" s="89"/>
      <c r="D4779"/>
      <c r="F4779"/>
      <c r="H4779"/>
      <c r="M4779" s="23"/>
      <c r="R4779" s="23"/>
      <c r="W4779"/>
      <c r="AB4779"/>
    </row>
    <row r="4780" spans="1:28" x14ac:dyDescent="0.25">
      <c r="A4780" s="89"/>
      <c r="D4780"/>
      <c r="F4780"/>
      <c r="H4780"/>
      <c r="M4780" s="23"/>
      <c r="R4780" s="23"/>
      <c r="W4780"/>
      <c r="AB4780"/>
    </row>
    <row r="4781" spans="1:28" x14ac:dyDescent="0.25">
      <c r="A4781" s="89"/>
      <c r="D4781"/>
      <c r="F4781"/>
      <c r="H4781"/>
      <c r="M4781" s="23"/>
      <c r="R4781" s="23"/>
      <c r="W4781"/>
      <c r="AB4781"/>
    </row>
    <row r="4782" spans="1:28" x14ac:dyDescent="0.25">
      <c r="A4782" s="89"/>
      <c r="D4782"/>
      <c r="F4782"/>
      <c r="H4782"/>
      <c r="M4782" s="23"/>
      <c r="R4782" s="23"/>
      <c r="W4782"/>
      <c r="AB4782"/>
    </row>
    <row r="4783" spans="1:28" x14ac:dyDescent="0.25">
      <c r="A4783" s="89"/>
      <c r="D4783"/>
      <c r="F4783"/>
      <c r="H4783"/>
      <c r="M4783" s="23"/>
      <c r="R4783" s="23"/>
      <c r="W4783"/>
      <c r="AB4783"/>
    </row>
    <row r="4784" spans="1:28" x14ac:dyDescent="0.25">
      <c r="A4784" s="89"/>
      <c r="D4784"/>
      <c r="F4784"/>
      <c r="H4784"/>
      <c r="M4784" s="23"/>
      <c r="R4784" s="23"/>
      <c r="W4784"/>
      <c r="AB4784"/>
    </row>
    <row r="4785" spans="1:28" x14ac:dyDescent="0.25">
      <c r="A4785" s="89"/>
      <c r="D4785"/>
      <c r="F4785"/>
      <c r="H4785"/>
      <c r="M4785" s="23"/>
      <c r="R4785" s="23"/>
      <c r="W4785"/>
      <c r="AB4785"/>
    </row>
    <row r="4786" spans="1:28" x14ac:dyDescent="0.25">
      <c r="A4786" s="89"/>
      <c r="D4786"/>
      <c r="F4786"/>
      <c r="H4786"/>
      <c r="M4786" s="23"/>
      <c r="R4786" s="23"/>
      <c r="W4786"/>
      <c r="AB4786"/>
    </row>
    <row r="4787" spans="1:28" x14ac:dyDescent="0.25">
      <c r="A4787" s="89"/>
      <c r="D4787"/>
      <c r="F4787"/>
      <c r="H4787"/>
      <c r="M4787" s="23"/>
      <c r="R4787" s="23"/>
      <c r="W4787"/>
      <c r="AB4787"/>
    </row>
    <row r="4788" spans="1:28" x14ac:dyDescent="0.25">
      <c r="A4788" s="89"/>
      <c r="D4788"/>
      <c r="F4788"/>
      <c r="H4788"/>
      <c r="M4788" s="23"/>
      <c r="R4788" s="23"/>
      <c r="W4788"/>
      <c r="AB4788"/>
    </row>
    <row r="4789" spans="1:28" x14ac:dyDescent="0.25">
      <c r="A4789" s="89"/>
      <c r="D4789"/>
      <c r="F4789"/>
      <c r="H4789"/>
      <c r="M4789" s="23"/>
      <c r="R4789" s="23"/>
      <c r="W4789"/>
      <c r="AB4789"/>
    </row>
    <row r="4790" spans="1:28" x14ac:dyDescent="0.25">
      <c r="A4790" s="89"/>
      <c r="D4790"/>
      <c r="F4790"/>
      <c r="H4790"/>
      <c r="M4790" s="23"/>
      <c r="R4790" s="23"/>
      <c r="W4790"/>
      <c r="AB4790"/>
    </row>
    <row r="4791" spans="1:28" x14ac:dyDescent="0.25">
      <c r="A4791" s="89"/>
      <c r="D4791"/>
      <c r="F4791"/>
      <c r="H4791"/>
      <c r="M4791" s="23"/>
      <c r="R4791" s="23"/>
      <c r="W4791"/>
      <c r="AB4791"/>
    </row>
    <row r="4792" spans="1:28" x14ac:dyDescent="0.25">
      <c r="A4792" s="89"/>
      <c r="D4792"/>
      <c r="F4792"/>
      <c r="H4792"/>
      <c r="M4792" s="23"/>
      <c r="R4792" s="23"/>
      <c r="W4792"/>
      <c r="AB4792"/>
    </row>
    <row r="4793" spans="1:28" x14ac:dyDescent="0.25">
      <c r="A4793" s="89"/>
      <c r="D4793"/>
      <c r="F4793"/>
      <c r="H4793"/>
      <c r="M4793" s="23"/>
      <c r="R4793" s="23"/>
      <c r="W4793"/>
      <c r="AB4793"/>
    </row>
    <row r="4794" spans="1:28" x14ac:dyDescent="0.25">
      <c r="A4794" s="89"/>
      <c r="D4794"/>
      <c r="F4794"/>
      <c r="H4794"/>
      <c r="M4794" s="23"/>
      <c r="R4794" s="23"/>
      <c r="W4794"/>
      <c r="AB4794"/>
    </row>
    <row r="4795" spans="1:28" x14ac:dyDescent="0.25">
      <c r="A4795" s="89"/>
      <c r="D4795"/>
      <c r="F4795"/>
      <c r="H4795"/>
      <c r="M4795" s="23"/>
      <c r="R4795" s="23"/>
      <c r="W4795"/>
      <c r="AB4795"/>
    </row>
    <row r="4796" spans="1:28" x14ac:dyDescent="0.25">
      <c r="A4796" s="89"/>
      <c r="D4796"/>
      <c r="F4796"/>
      <c r="H4796"/>
      <c r="M4796" s="23"/>
      <c r="R4796" s="23"/>
      <c r="W4796"/>
      <c r="AB4796"/>
    </row>
    <row r="4797" spans="1:28" x14ac:dyDescent="0.25">
      <c r="A4797" s="89"/>
      <c r="D4797"/>
      <c r="F4797"/>
      <c r="H4797"/>
      <c r="M4797" s="23"/>
      <c r="R4797" s="23"/>
      <c r="W4797"/>
      <c r="AB4797"/>
    </row>
    <row r="4798" spans="1:28" x14ac:dyDescent="0.25">
      <c r="A4798" s="89"/>
      <c r="D4798"/>
      <c r="F4798"/>
      <c r="H4798"/>
      <c r="M4798" s="23"/>
      <c r="R4798" s="23"/>
      <c r="W4798"/>
      <c r="AB4798"/>
    </row>
    <row r="4799" spans="1:28" x14ac:dyDescent="0.25">
      <c r="A4799" s="89"/>
      <c r="D4799"/>
      <c r="F4799"/>
      <c r="H4799"/>
      <c r="M4799" s="23"/>
      <c r="R4799" s="23"/>
      <c r="W4799"/>
      <c r="AB4799"/>
    </row>
    <row r="4800" spans="1:28" x14ac:dyDescent="0.25">
      <c r="A4800" s="89"/>
      <c r="D4800"/>
      <c r="F4800"/>
      <c r="H4800"/>
      <c r="M4800" s="23"/>
      <c r="R4800" s="23"/>
      <c r="W4800"/>
      <c r="AB4800"/>
    </row>
    <row r="4801" spans="1:28" x14ac:dyDescent="0.25">
      <c r="A4801" s="89"/>
      <c r="D4801"/>
      <c r="F4801"/>
      <c r="H4801"/>
      <c r="M4801" s="23"/>
      <c r="R4801" s="23"/>
      <c r="W4801"/>
      <c r="AB4801"/>
    </row>
    <row r="4802" spans="1:28" x14ac:dyDescent="0.25">
      <c r="A4802" s="89"/>
      <c r="D4802"/>
      <c r="F4802"/>
      <c r="H4802"/>
      <c r="M4802" s="23"/>
      <c r="R4802" s="23"/>
      <c r="W4802"/>
      <c r="AB4802"/>
    </row>
    <row r="4803" spans="1:28" x14ac:dyDescent="0.25">
      <c r="A4803" s="89"/>
      <c r="D4803"/>
      <c r="F4803"/>
      <c r="H4803"/>
      <c r="M4803" s="23"/>
      <c r="R4803" s="23"/>
      <c r="W4803"/>
      <c r="AB4803"/>
    </row>
    <row r="4804" spans="1:28" x14ac:dyDescent="0.25">
      <c r="A4804" s="89"/>
      <c r="D4804"/>
      <c r="F4804"/>
      <c r="H4804"/>
      <c r="M4804" s="23"/>
      <c r="R4804" s="23"/>
      <c r="W4804"/>
      <c r="AB4804"/>
    </row>
    <row r="4805" spans="1:28" x14ac:dyDescent="0.25">
      <c r="A4805" s="89"/>
      <c r="D4805"/>
      <c r="F4805"/>
      <c r="H4805"/>
      <c r="M4805" s="23"/>
      <c r="R4805" s="23"/>
      <c r="W4805"/>
      <c r="AB4805"/>
    </row>
    <row r="4806" spans="1:28" x14ac:dyDescent="0.25">
      <c r="A4806" s="89"/>
      <c r="D4806"/>
      <c r="F4806"/>
      <c r="H4806"/>
      <c r="M4806" s="23"/>
      <c r="R4806" s="23"/>
      <c r="W4806"/>
      <c r="AB4806"/>
    </row>
    <row r="4807" spans="1:28" x14ac:dyDescent="0.25">
      <c r="A4807" s="89"/>
      <c r="D4807"/>
      <c r="F4807"/>
      <c r="H4807"/>
      <c r="M4807" s="23"/>
      <c r="R4807" s="23"/>
      <c r="W4807"/>
      <c r="AB4807"/>
    </row>
    <row r="4808" spans="1:28" x14ac:dyDescent="0.25">
      <c r="A4808" s="89"/>
      <c r="D4808"/>
      <c r="F4808"/>
      <c r="H4808"/>
      <c r="M4808" s="23"/>
      <c r="R4808" s="23"/>
      <c r="W4808"/>
      <c r="AB4808"/>
    </row>
    <row r="4809" spans="1:28" x14ac:dyDescent="0.25">
      <c r="A4809" s="89"/>
      <c r="D4809"/>
      <c r="F4809"/>
      <c r="H4809"/>
      <c r="M4809" s="23"/>
      <c r="R4809" s="23"/>
      <c r="W4809"/>
      <c r="AB4809"/>
    </row>
    <row r="4810" spans="1:28" x14ac:dyDescent="0.25">
      <c r="A4810" s="89"/>
      <c r="D4810"/>
      <c r="F4810"/>
      <c r="H4810"/>
      <c r="M4810" s="23"/>
      <c r="R4810" s="23"/>
      <c r="W4810"/>
      <c r="AB4810"/>
    </row>
    <row r="4811" spans="1:28" x14ac:dyDescent="0.25">
      <c r="A4811" s="89"/>
      <c r="D4811"/>
      <c r="F4811"/>
      <c r="H4811"/>
      <c r="M4811" s="23"/>
      <c r="R4811" s="23"/>
      <c r="W4811"/>
      <c r="AB4811"/>
    </row>
    <row r="4812" spans="1:28" x14ac:dyDescent="0.25">
      <c r="A4812" s="89"/>
      <c r="D4812"/>
      <c r="F4812"/>
      <c r="H4812"/>
      <c r="M4812" s="23"/>
      <c r="R4812" s="23"/>
      <c r="W4812"/>
      <c r="AB4812"/>
    </row>
    <row r="4813" spans="1:28" x14ac:dyDescent="0.25">
      <c r="A4813" s="89"/>
      <c r="D4813"/>
      <c r="F4813"/>
      <c r="H4813"/>
      <c r="M4813" s="23"/>
      <c r="R4813" s="23"/>
      <c r="W4813"/>
      <c r="AB4813"/>
    </row>
    <row r="4814" spans="1:28" x14ac:dyDescent="0.25">
      <c r="A4814" s="89"/>
      <c r="D4814"/>
      <c r="F4814"/>
      <c r="H4814"/>
      <c r="M4814" s="23"/>
      <c r="R4814" s="23"/>
      <c r="W4814"/>
      <c r="AB4814"/>
    </row>
    <row r="4815" spans="1:28" x14ac:dyDescent="0.25">
      <c r="A4815" s="89"/>
      <c r="D4815"/>
      <c r="F4815"/>
      <c r="H4815"/>
      <c r="M4815" s="23"/>
      <c r="R4815" s="23"/>
      <c r="W4815"/>
      <c r="AB4815"/>
    </row>
    <row r="4816" spans="1:28" x14ac:dyDescent="0.25">
      <c r="A4816" s="89"/>
      <c r="D4816"/>
      <c r="F4816"/>
      <c r="H4816"/>
      <c r="M4816" s="23"/>
      <c r="R4816" s="23"/>
      <c r="W4816"/>
      <c r="AB4816"/>
    </row>
    <row r="4817" spans="1:28" x14ac:dyDescent="0.25">
      <c r="A4817" s="89"/>
      <c r="D4817"/>
      <c r="F4817"/>
      <c r="H4817"/>
      <c r="M4817" s="23"/>
      <c r="R4817" s="23"/>
      <c r="W4817"/>
      <c r="AB4817"/>
    </row>
    <row r="4818" spans="1:28" x14ac:dyDescent="0.25">
      <c r="A4818" s="89"/>
      <c r="D4818"/>
      <c r="F4818"/>
      <c r="H4818"/>
      <c r="M4818" s="23"/>
      <c r="R4818" s="23"/>
      <c r="W4818"/>
      <c r="AB4818"/>
    </row>
    <row r="4819" spans="1:28" x14ac:dyDescent="0.25">
      <c r="A4819" s="89"/>
      <c r="D4819"/>
      <c r="F4819"/>
      <c r="H4819"/>
      <c r="M4819" s="23"/>
      <c r="R4819" s="23"/>
      <c r="W4819"/>
      <c r="AB4819"/>
    </row>
    <row r="4820" spans="1:28" x14ac:dyDescent="0.25">
      <c r="A4820" s="89"/>
      <c r="D4820"/>
      <c r="F4820"/>
      <c r="H4820"/>
      <c r="M4820" s="23"/>
      <c r="R4820" s="23"/>
      <c r="W4820"/>
      <c r="AB4820"/>
    </row>
    <row r="4821" spans="1:28" x14ac:dyDescent="0.25">
      <c r="A4821" s="89"/>
      <c r="D4821"/>
      <c r="F4821"/>
      <c r="H4821"/>
      <c r="M4821" s="23"/>
      <c r="R4821" s="23"/>
      <c r="W4821"/>
      <c r="AB4821"/>
    </row>
    <row r="4822" spans="1:28" x14ac:dyDescent="0.25">
      <c r="A4822" s="89"/>
      <c r="D4822"/>
      <c r="F4822"/>
      <c r="H4822"/>
      <c r="M4822" s="23"/>
      <c r="R4822" s="23"/>
      <c r="W4822"/>
      <c r="AB4822"/>
    </row>
    <row r="4823" spans="1:28" x14ac:dyDescent="0.25">
      <c r="A4823" s="89"/>
      <c r="D4823"/>
      <c r="F4823"/>
      <c r="H4823"/>
      <c r="M4823" s="23"/>
      <c r="R4823" s="23"/>
      <c r="W4823"/>
      <c r="AB4823"/>
    </row>
    <row r="4824" spans="1:28" x14ac:dyDescent="0.25">
      <c r="A4824" s="89"/>
      <c r="D4824"/>
      <c r="F4824"/>
      <c r="H4824"/>
      <c r="M4824" s="23"/>
      <c r="R4824" s="23"/>
      <c r="W4824"/>
      <c r="AB4824"/>
    </row>
    <row r="4825" spans="1:28" x14ac:dyDescent="0.25">
      <c r="A4825" s="89"/>
      <c r="D4825"/>
      <c r="F4825"/>
      <c r="H4825"/>
      <c r="M4825" s="23"/>
      <c r="R4825" s="23"/>
      <c r="W4825"/>
      <c r="AB4825"/>
    </row>
    <row r="4826" spans="1:28" x14ac:dyDescent="0.25">
      <c r="A4826" s="89"/>
      <c r="D4826"/>
      <c r="F4826"/>
      <c r="H4826"/>
      <c r="M4826" s="23"/>
      <c r="R4826" s="23"/>
      <c r="W4826"/>
      <c r="AB4826"/>
    </row>
    <row r="4827" spans="1:28" x14ac:dyDescent="0.25">
      <c r="A4827" s="89"/>
      <c r="D4827"/>
      <c r="F4827"/>
      <c r="H4827"/>
      <c r="M4827" s="23"/>
      <c r="R4827" s="23"/>
      <c r="W4827"/>
      <c r="AB4827"/>
    </row>
    <row r="4828" spans="1:28" x14ac:dyDescent="0.25">
      <c r="A4828" s="89"/>
      <c r="D4828"/>
      <c r="F4828"/>
      <c r="H4828"/>
      <c r="M4828" s="23"/>
      <c r="R4828" s="23"/>
      <c r="W4828"/>
      <c r="AB4828"/>
    </row>
    <row r="4829" spans="1:28" x14ac:dyDescent="0.25">
      <c r="A4829" s="89"/>
      <c r="D4829"/>
      <c r="F4829"/>
      <c r="H4829"/>
      <c r="M4829" s="23"/>
      <c r="R4829" s="23"/>
      <c r="W4829"/>
      <c r="AB4829"/>
    </row>
    <row r="4830" spans="1:28" x14ac:dyDescent="0.25">
      <c r="A4830" s="89"/>
      <c r="D4830"/>
      <c r="F4830"/>
      <c r="H4830"/>
      <c r="M4830" s="23"/>
      <c r="R4830" s="23"/>
      <c r="W4830"/>
      <c r="AB4830"/>
    </row>
    <row r="4831" spans="1:28" x14ac:dyDescent="0.25">
      <c r="A4831" s="89"/>
      <c r="D4831"/>
      <c r="F4831"/>
      <c r="H4831"/>
      <c r="M4831" s="23"/>
      <c r="R4831" s="23"/>
      <c r="W4831"/>
      <c r="AB4831"/>
    </row>
    <row r="4832" spans="1:28" x14ac:dyDescent="0.25">
      <c r="A4832" s="89"/>
      <c r="D4832"/>
      <c r="F4832"/>
      <c r="H4832"/>
      <c r="M4832" s="23"/>
      <c r="R4832" s="23"/>
      <c r="W4832"/>
      <c r="AB4832"/>
    </row>
    <row r="4833" spans="1:28" x14ac:dyDescent="0.25">
      <c r="A4833" s="89"/>
      <c r="D4833"/>
      <c r="F4833"/>
      <c r="H4833"/>
      <c r="M4833" s="23"/>
      <c r="R4833" s="23"/>
      <c r="W4833"/>
      <c r="AB4833"/>
    </row>
    <row r="4834" spans="1:28" x14ac:dyDescent="0.25">
      <c r="A4834" s="89"/>
      <c r="D4834"/>
      <c r="F4834"/>
      <c r="H4834"/>
      <c r="M4834" s="23"/>
      <c r="R4834" s="23"/>
      <c r="W4834"/>
      <c r="AB4834"/>
    </row>
    <row r="4835" spans="1:28" x14ac:dyDescent="0.25">
      <c r="A4835" s="89"/>
      <c r="D4835"/>
      <c r="F4835"/>
      <c r="H4835"/>
      <c r="M4835" s="23"/>
      <c r="R4835" s="23"/>
      <c r="W4835"/>
      <c r="AB4835"/>
    </row>
    <row r="4836" spans="1:28" x14ac:dyDescent="0.25">
      <c r="A4836" s="89"/>
      <c r="D4836"/>
      <c r="F4836"/>
      <c r="H4836"/>
      <c r="M4836" s="23"/>
      <c r="R4836" s="23"/>
      <c r="W4836"/>
      <c r="AB4836"/>
    </row>
    <row r="4837" spans="1:28" x14ac:dyDescent="0.25">
      <c r="A4837" s="89"/>
      <c r="D4837"/>
      <c r="F4837"/>
      <c r="H4837"/>
      <c r="M4837" s="23"/>
      <c r="R4837" s="23"/>
      <c r="W4837"/>
      <c r="AB4837"/>
    </row>
    <row r="4838" spans="1:28" x14ac:dyDescent="0.25">
      <c r="A4838" s="89"/>
      <c r="D4838"/>
      <c r="F4838"/>
      <c r="H4838"/>
      <c r="M4838" s="23"/>
      <c r="R4838" s="23"/>
      <c r="W4838"/>
      <c r="AB4838"/>
    </row>
    <row r="4839" spans="1:28" x14ac:dyDescent="0.25">
      <c r="A4839" s="89"/>
      <c r="D4839"/>
      <c r="F4839"/>
      <c r="H4839"/>
      <c r="M4839" s="23"/>
      <c r="R4839" s="23"/>
      <c r="W4839"/>
      <c r="AB4839"/>
    </row>
    <row r="4840" spans="1:28" x14ac:dyDescent="0.25">
      <c r="A4840" s="89"/>
      <c r="D4840"/>
      <c r="F4840"/>
      <c r="H4840"/>
      <c r="M4840" s="23"/>
      <c r="R4840" s="23"/>
      <c r="W4840"/>
      <c r="AB4840"/>
    </row>
    <row r="4841" spans="1:28" x14ac:dyDescent="0.25">
      <c r="A4841" s="89"/>
      <c r="D4841"/>
      <c r="F4841"/>
      <c r="H4841"/>
      <c r="M4841" s="23"/>
      <c r="R4841" s="23"/>
      <c r="W4841"/>
      <c r="AB4841"/>
    </row>
    <row r="4842" spans="1:28" x14ac:dyDescent="0.25">
      <c r="A4842" s="89"/>
      <c r="D4842"/>
      <c r="F4842"/>
      <c r="H4842"/>
      <c r="M4842" s="23"/>
      <c r="R4842" s="23"/>
      <c r="W4842"/>
      <c r="AB4842"/>
    </row>
    <row r="4843" spans="1:28" x14ac:dyDescent="0.25">
      <c r="A4843" s="89"/>
      <c r="D4843"/>
      <c r="F4843"/>
      <c r="H4843"/>
      <c r="M4843" s="23"/>
      <c r="R4843" s="23"/>
      <c r="W4843"/>
      <c r="AB4843"/>
    </row>
    <row r="4844" spans="1:28" x14ac:dyDescent="0.25">
      <c r="A4844" s="89"/>
      <c r="D4844"/>
      <c r="F4844"/>
      <c r="H4844"/>
      <c r="M4844" s="23"/>
      <c r="R4844" s="23"/>
      <c r="W4844"/>
      <c r="AB4844"/>
    </row>
    <row r="4845" spans="1:28" x14ac:dyDescent="0.25">
      <c r="A4845" s="89"/>
      <c r="D4845"/>
      <c r="F4845"/>
      <c r="H4845"/>
      <c r="M4845" s="23"/>
      <c r="R4845" s="23"/>
      <c r="W4845"/>
      <c r="AB4845"/>
    </row>
    <row r="4846" spans="1:28" x14ac:dyDescent="0.25">
      <c r="A4846" s="89"/>
      <c r="D4846"/>
      <c r="F4846"/>
      <c r="H4846"/>
      <c r="M4846" s="23"/>
      <c r="R4846" s="23"/>
      <c r="W4846"/>
      <c r="AB4846"/>
    </row>
    <row r="4847" spans="1:28" x14ac:dyDescent="0.25">
      <c r="A4847" s="89"/>
      <c r="D4847"/>
      <c r="F4847"/>
      <c r="H4847"/>
      <c r="M4847" s="23"/>
      <c r="R4847" s="23"/>
      <c r="W4847"/>
      <c r="AB4847"/>
    </row>
    <row r="4848" spans="1:28" x14ac:dyDescent="0.25">
      <c r="A4848" s="89"/>
      <c r="D4848"/>
      <c r="F4848"/>
      <c r="H4848"/>
      <c r="M4848" s="23"/>
      <c r="R4848" s="23"/>
      <c r="W4848"/>
      <c r="AB4848"/>
    </row>
    <row r="4849" spans="1:28" x14ac:dyDescent="0.25">
      <c r="A4849" s="89"/>
      <c r="D4849"/>
      <c r="F4849"/>
      <c r="H4849"/>
      <c r="M4849" s="23"/>
      <c r="R4849" s="23"/>
      <c r="W4849"/>
      <c r="AB4849"/>
    </row>
    <row r="4850" spans="1:28" x14ac:dyDescent="0.25">
      <c r="A4850" s="89"/>
      <c r="D4850"/>
      <c r="F4850"/>
      <c r="H4850"/>
      <c r="M4850" s="23"/>
      <c r="R4850" s="23"/>
      <c r="W4850"/>
      <c r="AB4850"/>
    </row>
    <row r="4851" spans="1:28" x14ac:dyDescent="0.25">
      <c r="A4851" s="89"/>
      <c r="D4851"/>
      <c r="F4851"/>
      <c r="H4851"/>
      <c r="M4851" s="23"/>
      <c r="R4851" s="23"/>
      <c r="W4851"/>
      <c r="AB4851"/>
    </row>
    <row r="4852" spans="1:28" x14ac:dyDescent="0.25">
      <c r="A4852" s="89"/>
      <c r="D4852"/>
      <c r="F4852"/>
      <c r="H4852"/>
      <c r="M4852" s="23"/>
      <c r="R4852" s="23"/>
      <c r="W4852"/>
      <c r="AB4852"/>
    </row>
    <row r="4853" spans="1:28" x14ac:dyDescent="0.25">
      <c r="A4853" s="89"/>
      <c r="D4853"/>
      <c r="F4853"/>
      <c r="H4853"/>
      <c r="M4853" s="23"/>
      <c r="R4853" s="23"/>
      <c r="W4853"/>
      <c r="AB4853"/>
    </row>
    <row r="4854" spans="1:28" x14ac:dyDescent="0.25">
      <c r="A4854" s="89"/>
      <c r="D4854"/>
      <c r="F4854"/>
      <c r="H4854"/>
      <c r="M4854" s="23"/>
      <c r="R4854" s="23"/>
      <c r="W4854"/>
      <c r="AB4854"/>
    </row>
    <row r="4855" spans="1:28" x14ac:dyDescent="0.25">
      <c r="A4855" s="89"/>
      <c r="D4855"/>
      <c r="F4855"/>
      <c r="H4855"/>
      <c r="M4855" s="23"/>
      <c r="R4855" s="23"/>
      <c r="W4855"/>
      <c r="AB4855"/>
    </row>
    <row r="4856" spans="1:28" x14ac:dyDescent="0.25">
      <c r="A4856" s="89"/>
      <c r="D4856"/>
      <c r="F4856"/>
      <c r="H4856"/>
      <c r="M4856" s="23"/>
      <c r="R4856" s="23"/>
      <c r="W4856"/>
      <c r="AB4856"/>
    </row>
    <row r="4857" spans="1:28" x14ac:dyDescent="0.25">
      <c r="A4857" s="89"/>
      <c r="D4857"/>
      <c r="F4857"/>
      <c r="H4857"/>
      <c r="M4857" s="23"/>
      <c r="R4857" s="23"/>
      <c r="W4857"/>
      <c r="AB4857"/>
    </row>
    <row r="4858" spans="1:28" x14ac:dyDescent="0.25">
      <c r="A4858" s="89"/>
      <c r="D4858"/>
      <c r="F4858"/>
      <c r="H4858"/>
      <c r="M4858" s="23"/>
      <c r="R4858" s="23"/>
      <c r="W4858"/>
      <c r="AB4858"/>
    </row>
    <row r="4859" spans="1:28" x14ac:dyDescent="0.25">
      <c r="A4859" s="89"/>
      <c r="D4859"/>
      <c r="F4859"/>
      <c r="H4859"/>
      <c r="M4859" s="23"/>
      <c r="R4859" s="23"/>
      <c r="W4859"/>
      <c r="AB4859"/>
    </row>
    <row r="4860" spans="1:28" x14ac:dyDescent="0.25">
      <c r="A4860" s="89"/>
      <c r="D4860"/>
      <c r="F4860"/>
      <c r="H4860"/>
      <c r="M4860" s="23"/>
      <c r="R4860" s="23"/>
      <c r="W4860"/>
      <c r="AB4860"/>
    </row>
    <row r="4861" spans="1:28" x14ac:dyDescent="0.25">
      <c r="A4861" s="89"/>
      <c r="D4861"/>
      <c r="F4861"/>
      <c r="H4861"/>
      <c r="M4861" s="23"/>
      <c r="R4861" s="23"/>
      <c r="W4861"/>
      <c r="AB4861"/>
    </row>
    <row r="4862" spans="1:28" x14ac:dyDescent="0.25">
      <c r="A4862" s="89"/>
      <c r="D4862"/>
      <c r="F4862"/>
      <c r="H4862"/>
      <c r="M4862" s="23"/>
      <c r="R4862" s="23"/>
      <c r="W4862"/>
      <c r="AB4862"/>
    </row>
    <row r="4863" spans="1:28" x14ac:dyDescent="0.25">
      <c r="A4863" s="89"/>
      <c r="D4863"/>
      <c r="F4863"/>
      <c r="H4863"/>
      <c r="M4863" s="23"/>
      <c r="R4863" s="23"/>
      <c r="W4863"/>
      <c r="AB4863"/>
    </row>
    <row r="4864" spans="1:28" x14ac:dyDescent="0.25">
      <c r="A4864" s="89"/>
      <c r="D4864"/>
      <c r="F4864"/>
      <c r="H4864"/>
      <c r="M4864" s="23"/>
      <c r="R4864" s="23"/>
      <c r="W4864"/>
      <c r="AB4864"/>
    </row>
    <row r="4865" spans="1:28" x14ac:dyDescent="0.25">
      <c r="A4865" s="89"/>
      <c r="D4865"/>
      <c r="F4865"/>
      <c r="H4865"/>
      <c r="M4865" s="23"/>
      <c r="R4865" s="23"/>
      <c r="W4865"/>
      <c r="AB4865"/>
    </row>
    <row r="4866" spans="1:28" x14ac:dyDescent="0.25">
      <c r="A4866" s="89"/>
      <c r="D4866"/>
      <c r="F4866"/>
      <c r="H4866"/>
      <c r="M4866" s="23"/>
      <c r="R4866" s="23"/>
      <c r="W4866"/>
      <c r="AB4866"/>
    </row>
    <row r="4867" spans="1:28" x14ac:dyDescent="0.25">
      <c r="A4867" s="89"/>
      <c r="D4867"/>
      <c r="F4867"/>
      <c r="H4867"/>
      <c r="M4867" s="23"/>
      <c r="R4867" s="23"/>
      <c r="W4867"/>
      <c r="AB4867"/>
    </row>
    <row r="4868" spans="1:28" x14ac:dyDescent="0.25">
      <c r="A4868" s="89"/>
      <c r="D4868"/>
      <c r="F4868"/>
      <c r="H4868"/>
      <c r="M4868" s="23"/>
      <c r="R4868" s="23"/>
      <c r="W4868"/>
      <c r="AB4868"/>
    </row>
    <row r="4869" spans="1:28" x14ac:dyDescent="0.25">
      <c r="A4869" s="89"/>
      <c r="D4869"/>
      <c r="F4869"/>
      <c r="H4869"/>
      <c r="M4869" s="23"/>
      <c r="R4869" s="23"/>
      <c r="W4869"/>
      <c r="AB4869"/>
    </row>
    <row r="4870" spans="1:28" x14ac:dyDescent="0.25">
      <c r="A4870" s="89"/>
      <c r="D4870"/>
      <c r="F4870"/>
      <c r="H4870"/>
      <c r="M4870" s="23"/>
      <c r="R4870" s="23"/>
      <c r="W4870"/>
      <c r="AB4870"/>
    </row>
    <row r="4871" spans="1:28" x14ac:dyDescent="0.25">
      <c r="A4871" s="89"/>
      <c r="D4871"/>
      <c r="F4871"/>
      <c r="H4871"/>
      <c r="M4871" s="23"/>
      <c r="R4871" s="23"/>
      <c r="W4871"/>
      <c r="AB4871"/>
    </row>
    <row r="4872" spans="1:28" x14ac:dyDescent="0.25">
      <c r="A4872" s="89"/>
      <c r="D4872"/>
      <c r="F4872"/>
      <c r="H4872"/>
      <c r="M4872" s="23"/>
      <c r="R4872" s="23"/>
      <c r="W4872"/>
      <c r="AB4872"/>
    </row>
    <row r="4873" spans="1:28" x14ac:dyDescent="0.25">
      <c r="A4873" s="89"/>
      <c r="D4873"/>
      <c r="F4873"/>
      <c r="H4873"/>
      <c r="M4873" s="23"/>
      <c r="R4873" s="23"/>
      <c r="W4873"/>
      <c r="AB4873"/>
    </row>
    <row r="4874" spans="1:28" x14ac:dyDescent="0.25">
      <c r="A4874" s="89"/>
      <c r="D4874"/>
      <c r="F4874"/>
      <c r="H4874"/>
      <c r="M4874" s="23"/>
      <c r="R4874" s="23"/>
      <c r="W4874"/>
      <c r="AB4874"/>
    </row>
    <row r="4875" spans="1:28" x14ac:dyDescent="0.25">
      <c r="A4875" s="89"/>
      <c r="D4875"/>
      <c r="F4875"/>
      <c r="H4875"/>
      <c r="M4875" s="23"/>
      <c r="R4875" s="23"/>
      <c r="W4875"/>
      <c r="AB4875"/>
    </row>
    <row r="4876" spans="1:28" x14ac:dyDescent="0.25">
      <c r="A4876" s="89"/>
      <c r="D4876"/>
      <c r="F4876"/>
      <c r="H4876"/>
      <c r="M4876" s="23"/>
      <c r="R4876" s="23"/>
      <c r="W4876"/>
      <c r="AB4876"/>
    </row>
    <row r="4877" spans="1:28" x14ac:dyDescent="0.25">
      <c r="A4877" s="89"/>
      <c r="D4877"/>
      <c r="F4877"/>
      <c r="H4877"/>
      <c r="M4877" s="23"/>
      <c r="R4877" s="23"/>
      <c r="W4877"/>
      <c r="AB4877"/>
    </row>
    <row r="4878" spans="1:28" x14ac:dyDescent="0.25">
      <c r="A4878" s="89"/>
      <c r="D4878"/>
      <c r="F4878"/>
      <c r="H4878"/>
      <c r="M4878" s="23"/>
      <c r="R4878" s="23"/>
      <c r="W4878"/>
      <c r="AB4878"/>
    </row>
    <row r="4879" spans="1:28" x14ac:dyDescent="0.25">
      <c r="A4879" s="89"/>
      <c r="D4879"/>
      <c r="F4879"/>
      <c r="H4879"/>
      <c r="M4879" s="23"/>
      <c r="R4879" s="23"/>
      <c r="W4879"/>
      <c r="AB4879"/>
    </row>
    <row r="4880" spans="1:28" x14ac:dyDescent="0.25">
      <c r="A4880" s="89"/>
      <c r="D4880"/>
      <c r="F4880"/>
      <c r="H4880"/>
      <c r="M4880" s="23"/>
      <c r="R4880" s="23"/>
      <c r="W4880"/>
      <c r="AB4880"/>
    </row>
    <row r="4881" spans="1:28" x14ac:dyDescent="0.25">
      <c r="A4881" s="89"/>
      <c r="D4881"/>
      <c r="F4881"/>
      <c r="H4881"/>
      <c r="M4881" s="23"/>
      <c r="R4881" s="23"/>
      <c r="W4881"/>
      <c r="AB4881"/>
    </row>
    <row r="4882" spans="1:28" x14ac:dyDescent="0.25">
      <c r="A4882" s="89"/>
      <c r="D4882"/>
      <c r="F4882"/>
      <c r="H4882"/>
      <c r="M4882" s="23"/>
      <c r="R4882" s="23"/>
      <c r="W4882"/>
      <c r="AB4882"/>
    </row>
    <row r="4883" spans="1:28" x14ac:dyDescent="0.25">
      <c r="A4883" s="89"/>
      <c r="D4883"/>
      <c r="F4883"/>
      <c r="H4883"/>
      <c r="M4883" s="23"/>
      <c r="R4883" s="23"/>
      <c r="W4883"/>
      <c r="AB4883"/>
    </row>
    <row r="4884" spans="1:28" x14ac:dyDescent="0.25">
      <c r="A4884" s="89"/>
      <c r="D4884"/>
      <c r="F4884"/>
      <c r="H4884"/>
      <c r="M4884" s="23"/>
      <c r="R4884" s="23"/>
      <c r="W4884"/>
      <c r="AB4884"/>
    </row>
    <row r="4885" spans="1:28" x14ac:dyDescent="0.25">
      <c r="A4885" s="89"/>
      <c r="D4885"/>
      <c r="F4885"/>
      <c r="H4885"/>
      <c r="M4885" s="23"/>
      <c r="R4885" s="23"/>
      <c r="W4885"/>
      <c r="AB4885"/>
    </row>
    <row r="4886" spans="1:28" x14ac:dyDescent="0.25">
      <c r="A4886" s="89"/>
      <c r="D4886"/>
      <c r="F4886"/>
      <c r="H4886"/>
      <c r="M4886" s="23"/>
      <c r="R4886" s="23"/>
      <c r="W4886"/>
      <c r="AB4886"/>
    </row>
    <row r="4887" spans="1:28" x14ac:dyDescent="0.25">
      <c r="A4887" s="89"/>
      <c r="D4887"/>
      <c r="F4887"/>
      <c r="H4887"/>
      <c r="M4887" s="23"/>
      <c r="R4887" s="23"/>
      <c r="W4887"/>
      <c r="AB4887"/>
    </row>
    <row r="4888" spans="1:28" x14ac:dyDescent="0.25">
      <c r="A4888" s="89"/>
      <c r="D4888"/>
      <c r="F4888"/>
      <c r="H4888"/>
      <c r="M4888" s="23"/>
      <c r="R4888" s="23"/>
      <c r="W4888"/>
      <c r="AB4888"/>
    </row>
    <row r="4889" spans="1:28" x14ac:dyDescent="0.25">
      <c r="A4889" s="89"/>
      <c r="D4889"/>
      <c r="F4889"/>
      <c r="H4889"/>
      <c r="M4889" s="23"/>
      <c r="R4889" s="23"/>
      <c r="W4889"/>
      <c r="AB4889"/>
    </row>
    <row r="4890" spans="1:28" x14ac:dyDescent="0.25">
      <c r="A4890" s="89"/>
      <c r="D4890"/>
      <c r="F4890"/>
      <c r="H4890"/>
      <c r="M4890" s="23"/>
      <c r="R4890" s="23"/>
      <c r="W4890"/>
      <c r="AB4890"/>
    </row>
    <row r="4891" spans="1:28" x14ac:dyDescent="0.25">
      <c r="A4891" s="89"/>
      <c r="D4891"/>
      <c r="F4891"/>
      <c r="H4891"/>
      <c r="M4891" s="23"/>
      <c r="R4891" s="23"/>
      <c r="W4891"/>
      <c r="AB4891"/>
    </row>
    <row r="4892" spans="1:28" x14ac:dyDescent="0.25">
      <c r="A4892" s="89"/>
      <c r="D4892"/>
      <c r="F4892"/>
      <c r="H4892"/>
      <c r="M4892" s="23"/>
      <c r="R4892" s="23"/>
      <c r="W4892"/>
      <c r="AB4892"/>
    </row>
    <row r="4893" spans="1:28" x14ac:dyDescent="0.25">
      <c r="A4893" s="89"/>
      <c r="D4893"/>
      <c r="F4893"/>
      <c r="H4893"/>
      <c r="M4893" s="23"/>
      <c r="R4893" s="23"/>
      <c r="W4893"/>
      <c r="AB4893"/>
    </row>
    <row r="4894" spans="1:28" x14ac:dyDescent="0.25">
      <c r="A4894" s="89"/>
      <c r="D4894"/>
      <c r="F4894"/>
      <c r="H4894"/>
      <c r="M4894" s="23"/>
      <c r="R4894" s="23"/>
      <c r="W4894"/>
      <c r="AB4894"/>
    </row>
    <row r="4895" spans="1:28" x14ac:dyDescent="0.25">
      <c r="A4895" s="89"/>
      <c r="D4895"/>
      <c r="F4895"/>
      <c r="H4895"/>
      <c r="M4895" s="23"/>
      <c r="R4895" s="23"/>
      <c r="W4895"/>
      <c r="AB4895"/>
    </row>
    <row r="4896" spans="1:28" x14ac:dyDescent="0.25">
      <c r="A4896" s="89"/>
      <c r="D4896"/>
      <c r="F4896"/>
      <c r="H4896"/>
      <c r="M4896" s="23"/>
      <c r="R4896" s="23"/>
      <c r="W4896"/>
      <c r="AB4896"/>
    </row>
    <row r="4897" spans="1:28" x14ac:dyDescent="0.25">
      <c r="A4897" s="89"/>
      <c r="D4897"/>
      <c r="F4897"/>
      <c r="H4897"/>
      <c r="M4897" s="23"/>
      <c r="R4897" s="23"/>
      <c r="W4897"/>
      <c r="AB4897"/>
    </row>
    <row r="4898" spans="1:28" x14ac:dyDescent="0.25">
      <c r="A4898" s="89"/>
      <c r="D4898"/>
      <c r="F4898"/>
      <c r="H4898"/>
      <c r="M4898" s="23"/>
      <c r="R4898" s="23"/>
      <c r="W4898"/>
      <c r="AB4898"/>
    </row>
    <row r="4899" spans="1:28" x14ac:dyDescent="0.25">
      <c r="A4899" s="89"/>
      <c r="D4899"/>
      <c r="F4899"/>
      <c r="H4899"/>
      <c r="M4899" s="23"/>
      <c r="R4899" s="23"/>
      <c r="W4899"/>
      <c r="AB4899"/>
    </row>
    <row r="4900" spans="1:28" x14ac:dyDescent="0.25">
      <c r="A4900" s="89"/>
      <c r="D4900"/>
      <c r="F4900"/>
      <c r="H4900"/>
      <c r="M4900" s="23"/>
      <c r="R4900" s="23"/>
      <c r="W4900"/>
      <c r="AB4900"/>
    </row>
    <row r="4901" spans="1:28" x14ac:dyDescent="0.25">
      <c r="A4901" s="89"/>
      <c r="D4901"/>
      <c r="F4901"/>
      <c r="H4901"/>
      <c r="M4901" s="23"/>
      <c r="R4901" s="23"/>
      <c r="W4901"/>
      <c r="AB4901"/>
    </row>
    <row r="4902" spans="1:28" x14ac:dyDescent="0.25">
      <c r="A4902" s="89"/>
      <c r="D4902"/>
      <c r="F4902"/>
      <c r="H4902"/>
      <c r="M4902" s="23"/>
      <c r="R4902" s="23"/>
      <c r="W4902"/>
      <c r="AB4902"/>
    </row>
    <row r="4903" spans="1:28" x14ac:dyDescent="0.25">
      <c r="A4903" s="89"/>
      <c r="D4903"/>
      <c r="F4903"/>
      <c r="H4903"/>
      <c r="M4903" s="23"/>
      <c r="R4903" s="23"/>
      <c r="W4903"/>
      <c r="AB4903"/>
    </row>
    <row r="4904" spans="1:28" x14ac:dyDescent="0.25">
      <c r="A4904" s="89"/>
      <c r="D4904"/>
      <c r="F4904"/>
      <c r="H4904"/>
      <c r="M4904" s="23"/>
      <c r="R4904" s="23"/>
      <c r="W4904"/>
      <c r="AB4904"/>
    </row>
    <row r="4905" spans="1:28" x14ac:dyDescent="0.25">
      <c r="A4905" s="89"/>
      <c r="D4905"/>
      <c r="F4905"/>
      <c r="H4905"/>
      <c r="M4905" s="23"/>
      <c r="R4905" s="23"/>
      <c r="W4905"/>
      <c r="AB4905"/>
    </row>
    <row r="4906" spans="1:28" x14ac:dyDescent="0.25">
      <c r="A4906" s="89"/>
      <c r="D4906"/>
      <c r="F4906"/>
      <c r="H4906"/>
      <c r="M4906" s="23"/>
      <c r="R4906" s="23"/>
      <c r="W4906"/>
      <c r="AB4906"/>
    </row>
    <row r="4907" spans="1:28" x14ac:dyDescent="0.25">
      <c r="A4907" s="89"/>
      <c r="D4907"/>
      <c r="F4907"/>
      <c r="H4907"/>
      <c r="M4907" s="23"/>
      <c r="R4907" s="23"/>
      <c r="W4907"/>
      <c r="AB4907"/>
    </row>
    <row r="4908" spans="1:28" x14ac:dyDescent="0.25">
      <c r="A4908" s="89"/>
      <c r="D4908"/>
      <c r="F4908"/>
      <c r="H4908"/>
      <c r="M4908" s="23"/>
      <c r="R4908" s="23"/>
      <c r="W4908"/>
      <c r="AB4908"/>
    </row>
    <row r="4909" spans="1:28" x14ac:dyDescent="0.25">
      <c r="A4909" s="89"/>
      <c r="D4909"/>
      <c r="F4909"/>
      <c r="H4909"/>
      <c r="M4909" s="23"/>
      <c r="R4909" s="23"/>
      <c r="W4909"/>
      <c r="AB4909"/>
    </row>
    <row r="4910" spans="1:28" x14ac:dyDescent="0.25">
      <c r="A4910" s="89"/>
      <c r="D4910"/>
      <c r="F4910"/>
      <c r="H4910"/>
      <c r="M4910" s="23"/>
      <c r="R4910" s="23"/>
      <c r="W4910"/>
      <c r="AB4910"/>
    </row>
    <row r="4911" spans="1:28" x14ac:dyDescent="0.25">
      <c r="A4911" s="89"/>
      <c r="D4911"/>
      <c r="F4911"/>
      <c r="H4911"/>
      <c r="M4911" s="23"/>
      <c r="R4911" s="23"/>
      <c r="W4911"/>
      <c r="AB4911"/>
    </row>
    <row r="4912" spans="1:28" x14ac:dyDescent="0.25">
      <c r="A4912" s="89"/>
      <c r="D4912"/>
      <c r="F4912"/>
      <c r="H4912"/>
      <c r="M4912" s="23"/>
      <c r="R4912" s="23"/>
      <c r="W4912"/>
      <c r="AB4912"/>
    </row>
    <row r="4913" spans="1:28" x14ac:dyDescent="0.25">
      <c r="A4913" s="89"/>
      <c r="D4913"/>
      <c r="F4913"/>
      <c r="H4913"/>
      <c r="M4913" s="23"/>
      <c r="R4913" s="23"/>
      <c r="W4913"/>
      <c r="AB4913"/>
    </row>
    <row r="4914" spans="1:28" x14ac:dyDescent="0.25">
      <c r="A4914" s="89"/>
      <c r="D4914"/>
      <c r="F4914"/>
      <c r="H4914"/>
      <c r="M4914" s="23"/>
      <c r="R4914" s="23"/>
      <c r="W4914"/>
      <c r="AB4914"/>
    </row>
    <row r="4915" spans="1:28" x14ac:dyDescent="0.25">
      <c r="A4915" s="89"/>
      <c r="D4915"/>
      <c r="F4915"/>
      <c r="H4915"/>
      <c r="M4915" s="23"/>
      <c r="R4915" s="23"/>
      <c r="W4915"/>
      <c r="AB4915"/>
    </row>
    <row r="4916" spans="1:28" x14ac:dyDescent="0.25">
      <c r="A4916" s="89"/>
      <c r="D4916"/>
      <c r="F4916"/>
      <c r="H4916"/>
      <c r="M4916" s="23"/>
      <c r="R4916" s="23"/>
      <c r="W4916"/>
      <c r="AB4916"/>
    </row>
    <row r="4917" spans="1:28" x14ac:dyDescent="0.25">
      <c r="A4917" s="89"/>
      <c r="D4917"/>
      <c r="F4917"/>
      <c r="H4917"/>
      <c r="M4917" s="23"/>
      <c r="R4917" s="23"/>
      <c r="W4917"/>
      <c r="AB4917"/>
    </row>
    <row r="4918" spans="1:28" x14ac:dyDescent="0.25">
      <c r="A4918" s="89"/>
      <c r="D4918"/>
      <c r="F4918"/>
      <c r="H4918"/>
      <c r="M4918" s="23"/>
      <c r="R4918" s="23"/>
      <c r="W4918"/>
      <c r="AB4918"/>
    </row>
    <row r="4919" spans="1:28" x14ac:dyDescent="0.25">
      <c r="A4919" s="89"/>
      <c r="D4919"/>
      <c r="F4919"/>
      <c r="H4919"/>
      <c r="M4919" s="23"/>
      <c r="R4919" s="23"/>
      <c r="W4919"/>
      <c r="AB4919"/>
    </row>
    <row r="4920" spans="1:28" x14ac:dyDescent="0.25">
      <c r="A4920" s="89"/>
      <c r="D4920"/>
      <c r="F4920"/>
      <c r="H4920"/>
      <c r="M4920" s="23"/>
      <c r="R4920" s="23"/>
      <c r="W4920"/>
      <c r="AB4920"/>
    </row>
    <row r="4921" spans="1:28" x14ac:dyDescent="0.25">
      <c r="A4921" s="89"/>
      <c r="D4921"/>
      <c r="F4921"/>
      <c r="H4921"/>
      <c r="M4921" s="23"/>
      <c r="R4921" s="23"/>
      <c r="W4921"/>
      <c r="AB4921"/>
    </row>
    <row r="4922" spans="1:28" x14ac:dyDescent="0.25">
      <c r="A4922" s="89"/>
      <c r="D4922"/>
      <c r="F4922"/>
      <c r="H4922"/>
      <c r="M4922" s="23"/>
      <c r="R4922" s="23"/>
      <c r="W4922"/>
      <c r="AB4922"/>
    </row>
    <row r="4923" spans="1:28" x14ac:dyDescent="0.25">
      <c r="A4923" s="89"/>
      <c r="D4923"/>
      <c r="F4923"/>
      <c r="H4923"/>
      <c r="M4923" s="23"/>
      <c r="R4923" s="23"/>
      <c r="W4923"/>
      <c r="AB4923"/>
    </row>
    <row r="4924" spans="1:28" x14ac:dyDescent="0.25">
      <c r="A4924" s="89"/>
      <c r="D4924"/>
      <c r="F4924"/>
      <c r="H4924"/>
      <c r="M4924" s="23"/>
      <c r="R4924" s="23"/>
      <c r="W4924"/>
      <c r="AB4924"/>
    </row>
    <row r="4925" spans="1:28" x14ac:dyDescent="0.25">
      <c r="A4925" s="89"/>
      <c r="D4925"/>
      <c r="F4925"/>
      <c r="H4925"/>
      <c r="M4925" s="23"/>
      <c r="R4925" s="23"/>
      <c r="W4925"/>
      <c r="AB4925"/>
    </row>
    <row r="4926" spans="1:28" x14ac:dyDescent="0.25">
      <c r="A4926" s="89"/>
      <c r="D4926"/>
      <c r="F4926"/>
      <c r="H4926"/>
      <c r="M4926" s="23"/>
      <c r="R4926" s="23"/>
      <c r="W4926"/>
      <c r="AB4926"/>
    </row>
    <row r="4927" spans="1:28" x14ac:dyDescent="0.25">
      <c r="A4927" s="89"/>
      <c r="D4927"/>
      <c r="F4927"/>
      <c r="H4927"/>
      <c r="M4927" s="23"/>
      <c r="R4927" s="23"/>
      <c r="W4927"/>
      <c r="AB4927"/>
    </row>
    <row r="4928" spans="1:28" x14ac:dyDescent="0.25">
      <c r="A4928" s="89"/>
      <c r="D4928"/>
      <c r="F4928"/>
      <c r="H4928"/>
      <c r="M4928" s="23"/>
      <c r="R4928" s="23"/>
      <c r="W4928"/>
      <c r="AB4928"/>
    </row>
    <row r="4929" spans="1:28" x14ac:dyDescent="0.25">
      <c r="A4929" s="89"/>
      <c r="D4929"/>
      <c r="F4929"/>
      <c r="H4929"/>
      <c r="M4929" s="23"/>
      <c r="R4929" s="23"/>
      <c r="W4929"/>
      <c r="AB4929"/>
    </row>
    <row r="4930" spans="1:28" x14ac:dyDescent="0.25">
      <c r="A4930" s="89"/>
      <c r="D4930"/>
      <c r="F4930"/>
      <c r="H4930"/>
      <c r="M4930" s="23"/>
      <c r="R4930" s="23"/>
      <c r="W4930"/>
      <c r="AB4930"/>
    </row>
    <row r="4931" spans="1:28" x14ac:dyDescent="0.25">
      <c r="A4931" s="89"/>
      <c r="D4931"/>
      <c r="F4931"/>
      <c r="H4931"/>
      <c r="M4931" s="23"/>
      <c r="R4931" s="23"/>
      <c r="W4931"/>
      <c r="AB4931"/>
    </row>
    <row r="4932" spans="1:28" x14ac:dyDescent="0.25">
      <c r="A4932" s="89"/>
      <c r="D4932"/>
      <c r="F4932"/>
      <c r="H4932"/>
      <c r="M4932" s="23"/>
      <c r="R4932" s="23"/>
      <c r="W4932"/>
      <c r="AB4932"/>
    </row>
    <row r="4933" spans="1:28" x14ac:dyDescent="0.25">
      <c r="A4933" s="89"/>
      <c r="D4933"/>
      <c r="F4933"/>
      <c r="H4933"/>
      <c r="M4933" s="23"/>
      <c r="R4933" s="23"/>
      <c r="W4933"/>
      <c r="AB4933"/>
    </row>
    <row r="4934" spans="1:28" x14ac:dyDescent="0.25">
      <c r="A4934" s="89"/>
      <c r="D4934"/>
      <c r="F4934"/>
      <c r="H4934"/>
      <c r="M4934" s="23"/>
      <c r="R4934" s="23"/>
      <c r="W4934"/>
      <c r="AB4934"/>
    </row>
    <row r="4935" spans="1:28" x14ac:dyDescent="0.25">
      <c r="A4935" s="89"/>
      <c r="D4935"/>
      <c r="F4935"/>
      <c r="H4935"/>
      <c r="M4935" s="23"/>
      <c r="R4935" s="23"/>
      <c r="W4935"/>
      <c r="AB4935"/>
    </row>
    <row r="4936" spans="1:28" x14ac:dyDescent="0.25">
      <c r="A4936" s="89"/>
      <c r="D4936"/>
      <c r="F4936"/>
      <c r="H4936"/>
      <c r="M4936" s="23"/>
      <c r="R4936" s="23"/>
      <c r="W4936"/>
      <c r="AB4936"/>
    </row>
    <row r="4937" spans="1:28" x14ac:dyDescent="0.25">
      <c r="A4937" s="89"/>
      <c r="D4937"/>
      <c r="F4937"/>
      <c r="H4937"/>
      <c r="M4937" s="23"/>
      <c r="R4937" s="23"/>
      <c r="W4937"/>
      <c r="AB4937"/>
    </row>
    <row r="4938" spans="1:28" x14ac:dyDescent="0.25">
      <c r="A4938" s="89"/>
      <c r="D4938"/>
      <c r="F4938"/>
      <c r="H4938"/>
      <c r="M4938" s="23"/>
      <c r="R4938" s="23"/>
      <c r="W4938"/>
      <c r="AB4938"/>
    </row>
    <row r="4939" spans="1:28" x14ac:dyDescent="0.25">
      <c r="A4939" s="89"/>
      <c r="D4939"/>
      <c r="F4939"/>
      <c r="H4939"/>
      <c r="M4939" s="23"/>
      <c r="R4939" s="23"/>
      <c r="W4939"/>
      <c r="AB4939"/>
    </row>
    <row r="4940" spans="1:28" x14ac:dyDescent="0.25">
      <c r="A4940" s="89"/>
      <c r="D4940"/>
      <c r="F4940"/>
      <c r="H4940"/>
      <c r="M4940" s="23"/>
      <c r="R4940" s="23"/>
      <c r="W4940"/>
      <c r="AB4940"/>
    </row>
    <row r="4941" spans="1:28" x14ac:dyDescent="0.25">
      <c r="A4941" s="89"/>
      <c r="D4941"/>
      <c r="F4941"/>
      <c r="H4941"/>
      <c r="M4941" s="23"/>
      <c r="R4941" s="23"/>
      <c r="W4941"/>
      <c r="AB4941"/>
    </row>
    <row r="4942" spans="1:28" x14ac:dyDescent="0.25">
      <c r="A4942" s="89"/>
      <c r="D4942"/>
      <c r="F4942"/>
      <c r="H4942"/>
      <c r="M4942" s="23"/>
      <c r="R4942" s="23"/>
      <c r="W4942"/>
      <c r="AB4942"/>
    </row>
    <row r="4943" spans="1:28" x14ac:dyDescent="0.25">
      <c r="A4943" s="89"/>
      <c r="D4943"/>
      <c r="F4943"/>
      <c r="H4943"/>
      <c r="M4943" s="23"/>
      <c r="R4943" s="23"/>
      <c r="W4943"/>
      <c r="AB4943"/>
    </row>
    <row r="4944" spans="1:28" x14ac:dyDescent="0.25">
      <c r="A4944" s="89"/>
      <c r="D4944"/>
      <c r="F4944"/>
      <c r="H4944"/>
      <c r="M4944" s="23"/>
      <c r="R4944" s="23"/>
      <c r="W4944"/>
      <c r="AB4944"/>
    </row>
    <row r="4945" spans="1:28" x14ac:dyDescent="0.25">
      <c r="A4945" s="89"/>
      <c r="D4945"/>
      <c r="F4945"/>
      <c r="H4945"/>
      <c r="M4945" s="23"/>
      <c r="R4945" s="23"/>
      <c r="W4945"/>
      <c r="AB4945"/>
    </row>
    <row r="4946" spans="1:28" x14ac:dyDescent="0.25">
      <c r="A4946" s="89"/>
      <c r="D4946"/>
      <c r="F4946"/>
      <c r="H4946"/>
      <c r="M4946" s="23"/>
      <c r="R4946" s="23"/>
      <c r="W4946"/>
      <c r="AB4946"/>
    </row>
    <row r="4947" spans="1:28" x14ac:dyDescent="0.25">
      <c r="A4947" s="89"/>
      <c r="D4947"/>
      <c r="F4947"/>
      <c r="H4947"/>
      <c r="M4947" s="23"/>
      <c r="R4947" s="23"/>
      <c r="W4947"/>
      <c r="AB4947"/>
    </row>
    <row r="4948" spans="1:28" x14ac:dyDescent="0.25">
      <c r="A4948" s="89"/>
      <c r="D4948"/>
      <c r="F4948"/>
      <c r="H4948"/>
      <c r="M4948" s="23"/>
      <c r="R4948" s="23"/>
      <c r="W4948"/>
      <c r="AB4948"/>
    </row>
    <row r="4949" spans="1:28" x14ac:dyDescent="0.25">
      <c r="A4949" s="89"/>
      <c r="D4949"/>
      <c r="F4949"/>
      <c r="H4949"/>
      <c r="M4949" s="23"/>
      <c r="R4949" s="23"/>
      <c r="W4949"/>
      <c r="AB4949"/>
    </row>
    <row r="4950" spans="1:28" x14ac:dyDescent="0.25">
      <c r="A4950" s="89"/>
      <c r="D4950"/>
      <c r="F4950"/>
      <c r="H4950"/>
      <c r="M4950" s="23"/>
      <c r="R4950" s="23"/>
      <c r="W4950"/>
      <c r="AB4950"/>
    </row>
    <row r="4951" spans="1:28" x14ac:dyDescent="0.25">
      <c r="A4951" s="89"/>
      <c r="D4951"/>
      <c r="F4951"/>
      <c r="H4951"/>
      <c r="M4951" s="23"/>
      <c r="R4951" s="23"/>
      <c r="W4951"/>
      <c r="AB4951"/>
    </row>
    <row r="4952" spans="1:28" x14ac:dyDescent="0.25">
      <c r="A4952" s="89"/>
      <c r="D4952"/>
      <c r="F4952"/>
      <c r="H4952"/>
      <c r="M4952" s="23"/>
      <c r="R4952" s="23"/>
      <c r="W4952"/>
      <c r="AB4952"/>
    </row>
    <row r="4953" spans="1:28" x14ac:dyDescent="0.25">
      <c r="A4953" s="89"/>
      <c r="D4953"/>
      <c r="F4953"/>
      <c r="H4953"/>
      <c r="M4953" s="23"/>
      <c r="R4953" s="23"/>
      <c r="W4953"/>
      <c r="AB4953"/>
    </row>
    <row r="4954" spans="1:28" x14ac:dyDescent="0.25">
      <c r="A4954" s="89"/>
      <c r="D4954"/>
      <c r="F4954"/>
      <c r="H4954"/>
      <c r="M4954" s="23"/>
      <c r="R4954" s="23"/>
      <c r="W4954"/>
      <c r="AB4954"/>
    </row>
    <row r="4955" spans="1:28" x14ac:dyDescent="0.25">
      <c r="A4955" s="89"/>
      <c r="D4955"/>
      <c r="F4955"/>
      <c r="H4955"/>
      <c r="M4955" s="23"/>
      <c r="R4955" s="23"/>
      <c r="W4955"/>
      <c r="AB4955"/>
    </row>
    <row r="4956" spans="1:28" x14ac:dyDescent="0.25">
      <c r="A4956" s="89"/>
      <c r="D4956"/>
      <c r="F4956"/>
      <c r="H4956"/>
      <c r="M4956" s="23"/>
      <c r="R4956" s="23"/>
      <c r="W4956"/>
      <c r="AB4956"/>
    </row>
    <row r="4957" spans="1:28" x14ac:dyDescent="0.25">
      <c r="A4957" s="89"/>
      <c r="D4957"/>
      <c r="F4957"/>
      <c r="H4957"/>
      <c r="M4957" s="23"/>
      <c r="R4957" s="23"/>
      <c r="W4957"/>
      <c r="AB4957"/>
    </row>
    <row r="4958" spans="1:28" x14ac:dyDescent="0.25">
      <c r="A4958" s="89"/>
      <c r="D4958"/>
      <c r="F4958"/>
      <c r="H4958"/>
      <c r="M4958" s="23"/>
      <c r="R4958" s="23"/>
      <c r="W4958"/>
      <c r="AB4958"/>
    </row>
    <row r="4959" spans="1:28" x14ac:dyDescent="0.25">
      <c r="A4959" s="89"/>
      <c r="D4959"/>
      <c r="F4959"/>
      <c r="H4959"/>
      <c r="M4959" s="23"/>
      <c r="R4959" s="23"/>
      <c r="W4959"/>
      <c r="AB4959"/>
    </row>
    <row r="4960" spans="1:28" x14ac:dyDescent="0.25">
      <c r="A4960" s="89"/>
      <c r="D4960"/>
      <c r="F4960"/>
      <c r="H4960"/>
      <c r="M4960" s="23"/>
      <c r="R4960" s="23"/>
      <c r="W4960"/>
      <c r="AB4960"/>
    </row>
    <row r="4961" spans="1:28" x14ac:dyDescent="0.25">
      <c r="A4961" s="89"/>
      <c r="D4961"/>
      <c r="F4961"/>
      <c r="H4961"/>
      <c r="M4961" s="23"/>
      <c r="R4961" s="23"/>
      <c r="W4961"/>
      <c r="AB4961"/>
    </row>
    <row r="4962" spans="1:28" x14ac:dyDescent="0.25">
      <c r="A4962" s="89"/>
      <c r="D4962"/>
      <c r="F4962"/>
      <c r="H4962"/>
      <c r="M4962" s="23"/>
      <c r="R4962" s="23"/>
      <c r="W4962"/>
      <c r="AB4962"/>
    </row>
    <row r="4963" spans="1:28" x14ac:dyDescent="0.25">
      <c r="A4963" s="89"/>
      <c r="D4963"/>
      <c r="F4963"/>
      <c r="H4963"/>
      <c r="M4963" s="23"/>
      <c r="R4963" s="23"/>
      <c r="W4963"/>
      <c r="AB4963"/>
    </row>
    <row r="4964" spans="1:28" x14ac:dyDescent="0.25">
      <c r="A4964" s="89"/>
      <c r="D4964"/>
      <c r="F4964"/>
      <c r="H4964"/>
      <c r="M4964" s="23"/>
      <c r="R4964" s="23"/>
      <c r="W4964"/>
      <c r="AB4964"/>
    </row>
    <row r="4965" spans="1:28" x14ac:dyDescent="0.25">
      <c r="A4965" s="89"/>
      <c r="D4965"/>
      <c r="F4965"/>
      <c r="H4965"/>
      <c r="M4965" s="23"/>
      <c r="R4965" s="23"/>
      <c r="W4965"/>
      <c r="AB4965"/>
    </row>
    <row r="4966" spans="1:28" x14ac:dyDescent="0.25">
      <c r="A4966" s="89"/>
      <c r="D4966"/>
      <c r="F4966"/>
      <c r="H4966"/>
      <c r="M4966" s="23"/>
      <c r="R4966" s="23"/>
      <c r="W4966"/>
      <c r="AB4966"/>
    </row>
    <row r="4967" spans="1:28" x14ac:dyDescent="0.25">
      <c r="A4967" s="89"/>
      <c r="D4967"/>
      <c r="F4967"/>
      <c r="H4967"/>
      <c r="M4967" s="23"/>
      <c r="R4967" s="23"/>
      <c r="W4967"/>
      <c r="AB4967"/>
    </row>
    <row r="4968" spans="1:28" x14ac:dyDescent="0.25">
      <c r="A4968" s="89"/>
      <c r="D4968"/>
      <c r="F4968"/>
      <c r="H4968"/>
      <c r="M4968" s="23"/>
      <c r="R4968" s="23"/>
      <c r="W4968"/>
      <c r="AB4968"/>
    </row>
    <row r="4969" spans="1:28" x14ac:dyDescent="0.25">
      <c r="A4969" s="89"/>
      <c r="D4969"/>
      <c r="F4969"/>
      <c r="H4969"/>
      <c r="M4969" s="23"/>
      <c r="R4969" s="23"/>
      <c r="W4969"/>
      <c r="AB4969"/>
    </row>
    <row r="4970" spans="1:28" x14ac:dyDescent="0.25">
      <c r="A4970" s="89"/>
      <c r="D4970"/>
      <c r="F4970"/>
      <c r="H4970"/>
      <c r="M4970" s="23"/>
      <c r="R4970" s="23"/>
      <c r="W4970"/>
      <c r="AB4970"/>
    </row>
    <row r="4971" spans="1:28" x14ac:dyDescent="0.25">
      <c r="A4971" s="89"/>
      <c r="D4971"/>
      <c r="F4971"/>
      <c r="H4971"/>
      <c r="M4971" s="23"/>
      <c r="R4971" s="23"/>
      <c r="W4971"/>
      <c r="AB4971"/>
    </row>
    <row r="4972" spans="1:28" x14ac:dyDescent="0.25">
      <c r="A4972" s="89"/>
      <c r="D4972"/>
      <c r="F4972"/>
      <c r="H4972"/>
      <c r="M4972" s="23"/>
      <c r="R4972" s="23"/>
      <c r="W4972"/>
      <c r="AB4972"/>
    </row>
    <row r="4973" spans="1:28" x14ac:dyDescent="0.25">
      <c r="A4973" s="89"/>
      <c r="D4973"/>
      <c r="F4973"/>
      <c r="H4973"/>
      <c r="M4973" s="23"/>
      <c r="R4973" s="23"/>
      <c r="W4973"/>
      <c r="AB4973"/>
    </row>
    <row r="4974" spans="1:28" x14ac:dyDescent="0.25">
      <c r="A4974" s="89"/>
      <c r="D4974"/>
      <c r="F4974"/>
      <c r="H4974"/>
      <c r="M4974" s="23"/>
      <c r="R4974" s="23"/>
      <c r="W4974"/>
      <c r="AB4974"/>
    </row>
    <row r="4975" spans="1:28" x14ac:dyDescent="0.25">
      <c r="A4975" s="89"/>
      <c r="D4975"/>
      <c r="F4975"/>
      <c r="H4975"/>
      <c r="M4975" s="23"/>
      <c r="R4975" s="23"/>
      <c r="W4975"/>
      <c r="AB4975"/>
    </row>
    <row r="4976" spans="1:28" x14ac:dyDescent="0.25">
      <c r="A4976" s="89"/>
      <c r="D4976"/>
      <c r="F4976"/>
      <c r="H4976"/>
      <c r="M4976" s="23"/>
      <c r="R4976" s="23"/>
      <c r="W4976"/>
      <c r="AB4976"/>
    </row>
    <row r="4977" spans="1:28" x14ac:dyDescent="0.25">
      <c r="A4977" s="89"/>
      <c r="D4977"/>
      <c r="F4977"/>
      <c r="H4977"/>
      <c r="M4977" s="23"/>
      <c r="R4977" s="23"/>
      <c r="W4977"/>
      <c r="AB4977"/>
    </row>
    <row r="4978" spans="1:28" x14ac:dyDescent="0.25">
      <c r="A4978" s="89"/>
      <c r="D4978"/>
      <c r="F4978"/>
      <c r="H4978"/>
      <c r="M4978" s="23"/>
      <c r="R4978" s="23"/>
      <c r="W4978"/>
      <c r="AB4978"/>
    </row>
    <row r="4979" spans="1:28" x14ac:dyDescent="0.25">
      <c r="A4979" s="89"/>
      <c r="D4979"/>
      <c r="F4979"/>
      <c r="H4979"/>
      <c r="M4979" s="23"/>
      <c r="R4979" s="23"/>
      <c r="W4979"/>
      <c r="AB4979"/>
    </row>
    <row r="4980" spans="1:28" x14ac:dyDescent="0.25">
      <c r="A4980" s="89"/>
      <c r="D4980"/>
      <c r="F4980"/>
      <c r="H4980"/>
      <c r="M4980" s="23"/>
      <c r="R4980" s="23"/>
      <c r="W4980"/>
      <c r="AB4980"/>
    </row>
    <row r="4981" spans="1:28" x14ac:dyDescent="0.25">
      <c r="A4981" s="89"/>
      <c r="D4981"/>
      <c r="F4981"/>
      <c r="H4981"/>
      <c r="M4981" s="23"/>
      <c r="R4981" s="23"/>
      <c r="W4981"/>
      <c r="AB4981"/>
    </row>
    <row r="4982" spans="1:28" x14ac:dyDescent="0.25">
      <c r="A4982" s="89"/>
      <c r="D4982"/>
      <c r="F4982"/>
      <c r="H4982"/>
      <c r="M4982" s="23"/>
      <c r="R4982" s="23"/>
      <c r="W4982"/>
      <c r="AB4982"/>
    </row>
    <row r="4983" spans="1:28" x14ac:dyDescent="0.25">
      <c r="A4983" s="89"/>
      <c r="D4983"/>
      <c r="F4983"/>
      <c r="H4983"/>
      <c r="M4983" s="23"/>
      <c r="R4983" s="23"/>
      <c r="W4983"/>
      <c r="AB4983"/>
    </row>
    <row r="4984" spans="1:28" x14ac:dyDescent="0.25">
      <c r="A4984" s="89"/>
      <c r="D4984"/>
      <c r="F4984"/>
      <c r="H4984"/>
      <c r="M4984" s="23"/>
      <c r="R4984" s="23"/>
      <c r="W4984"/>
      <c r="AB4984"/>
    </row>
    <row r="4985" spans="1:28" x14ac:dyDescent="0.25">
      <c r="A4985" s="89"/>
      <c r="D4985"/>
      <c r="F4985"/>
      <c r="H4985"/>
      <c r="M4985" s="23"/>
      <c r="R4985" s="23"/>
      <c r="W4985"/>
      <c r="AB4985"/>
    </row>
    <row r="4986" spans="1:28" x14ac:dyDescent="0.25">
      <c r="A4986" s="89"/>
      <c r="D4986"/>
      <c r="F4986"/>
      <c r="H4986"/>
      <c r="M4986" s="23"/>
      <c r="R4986" s="23"/>
      <c r="W4986"/>
      <c r="AB4986"/>
    </row>
    <row r="4987" spans="1:28" x14ac:dyDescent="0.25">
      <c r="A4987" s="89"/>
      <c r="D4987"/>
      <c r="F4987"/>
      <c r="H4987"/>
      <c r="M4987" s="23"/>
      <c r="R4987" s="23"/>
      <c r="W4987"/>
      <c r="AB4987"/>
    </row>
    <row r="4988" spans="1:28" x14ac:dyDescent="0.25">
      <c r="A4988" s="89"/>
      <c r="D4988"/>
      <c r="F4988"/>
      <c r="H4988"/>
      <c r="M4988" s="23"/>
      <c r="R4988" s="23"/>
      <c r="W4988"/>
      <c r="AB4988"/>
    </row>
    <row r="4989" spans="1:28" x14ac:dyDescent="0.25">
      <c r="A4989" s="89"/>
      <c r="D4989"/>
      <c r="F4989"/>
      <c r="H4989"/>
      <c r="M4989" s="23"/>
      <c r="R4989" s="23"/>
      <c r="W4989"/>
      <c r="AB4989"/>
    </row>
    <row r="4990" spans="1:28" x14ac:dyDescent="0.25">
      <c r="A4990" s="89"/>
      <c r="D4990"/>
      <c r="F4990"/>
      <c r="H4990"/>
      <c r="M4990" s="23"/>
      <c r="R4990" s="23"/>
      <c r="W4990"/>
      <c r="AB4990"/>
    </row>
    <row r="4991" spans="1:28" x14ac:dyDescent="0.25">
      <c r="A4991" s="89"/>
      <c r="D4991"/>
      <c r="F4991"/>
      <c r="H4991"/>
      <c r="M4991" s="23"/>
      <c r="R4991" s="23"/>
      <c r="W4991"/>
      <c r="AB4991"/>
    </row>
    <row r="4992" spans="1:28" x14ac:dyDescent="0.25">
      <c r="A4992" s="89"/>
      <c r="D4992"/>
      <c r="F4992"/>
      <c r="H4992"/>
      <c r="M4992" s="23"/>
      <c r="R4992" s="23"/>
      <c r="W4992"/>
      <c r="AB4992"/>
    </row>
    <row r="4993" spans="1:28" x14ac:dyDescent="0.25">
      <c r="A4993" s="89"/>
      <c r="D4993"/>
      <c r="F4993"/>
      <c r="H4993"/>
      <c r="M4993" s="23"/>
      <c r="R4993" s="23"/>
      <c r="W4993"/>
      <c r="AB4993"/>
    </row>
    <row r="4994" spans="1:28" x14ac:dyDescent="0.25">
      <c r="A4994" s="89"/>
      <c r="D4994"/>
      <c r="F4994"/>
      <c r="H4994"/>
      <c r="M4994" s="23"/>
      <c r="R4994" s="23"/>
      <c r="W4994"/>
      <c r="AB4994"/>
    </row>
    <row r="4995" spans="1:28" x14ac:dyDescent="0.25">
      <c r="A4995" s="89"/>
      <c r="D4995"/>
      <c r="F4995"/>
      <c r="H4995"/>
      <c r="M4995" s="23"/>
      <c r="R4995" s="23"/>
      <c r="W4995"/>
      <c r="AB4995"/>
    </row>
    <row r="4996" spans="1:28" x14ac:dyDescent="0.25">
      <c r="A4996" s="89"/>
      <c r="D4996"/>
      <c r="F4996"/>
      <c r="H4996"/>
      <c r="M4996" s="23"/>
      <c r="R4996" s="23"/>
      <c r="W4996"/>
      <c r="AB4996"/>
    </row>
    <row r="4997" spans="1:28" x14ac:dyDescent="0.25">
      <c r="A4997" s="89"/>
      <c r="D4997"/>
      <c r="F4997"/>
      <c r="H4997"/>
      <c r="M4997" s="23"/>
      <c r="R4997" s="23"/>
      <c r="W4997"/>
      <c r="AB4997"/>
    </row>
    <row r="4998" spans="1:28" x14ac:dyDescent="0.25">
      <c r="A4998" s="89"/>
      <c r="D4998"/>
      <c r="F4998"/>
      <c r="H4998"/>
      <c r="M4998" s="23"/>
      <c r="R4998" s="23"/>
      <c r="W4998"/>
      <c r="AB4998"/>
    </row>
    <row r="4999" spans="1:28" x14ac:dyDescent="0.25">
      <c r="A4999" s="89"/>
      <c r="D4999"/>
      <c r="F4999"/>
      <c r="H4999"/>
      <c r="M4999" s="23"/>
      <c r="R4999" s="23"/>
      <c r="W4999"/>
      <c r="AB4999"/>
    </row>
    <row r="5000" spans="1:28" x14ac:dyDescent="0.25">
      <c r="A5000" s="89"/>
      <c r="D5000"/>
      <c r="F5000"/>
      <c r="H5000"/>
      <c r="M5000" s="23"/>
      <c r="R5000" s="23"/>
      <c r="W5000"/>
      <c r="AB5000"/>
    </row>
    <row r="5001" spans="1:28" x14ac:dyDescent="0.25">
      <c r="A5001" s="89"/>
      <c r="D5001"/>
      <c r="F5001"/>
      <c r="H5001"/>
      <c r="M5001" s="23"/>
      <c r="R5001" s="23"/>
      <c r="W5001"/>
      <c r="AB5001"/>
    </row>
    <row r="5002" spans="1:28" x14ac:dyDescent="0.25">
      <c r="A5002" s="89"/>
      <c r="D5002"/>
      <c r="F5002"/>
      <c r="H5002"/>
      <c r="M5002" s="23"/>
      <c r="R5002" s="23"/>
      <c r="W5002"/>
      <c r="AB5002"/>
    </row>
    <row r="5003" spans="1:28" x14ac:dyDescent="0.25">
      <c r="A5003" s="89"/>
      <c r="D5003"/>
      <c r="F5003"/>
      <c r="H5003"/>
      <c r="M5003" s="23"/>
      <c r="R5003" s="23"/>
      <c r="W5003"/>
      <c r="AB5003"/>
    </row>
    <row r="5004" spans="1:28" x14ac:dyDescent="0.25">
      <c r="A5004" s="89"/>
      <c r="D5004"/>
      <c r="F5004"/>
      <c r="H5004"/>
      <c r="M5004" s="23"/>
      <c r="R5004" s="23"/>
      <c r="W5004"/>
      <c r="AB5004"/>
    </row>
    <row r="5005" spans="1:28" x14ac:dyDescent="0.25">
      <c r="A5005" s="89"/>
      <c r="D5005"/>
      <c r="F5005"/>
      <c r="H5005"/>
      <c r="M5005" s="23"/>
      <c r="R5005" s="23"/>
      <c r="W5005"/>
      <c r="AB5005"/>
    </row>
    <row r="5006" spans="1:28" x14ac:dyDescent="0.25">
      <c r="A5006" s="89"/>
      <c r="D5006"/>
      <c r="F5006"/>
      <c r="H5006"/>
      <c r="M5006" s="23"/>
      <c r="R5006" s="23"/>
      <c r="W5006"/>
      <c r="AB5006"/>
    </row>
    <row r="5007" spans="1:28" x14ac:dyDescent="0.25">
      <c r="A5007" s="89"/>
      <c r="D5007"/>
      <c r="F5007"/>
      <c r="H5007"/>
      <c r="M5007" s="23"/>
      <c r="R5007" s="23"/>
      <c r="W5007"/>
      <c r="AB5007"/>
    </row>
    <row r="5008" spans="1:28" x14ac:dyDescent="0.25">
      <c r="A5008" s="89"/>
      <c r="D5008"/>
      <c r="F5008"/>
      <c r="H5008"/>
      <c r="M5008" s="23"/>
      <c r="R5008" s="23"/>
      <c r="W5008"/>
      <c r="AB5008"/>
    </row>
    <row r="5009" spans="1:28" x14ac:dyDescent="0.25">
      <c r="A5009" s="89"/>
      <c r="D5009"/>
      <c r="F5009"/>
      <c r="H5009"/>
      <c r="M5009" s="23"/>
      <c r="R5009" s="23"/>
      <c r="W5009"/>
      <c r="AB5009"/>
    </row>
    <row r="5010" spans="1:28" x14ac:dyDescent="0.25">
      <c r="A5010" s="89"/>
      <c r="D5010"/>
      <c r="F5010"/>
      <c r="H5010"/>
      <c r="M5010" s="23"/>
      <c r="R5010" s="23"/>
      <c r="W5010"/>
      <c r="AB5010"/>
    </row>
    <row r="5011" spans="1:28" x14ac:dyDescent="0.25">
      <c r="A5011" s="89"/>
      <c r="D5011"/>
      <c r="F5011"/>
      <c r="H5011"/>
      <c r="M5011" s="23"/>
      <c r="R5011" s="23"/>
      <c r="W5011"/>
      <c r="AB5011"/>
    </row>
    <row r="5012" spans="1:28" x14ac:dyDescent="0.25">
      <c r="A5012" s="89"/>
      <c r="D5012"/>
      <c r="F5012"/>
      <c r="H5012"/>
      <c r="M5012" s="23"/>
      <c r="R5012" s="23"/>
      <c r="W5012"/>
      <c r="AB5012"/>
    </row>
    <row r="5013" spans="1:28" x14ac:dyDescent="0.25">
      <c r="A5013" s="89"/>
      <c r="D5013"/>
      <c r="F5013"/>
      <c r="H5013"/>
      <c r="M5013" s="23"/>
      <c r="R5013" s="23"/>
      <c r="W5013"/>
      <c r="AB5013"/>
    </row>
    <row r="5014" spans="1:28" x14ac:dyDescent="0.25">
      <c r="A5014" s="89"/>
      <c r="D5014"/>
      <c r="F5014"/>
      <c r="H5014"/>
      <c r="M5014" s="23"/>
      <c r="R5014" s="23"/>
      <c r="W5014"/>
      <c r="AB5014"/>
    </row>
    <row r="5015" spans="1:28" x14ac:dyDescent="0.25">
      <c r="A5015" s="89"/>
      <c r="D5015"/>
      <c r="F5015"/>
      <c r="H5015"/>
      <c r="M5015" s="23"/>
      <c r="R5015" s="23"/>
      <c r="W5015"/>
      <c r="AB5015"/>
    </row>
    <row r="5016" spans="1:28" x14ac:dyDescent="0.25">
      <c r="A5016" s="89"/>
      <c r="D5016"/>
      <c r="F5016"/>
      <c r="H5016"/>
      <c r="M5016" s="23"/>
      <c r="R5016" s="23"/>
      <c r="W5016"/>
      <c r="AB5016"/>
    </row>
    <row r="5017" spans="1:28" x14ac:dyDescent="0.25">
      <c r="A5017" s="89"/>
      <c r="D5017"/>
      <c r="F5017"/>
      <c r="H5017"/>
      <c r="M5017" s="23"/>
      <c r="R5017" s="23"/>
      <c r="W5017"/>
      <c r="AB5017"/>
    </row>
    <row r="5018" spans="1:28" x14ac:dyDescent="0.25">
      <c r="A5018" s="89"/>
      <c r="D5018"/>
      <c r="F5018"/>
      <c r="H5018"/>
      <c r="M5018" s="23"/>
      <c r="R5018" s="23"/>
      <c r="W5018"/>
      <c r="AB5018"/>
    </row>
    <row r="5019" spans="1:28" x14ac:dyDescent="0.25">
      <c r="A5019" s="89"/>
      <c r="D5019"/>
      <c r="F5019"/>
      <c r="H5019"/>
      <c r="M5019" s="23"/>
      <c r="R5019" s="23"/>
      <c r="W5019"/>
      <c r="AB5019"/>
    </row>
    <row r="5020" spans="1:28" x14ac:dyDescent="0.25">
      <c r="A5020" s="89"/>
      <c r="D5020"/>
      <c r="F5020"/>
      <c r="H5020"/>
      <c r="M5020" s="23"/>
      <c r="R5020" s="23"/>
      <c r="W5020"/>
      <c r="AB5020"/>
    </row>
    <row r="5021" spans="1:28" x14ac:dyDescent="0.25">
      <c r="A5021" s="89"/>
      <c r="D5021"/>
      <c r="F5021"/>
      <c r="H5021"/>
      <c r="M5021" s="23"/>
      <c r="R5021" s="23"/>
      <c r="W5021"/>
      <c r="AB5021"/>
    </row>
    <row r="5022" spans="1:28" x14ac:dyDescent="0.25">
      <c r="A5022" s="89"/>
      <c r="D5022"/>
      <c r="F5022"/>
      <c r="H5022"/>
      <c r="M5022" s="23"/>
      <c r="R5022" s="23"/>
      <c r="W5022"/>
      <c r="AB5022"/>
    </row>
    <row r="5023" spans="1:28" x14ac:dyDescent="0.25">
      <c r="A5023" s="89"/>
      <c r="D5023"/>
      <c r="F5023"/>
      <c r="H5023"/>
      <c r="M5023" s="23"/>
      <c r="R5023" s="23"/>
      <c r="W5023"/>
      <c r="AB5023"/>
    </row>
    <row r="5024" spans="1:28" x14ac:dyDescent="0.25">
      <c r="A5024" s="89"/>
      <c r="D5024"/>
      <c r="F5024"/>
      <c r="H5024"/>
      <c r="M5024" s="23"/>
      <c r="R5024" s="23"/>
      <c r="W5024"/>
      <c r="AB5024"/>
    </row>
    <row r="5025" spans="1:28" x14ac:dyDescent="0.25">
      <c r="A5025" s="89"/>
      <c r="D5025"/>
      <c r="F5025"/>
      <c r="H5025"/>
      <c r="M5025" s="23"/>
      <c r="R5025" s="23"/>
      <c r="W5025"/>
      <c r="AB5025"/>
    </row>
    <row r="5026" spans="1:28" x14ac:dyDescent="0.25">
      <c r="A5026" s="89"/>
      <c r="D5026"/>
      <c r="F5026"/>
      <c r="H5026"/>
      <c r="M5026" s="23"/>
      <c r="R5026" s="23"/>
      <c r="W5026"/>
      <c r="AB5026"/>
    </row>
    <row r="5027" spans="1:28" x14ac:dyDescent="0.25">
      <c r="A5027" s="89"/>
      <c r="D5027"/>
      <c r="F5027"/>
      <c r="H5027"/>
      <c r="M5027" s="23"/>
      <c r="R5027" s="23"/>
      <c r="W5027"/>
      <c r="AB5027"/>
    </row>
    <row r="5028" spans="1:28" x14ac:dyDescent="0.25">
      <c r="A5028" s="89"/>
      <c r="D5028"/>
      <c r="F5028"/>
      <c r="H5028"/>
      <c r="M5028" s="23"/>
      <c r="R5028" s="23"/>
      <c r="W5028"/>
      <c r="AB5028"/>
    </row>
    <row r="5029" spans="1:28" x14ac:dyDescent="0.25">
      <c r="A5029" s="89"/>
      <c r="D5029"/>
      <c r="F5029"/>
      <c r="H5029"/>
      <c r="M5029" s="23"/>
      <c r="R5029" s="23"/>
      <c r="W5029"/>
      <c r="AB5029"/>
    </row>
    <row r="5030" spans="1:28" x14ac:dyDescent="0.25">
      <c r="A5030" s="89"/>
      <c r="D5030"/>
      <c r="F5030"/>
      <c r="H5030"/>
      <c r="M5030" s="23"/>
      <c r="R5030" s="23"/>
      <c r="W5030"/>
      <c r="AB5030"/>
    </row>
    <row r="5031" spans="1:28" x14ac:dyDescent="0.25">
      <c r="A5031" s="89"/>
      <c r="D5031"/>
      <c r="F5031"/>
      <c r="H5031"/>
      <c r="M5031" s="23"/>
      <c r="R5031" s="23"/>
      <c r="W5031"/>
      <c r="AB5031"/>
    </row>
    <row r="5032" spans="1:28" x14ac:dyDescent="0.25">
      <c r="A5032" s="89"/>
      <c r="D5032"/>
      <c r="F5032"/>
      <c r="H5032"/>
      <c r="M5032" s="23"/>
      <c r="R5032" s="23"/>
      <c r="W5032"/>
      <c r="AB5032"/>
    </row>
    <row r="5033" spans="1:28" x14ac:dyDescent="0.25">
      <c r="A5033" s="89"/>
      <c r="D5033"/>
      <c r="F5033"/>
      <c r="H5033"/>
      <c r="M5033" s="23"/>
      <c r="R5033" s="23"/>
      <c r="W5033"/>
      <c r="AB5033"/>
    </row>
    <row r="5034" spans="1:28" x14ac:dyDescent="0.25">
      <c r="A5034" s="89"/>
      <c r="D5034"/>
      <c r="F5034"/>
      <c r="H5034"/>
      <c r="M5034" s="23"/>
      <c r="R5034" s="23"/>
      <c r="W5034"/>
      <c r="AB5034"/>
    </row>
    <row r="5035" spans="1:28" x14ac:dyDescent="0.25">
      <c r="A5035" s="89"/>
      <c r="D5035"/>
      <c r="F5035"/>
      <c r="H5035"/>
      <c r="M5035" s="23"/>
      <c r="R5035" s="23"/>
      <c r="W5035"/>
      <c r="AB5035"/>
    </row>
    <row r="5036" spans="1:28" x14ac:dyDescent="0.25">
      <c r="A5036" s="89"/>
      <c r="D5036"/>
      <c r="F5036"/>
      <c r="H5036"/>
      <c r="M5036" s="23"/>
      <c r="R5036" s="23"/>
      <c r="W5036"/>
      <c r="AB5036"/>
    </row>
    <row r="5037" spans="1:28" x14ac:dyDescent="0.25">
      <c r="A5037" s="89"/>
      <c r="D5037"/>
      <c r="F5037"/>
      <c r="H5037"/>
      <c r="M5037" s="23"/>
      <c r="R5037" s="23"/>
      <c r="W5037"/>
      <c r="AB5037"/>
    </row>
    <row r="5038" spans="1:28" x14ac:dyDescent="0.25">
      <c r="A5038" s="89"/>
      <c r="D5038"/>
      <c r="F5038"/>
      <c r="H5038"/>
      <c r="M5038" s="23"/>
      <c r="R5038" s="23"/>
      <c r="W5038"/>
      <c r="AB5038"/>
    </row>
    <row r="5039" spans="1:28" x14ac:dyDescent="0.25">
      <c r="A5039" s="89"/>
      <c r="D5039"/>
      <c r="F5039"/>
      <c r="H5039"/>
      <c r="M5039" s="23"/>
      <c r="R5039" s="23"/>
      <c r="W5039"/>
      <c r="AB5039"/>
    </row>
    <row r="5040" spans="1:28" x14ac:dyDescent="0.25">
      <c r="A5040" s="89"/>
      <c r="D5040"/>
      <c r="F5040"/>
      <c r="H5040"/>
      <c r="M5040" s="23"/>
      <c r="R5040" s="23"/>
      <c r="W5040"/>
      <c r="AB5040"/>
    </row>
    <row r="5041" spans="1:28" x14ac:dyDescent="0.25">
      <c r="A5041" s="89"/>
      <c r="D5041"/>
      <c r="F5041"/>
      <c r="H5041"/>
      <c r="M5041" s="23"/>
      <c r="R5041" s="23"/>
      <c r="W5041"/>
      <c r="AB5041"/>
    </row>
    <row r="5042" spans="1:28" x14ac:dyDescent="0.25">
      <c r="A5042" s="89"/>
      <c r="D5042"/>
      <c r="F5042"/>
      <c r="H5042"/>
      <c r="M5042" s="23"/>
      <c r="R5042" s="23"/>
      <c r="W5042"/>
      <c r="AB5042"/>
    </row>
    <row r="5043" spans="1:28" x14ac:dyDescent="0.25">
      <c r="A5043" s="89"/>
      <c r="D5043"/>
      <c r="F5043"/>
      <c r="H5043"/>
      <c r="M5043" s="23"/>
      <c r="R5043" s="23"/>
      <c r="W5043"/>
      <c r="AB5043"/>
    </row>
    <row r="5044" spans="1:28" x14ac:dyDescent="0.25">
      <c r="A5044" s="89"/>
      <c r="D5044"/>
      <c r="F5044"/>
      <c r="H5044"/>
      <c r="M5044" s="23"/>
      <c r="R5044" s="23"/>
      <c r="W5044"/>
      <c r="AB5044"/>
    </row>
    <row r="5045" spans="1:28" x14ac:dyDescent="0.25">
      <c r="A5045" s="89"/>
      <c r="D5045"/>
      <c r="F5045"/>
      <c r="H5045"/>
      <c r="M5045" s="23"/>
      <c r="R5045" s="23"/>
      <c r="W5045"/>
      <c r="AB5045"/>
    </row>
    <row r="5046" spans="1:28" x14ac:dyDescent="0.25">
      <c r="A5046" s="89"/>
      <c r="D5046"/>
      <c r="F5046"/>
      <c r="H5046"/>
      <c r="M5046" s="23"/>
      <c r="R5046" s="23"/>
      <c r="W5046"/>
      <c r="AB5046"/>
    </row>
    <row r="5047" spans="1:28" x14ac:dyDescent="0.25">
      <c r="A5047" s="89"/>
      <c r="D5047"/>
      <c r="F5047"/>
      <c r="H5047"/>
      <c r="M5047" s="23"/>
      <c r="R5047" s="23"/>
      <c r="W5047"/>
      <c r="AB5047"/>
    </row>
    <row r="5048" spans="1:28" x14ac:dyDescent="0.25">
      <c r="A5048" s="89"/>
      <c r="D5048"/>
      <c r="F5048"/>
      <c r="H5048"/>
      <c r="M5048" s="23"/>
      <c r="R5048" s="23"/>
      <c r="W5048"/>
      <c r="AB5048"/>
    </row>
    <row r="5049" spans="1:28" x14ac:dyDescent="0.25">
      <c r="A5049" s="89"/>
      <c r="D5049"/>
      <c r="F5049"/>
      <c r="H5049"/>
      <c r="M5049" s="23"/>
      <c r="R5049" s="23"/>
      <c r="W5049"/>
      <c r="AB5049"/>
    </row>
    <row r="5050" spans="1:28" x14ac:dyDescent="0.25">
      <c r="A5050" s="89"/>
      <c r="D5050"/>
      <c r="F5050"/>
      <c r="H5050"/>
      <c r="M5050" s="23"/>
      <c r="R5050" s="23"/>
      <c r="W5050"/>
      <c r="AB5050"/>
    </row>
    <row r="5051" spans="1:28" x14ac:dyDescent="0.25">
      <c r="A5051" s="89"/>
      <c r="D5051"/>
      <c r="F5051"/>
      <c r="H5051"/>
      <c r="M5051" s="23"/>
      <c r="R5051" s="23"/>
      <c r="W5051"/>
      <c r="AB5051"/>
    </row>
    <row r="5052" spans="1:28" x14ac:dyDescent="0.25">
      <c r="A5052" s="89"/>
      <c r="D5052"/>
      <c r="F5052"/>
      <c r="H5052"/>
      <c r="M5052" s="23"/>
      <c r="R5052" s="23"/>
      <c r="W5052"/>
      <c r="AB5052"/>
    </row>
    <row r="5053" spans="1:28" x14ac:dyDescent="0.25">
      <c r="A5053" s="89"/>
      <c r="D5053"/>
      <c r="F5053"/>
      <c r="H5053"/>
      <c r="M5053" s="23"/>
      <c r="R5053" s="23"/>
      <c r="W5053"/>
      <c r="AB5053"/>
    </row>
    <row r="5054" spans="1:28" x14ac:dyDescent="0.25">
      <c r="A5054" s="89"/>
      <c r="D5054"/>
      <c r="F5054"/>
      <c r="H5054"/>
      <c r="M5054" s="23"/>
      <c r="R5054" s="23"/>
      <c r="W5054"/>
      <c r="AB5054"/>
    </row>
    <row r="5055" spans="1:28" x14ac:dyDescent="0.25">
      <c r="A5055" s="89"/>
      <c r="D5055"/>
      <c r="F5055"/>
      <c r="H5055"/>
      <c r="M5055" s="23"/>
      <c r="R5055" s="23"/>
      <c r="W5055"/>
      <c r="AB5055"/>
    </row>
    <row r="5056" spans="1:28" x14ac:dyDescent="0.25">
      <c r="A5056" s="89"/>
      <c r="D5056"/>
      <c r="F5056"/>
      <c r="H5056"/>
      <c r="M5056" s="23"/>
      <c r="R5056" s="23"/>
      <c r="W5056"/>
      <c r="AB5056"/>
    </row>
    <row r="5057" spans="1:28" x14ac:dyDescent="0.25">
      <c r="A5057" s="89"/>
      <c r="D5057"/>
      <c r="F5057"/>
      <c r="H5057"/>
      <c r="M5057" s="23"/>
      <c r="R5057" s="23"/>
      <c r="W5057"/>
      <c r="AB5057"/>
    </row>
    <row r="5058" spans="1:28" x14ac:dyDescent="0.25">
      <c r="A5058" s="89"/>
      <c r="D5058"/>
      <c r="F5058"/>
      <c r="H5058"/>
      <c r="M5058" s="23"/>
      <c r="R5058" s="23"/>
      <c r="W5058"/>
      <c r="AB5058"/>
    </row>
    <row r="5059" spans="1:28" x14ac:dyDescent="0.25">
      <c r="A5059" s="89"/>
      <c r="D5059"/>
      <c r="F5059"/>
      <c r="H5059"/>
      <c r="M5059" s="23"/>
      <c r="R5059" s="23"/>
      <c r="W5059"/>
      <c r="AB5059"/>
    </row>
    <row r="5060" spans="1:28" x14ac:dyDescent="0.25">
      <c r="A5060" s="89"/>
      <c r="D5060"/>
      <c r="F5060"/>
      <c r="H5060"/>
      <c r="M5060" s="23"/>
      <c r="R5060" s="23"/>
      <c r="W5060"/>
      <c r="AB5060"/>
    </row>
    <row r="5061" spans="1:28" x14ac:dyDescent="0.25">
      <c r="A5061" s="89"/>
      <c r="D5061"/>
      <c r="F5061"/>
      <c r="H5061"/>
      <c r="M5061" s="23"/>
      <c r="R5061" s="23"/>
      <c r="W5061"/>
      <c r="AB5061"/>
    </row>
    <row r="5062" spans="1:28" x14ac:dyDescent="0.25">
      <c r="A5062" s="89"/>
      <c r="D5062"/>
      <c r="F5062"/>
      <c r="H5062"/>
      <c r="M5062" s="23"/>
      <c r="R5062" s="23"/>
      <c r="W5062"/>
      <c r="AB5062"/>
    </row>
    <row r="5063" spans="1:28" x14ac:dyDescent="0.25">
      <c r="A5063" s="89"/>
      <c r="D5063"/>
      <c r="F5063"/>
      <c r="H5063"/>
      <c r="M5063" s="23"/>
      <c r="R5063" s="23"/>
      <c r="W5063"/>
      <c r="AB5063"/>
    </row>
    <row r="5064" spans="1:28" x14ac:dyDescent="0.25">
      <c r="A5064" s="89"/>
      <c r="D5064"/>
      <c r="F5064"/>
      <c r="H5064"/>
      <c r="M5064" s="23"/>
      <c r="R5064" s="23"/>
      <c r="W5064"/>
      <c r="AB5064"/>
    </row>
    <row r="5065" spans="1:28" x14ac:dyDescent="0.25">
      <c r="A5065" s="89"/>
      <c r="D5065"/>
      <c r="F5065"/>
      <c r="H5065"/>
      <c r="M5065" s="23"/>
      <c r="R5065" s="23"/>
      <c r="W5065"/>
      <c r="AB5065"/>
    </row>
    <row r="5066" spans="1:28" x14ac:dyDescent="0.25">
      <c r="A5066" s="89"/>
      <c r="D5066"/>
      <c r="F5066"/>
      <c r="H5066"/>
      <c r="M5066" s="23"/>
      <c r="R5066" s="23"/>
      <c r="W5066"/>
      <c r="AB5066"/>
    </row>
    <row r="5067" spans="1:28" x14ac:dyDescent="0.25">
      <c r="A5067" s="89"/>
      <c r="D5067"/>
      <c r="F5067"/>
      <c r="H5067"/>
      <c r="M5067" s="23"/>
      <c r="R5067" s="23"/>
      <c r="W5067"/>
      <c r="AB5067"/>
    </row>
    <row r="5068" spans="1:28" x14ac:dyDescent="0.25">
      <c r="A5068" s="89"/>
      <c r="D5068"/>
      <c r="F5068"/>
      <c r="H5068"/>
      <c r="M5068" s="23"/>
      <c r="R5068" s="23"/>
      <c r="W5068"/>
      <c r="AB5068"/>
    </row>
    <row r="5069" spans="1:28" x14ac:dyDescent="0.25">
      <c r="A5069" s="89"/>
      <c r="D5069"/>
      <c r="F5069"/>
      <c r="H5069"/>
      <c r="M5069" s="23"/>
      <c r="R5069" s="23"/>
      <c r="W5069"/>
      <c r="AB5069"/>
    </row>
    <row r="5070" spans="1:28" x14ac:dyDescent="0.25">
      <c r="A5070" s="89"/>
      <c r="D5070"/>
      <c r="F5070"/>
      <c r="H5070"/>
      <c r="M5070" s="23"/>
      <c r="R5070" s="23"/>
      <c r="W5070"/>
      <c r="AB5070"/>
    </row>
    <row r="5071" spans="1:28" x14ac:dyDescent="0.25">
      <c r="A5071" s="89"/>
      <c r="D5071"/>
      <c r="F5071"/>
      <c r="H5071"/>
      <c r="M5071" s="23"/>
      <c r="R5071" s="23"/>
      <c r="W5071"/>
      <c r="AB5071"/>
    </row>
    <row r="5072" spans="1:28" x14ac:dyDescent="0.25">
      <c r="A5072" s="89"/>
      <c r="D5072"/>
      <c r="F5072"/>
      <c r="H5072"/>
      <c r="M5072" s="23"/>
      <c r="R5072" s="23"/>
      <c r="W5072"/>
      <c r="AB5072"/>
    </row>
    <row r="5073" spans="1:28" x14ac:dyDescent="0.25">
      <c r="A5073" s="89"/>
      <c r="D5073"/>
      <c r="F5073"/>
      <c r="H5073"/>
      <c r="M5073" s="23"/>
      <c r="R5073" s="23"/>
      <c r="W5073"/>
      <c r="AB5073"/>
    </row>
    <row r="5074" spans="1:28" x14ac:dyDescent="0.25">
      <c r="A5074" s="89"/>
      <c r="D5074"/>
      <c r="F5074"/>
      <c r="H5074"/>
      <c r="M5074" s="23"/>
      <c r="R5074" s="23"/>
      <c r="W5074"/>
      <c r="AB5074"/>
    </row>
    <row r="5075" spans="1:28" x14ac:dyDescent="0.25">
      <c r="A5075" s="89"/>
      <c r="D5075"/>
      <c r="F5075"/>
      <c r="H5075"/>
      <c r="M5075" s="23"/>
      <c r="R5075" s="23"/>
      <c r="W5075"/>
      <c r="AB5075"/>
    </row>
    <row r="5076" spans="1:28" x14ac:dyDescent="0.25">
      <c r="A5076" s="89"/>
      <c r="D5076"/>
      <c r="F5076"/>
      <c r="H5076"/>
      <c r="M5076" s="23"/>
      <c r="R5076" s="23"/>
      <c r="W5076"/>
      <c r="AB5076"/>
    </row>
    <row r="5077" spans="1:28" x14ac:dyDescent="0.25">
      <c r="A5077" s="89"/>
      <c r="D5077"/>
      <c r="F5077"/>
      <c r="H5077"/>
      <c r="M5077" s="23"/>
      <c r="R5077" s="23"/>
      <c r="W5077"/>
      <c r="AB5077"/>
    </row>
    <row r="5078" spans="1:28" x14ac:dyDescent="0.25">
      <c r="A5078" s="89"/>
      <c r="D5078"/>
      <c r="F5078"/>
      <c r="H5078"/>
      <c r="M5078" s="23"/>
      <c r="R5078" s="23"/>
      <c r="W5078"/>
      <c r="AB5078"/>
    </row>
    <row r="5079" spans="1:28" x14ac:dyDescent="0.25">
      <c r="A5079" s="89"/>
      <c r="D5079"/>
      <c r="F5079"/>
      <c r="H5079"/>
      <c r="M5079" s="23"/>
      <c r="R5079" s="23"/>
      <c r="W5079"/>
      <c r="AB5079"/>
    </row>
    <row r="5080" spans="1:28" x14ac:dyDescent="0.25">
      <c r="A5080" s="89"/>
      <c r="D5080"/>
      <c r="F5080"/>
      <c r="H5080"/>
      <c r="M5080" s="23"/>
      <c r="R5080" s="23"/>
      <c r="W5080"/>
      <c r="AB5080"/>
    </row>
    <row r="5081" spans="1:28" x14ac:dyDescent="0.25">
      <c r="A5081" s="89"/>
      <c r="D5081"/>
      <c r="F5081"/>
      <c r="H5081"/>
      <c r="M5081" s="23"/>
      <c r="R5081" s="23"/>
      <c r="W5081"/>
      <c r="AB5081"/>
    </row>
    <row r="5082" spans="1:28" x14ac:dyDescent="0.25">
      <c r="A5082" s="89"/>
      <c r="D5082"/>
      <c r="F5082"/>
      <c r="H5082"/>
      <c r="M5082" s="23"/>
      <c r="R5082" s="23"/>
      <c r="W5082"/>
      <c r="AB5082"/>
    </row>
    <row r="5083" spans="1:28" x14ac:dyDescent="0.25">
      <c r="A5083" s="89"/>
      <c r="D5083"/>
      <c r="F5083"/>
      <c r="H5083"/>
      <c r="M5083" s="23"/>
      <c r="R5083" s="23"/>
      <c r="W5083"/>
      <c r="AB5083"/>
    </row>
    <row r="5084" spans="1:28" x14ac:dyDescent="0.25">
      <c r="A5084" s="89"/>
      <c r="D5084"/>
      <c r="F5084"/>
      <c r="H5084"/>
      <c r="M5084" s="23"/>
      <c r="R5084" s="23"/>
      <c r="W5084"/>
      <c r="AB5084"/>
    </row>
    <row r="5085" spans="1:28" x14ac:dyDescent="0.25">
      <c r="A5085" s="89"/>
      <c r="D5085"/>
      <c r="F5085"/>
      <c r="H5085"/>
      <c r="M5085" s="23"/>
      <c r="R5085" s="23"/>
      <c r="W5085"/>
      <c r="AB5085"/>
    </row>
    <row r="5086" spans="1:28" x14ac:dyDescent="0.25">
      <c r="A5086" s="89"/>
      <c r="D5086"/>
      <c r="F5086"/>
      <c r="H5086"/>
      <c r="M5086" s="23"/>
      <c r="R5086" s="23"/>
      <c r="W5086"/>
      <c r="AB5086"/>
    </row>
    <row r="5087" spans="1:28" x14ac:dyDescent="0.25">
      <c r="A5087" s="89"/>
      <c r="D5087"/>
      <c r="F5087"/>
      <c r="H5087"/>
      <c r="M5087" s="23"/>
      <c r="R5087" s="23"/>
      <c r="W5087"/>
      <c r="AB5087"/>
    </row>
    <row r="5088" spans="1:28" x14ac:dyDescent="0.25">
      <c r="A5088" s="89"/>
      <c r="D5088"/>
      <c r="F5088"/>
      <c r="H5088"/>
      <c r="M5088" s="23"/>
      <c r="R5088" s="23"/>
      <c r="W5088"/>
      <c r="AB5088"/>
    </row>
    <row r="5089" spans="1:28" x14ac:dyDescent="0.25">
      <c r="A5089" s="89"/>
      <c r="D5089"/>
      <c r="F5089"/>
      <c r="H5089"/>
      <c r="M5089" s="23"/>
      <c r="R5089" s="23"/>
      <c r="W5089"/>
      <c r="AB5089"/>
    </row>
    <row r="5090" spans="1:28" x14ac:dyDescent="0.25">
      <c r="A5090" s="89"/>
      <c r="D5090"/>
      <c r="F5090"/>
      <c r="H5090"/>
      <c r="M5090" s="23"/>
      <c r="R5090" s="23"/>
      <c r="W5090"/>
      <c r="AB5090"/>
    </row>
    <row r="5091" spans="1:28" x14ac:dyDescent="0.25">
      <c r="A5091" s="89"/>
      <c r="D5091"/>
      <c r="F5091"/>
      <c r="H5091"/>
      <c r="M5091" s="23"/>
      <c r="R5091" s="23"/>
      <c r="W5091"/>
      <c r="AB5091"/>
    </row>
    <row r="5092" spans="1:28" x14ac:dyDescent="0.25">
      <c r="A5092" s="89"/>
      <c r="D5092"/>
      <c r="F5092"/>
      <c r="H5092"/>
      <c r="M5092" s="23"/>
      <c r="R5092" s="23"/>
      <c r="W5092"/>
      <c r="AB5092"/>
    </row>
    <row r="5093" spans="1:28" x14ac:dyDescent="0.25">
      <c r="A5093" s="89"/>
      <c r="D5093"/>
      <c r="F5093"/>
      <c r="H5093"/>
      <c r="M5093" s="23"/>
      <c r="R5093" s="23"/>
      <c r="W5093"/>
      <c r="AB5093"/>
    </row>
    <row r="5094" spans="1:28" x14ac:dyDescent="0.25">
      <c r="A5094" s="89"/>
      <c r="D5094"/>
      <c r="F5094"/>
      <c r="H5094"/>
      <c r="M5094" s="23"/>
      <c r="R5094" s="23"/>
      <c r="W5094"/>
      <c r="AB5094"/>
    </row>
    <row r="5095" spans="1:28" x14ac:dyDescent="0.25">
      <c r="A5095" s="89"/>
      <c r="D5095"/>
      <c r="F5095"/>
      <c r="H5095"/>
      <c r="M5095" s="23"/>
      <c r="R5095" s="23"/>
      <c r="W5095"/>
      <c r="AB5095"/>
    </row>
    <row r="5096" spans="1:28" x14ac:dyDescent="0.25">
      <c r="A5096" s="89"/>
      <c r="D5096"/>
      <c r="F5096"/>
      <c r="H5096"/>
      <c r="M5096" s="23"/>
      <c r="R5096" s="23"/>
      <c r="W5096"/>
      <c r="AB5096"/>
    </row>
    <row r="5097" spans="1:28" x14ac:dyDescent="0.25">
      <c r="A5097" s="89"/>
      <c r="D5097"/>
      <c r="F5097"/>
      <c r="H5097"/>
      <c r="M5097" s="23"/>
      <c r="R5097" s="23"/>
      <c r="W5097"/>
      <c r="AB5097"/>
    </row>
    <row r="5098" spans="1:28" x14ac:dyDescent="0.25">
      <c r="A5098" s="89"/>
      <c r="D5098"/>
      <c r="F5098"/>
      <c r="H5098"/>
      <c r="M5098" s="23"/>
      <c r="R5098" s="23"/>
      <c r="W5098"/>
      <c r="AB5098"/>
    </row>
    <row r="5099" spans="1:28" x14ac:dyDescent="0.25">
      <c r="A5099" s="89"/>
      <c r="D5099"/>
      <c r="F5099"/>
      <c r="H5099"/>
      <c r="M5099" s="23"/>
      <c r="R5099" s="23"/>
      <c r="W5099"/>
      <c r="AB5099"/>
    </row>
    <row r="5100" spans="1:28" x14ac:dyDescent="0.25">
      <c r="A5100" s="89"/>
      <c r="D5100"/>
      <c r="F5100"/>
      <c r="H5100"/>
      <c r="M5100" s="23"/>
      <c r="R5100" s="23"/>
      <c r="W5100"/>
      <c r="AB5100"/>
    </row>
    <row r="5101" spans="1:28" x14ac:dyDescent="0.25">
      <c r="A5101" s="89"/>
      <c r="D5101"/>
      <c r="F5101"/>
      <c r="H5101"/>
      <c r="M5101" s="23"/>
      <c r="R5101" s="23"/>
      <c r="W5101"/>
      <c r="AB5101"/>
    </row>
    <row r="5102" spans="1:28" x14ac:dyDescent="0.25">
      <c r="A5102" s="89"/>
      <c r="D5102"/>
      <c r="F5102"/>
      <c r="H5102"/>
      <c r="M5102" s="23"/>
      <c r="R5102" s="23"/>
      <c r="W5102"/>
      <c r="AB5102"/>
    </row>
    <row r="5103" spans="1:28" x14ac:dyDescent="0.25">
      <c r="A5103" s="89"/>
      <c r="D5103"/>
      <c r="F5103"/>
      <c r="H5103"/>
      <c r="M5103" s="23"/>
      <c r="R5103" s="23"/>
      <c r="W5103"/>
      <c r="AB5103"/>
    </row>
    <row r="5104" spans="1:28" x14ac:dyDescent="0.25">
      <c r="A5104" s="89"/>
      <c r="D5104"/>
      <c r="F5104"/>
      <c r="H5104"/>
      <c r="M5104" s="23"/>
      <c r="R5104" s="23"/>
      <c r="W5104"/>
      <c r="AB5104"/>
    </row>
    <row r="5105" spans="1:28" x14ac:dyDescent="0.25">
      <c r="A5105" s="89"/>
      <c r="D5105"/>
      <c r="F5105"/>
      <c r="H5105"/>
      <c r="M5105" s="23"/>
      <c r="R5105" s="23"/>
      <c r="W5105"/>
      <c r="AB5105"/>
    </row>
    <row r="5106" spans="1:28" x14ac:dyDescent="0.25">
      <c r="A5106" s="89"/>
      <c r="D5106"/>
      <c r="F5106"/>
      <c r="H5106"/>
      <c r="M5106" s="23"/>
      <c r="R5106" s="23"/>
      <c r="W5106"/>
      <c r="AB5106"/>
    </row>
    <row r="5107" spans="1:28" x14ac:dyDescent="0.25">
      <c r="A5107" s="89"/>
      <c r="D5107"/>
      <c r="F5107"/>
      <c r="H5107"/>
      <c r="M5107" s="23"/>
      <c r="R5107" s="23"/>
      <c r="W5107"/>
      <c r="AB5107"/>
    </row>
    <row r="5108" spans="1:28" x14ac:dyDescent="0.25">
      <c r="A5108" s="89"/>
      <c r="D5108"/>
      <c r="F5108"/>
      <c r="H5108"/>
      <c r="M5108" s="23"/>
      <c r="R5108" s="23"/>
      <c r="W5108"/>
      <c r="AB5108"/>
    </row>
    <row r="5109" spans="1:28" x14ac:dyDescent="0.25">
      <c r="A5109" s="89"/>
      <c r="D5109"/>
      <c r="F5109"/>
      <c r="H5109"/>
      <c r="M5109" s="23"/>
      <c r="R5109" s="23"/>
      <c r="W5109"/>
      <c r="AB5109"/>
    </row>
    <row r="5110" spans="1:28" x14ac:dyDescent="0.25">
      <c r="A5110" s="89"/>
      <c r="D5110"/>
      <c r="F5110"/>
      <c r="H5110"/>
      <c r="M5110" s="23"/>
      <c r="R5110" s="23"/>
      <c r="W5110"/>
      <c r="AB5110"/>
    </row>
    <row r="5111" spans="1:28" x14ac:dyDescent="0.25">
      <c r="A5111" s="89"/>
      <c r="D5111"/>
      <c r="F5111"/>
      <c r="H5111"/>
      <c r="M5111" s="23"/>
      <c r="R5111" s="23"/>
      <c r="W5111"/>
      <c r="AB5111"/>
    </row>
    <row r="5112" spans="1:28" x14ac:dyDescent="0.25">
      <c r="A5112" s="89"/>
      <c r="D5112"/>
      <c r="F5112"/>
      <c r="H5112"/>
      <c r="M5112" s="23"/>
      <c r="R5112" s="23"/>
      <c r="W5112"/>
      <c r="AB5112"/>
    </row>
    <row r="5113" spans="1:28" x14ac:dyDescent="0.25">
      <c r="A5113" s="89"/>
      <c r="D5113"/>
      <c r="F5113"/>
      <c r="H5113"/>
      <c r="M5113" s="23"/>
      <c r="R5113" s="23"/>
      <c r="W5113"/>
      <c r="AB5113"/>
    </row>
    <row r="5114" spans="1:28" x14ac:dyDescent="0.25">
      <c r="A5114" s="89"/>
      <c r="D5114"/>
      <c r="F5114"/>
      <c r="H5114"/>
      <c r="M5114" s="23"/>
      <c r="R5114" s="23"/>
      <c r="W5114"/>
      <c r="AB5114"/>
    </row>
    <row r="5115" spans="1:28" x14ac:dyDescent="0.25">
      <c r="A5115" s="89"/>
      <c r="D5115"/>
      <c r="F5115"/>
      <c r="H5115"/>
      <c r="M5115" s="23"/>
      <c r="R5115" s="23"/>
      <c r="W5115"/>
      <c r="AB5115"/>
    </row>
    <row r="5116" spans="1:28" x14ac:dyDescent="0.25">
      <c r="A5116" s="89"/>
      <c r="D5116"/>
      <c r="F5116"/>
      <c r="H5116"/>
      <c r="M5116" s="23"/>
      <c r="R5116" s="23"/>
      <c r="W5116"/>
      <c r="AB5116"/>
    </row>
    <row r="5117" spans="1:28" x14ac:dyDescent="0.25">
      <c r="A5117" s="89"/>
      <c r="D5117"/>
      <c r="F5117"/>
      <c r="H5117"/>
      <c r="M5117" s="23"/>
      <c r="R5117" s="23"/>
      <c r="W5117"/>
      <c r="AB5117"/>
    </row>
    <row r="5118" spans="1:28" x14ac:dyDescent="0.25">
      <c r="A5118" s="89"/>
      <c r="D5118"/>
      <c r="F5118"/>
      <c r="H5118"/>
      <c r="M5118" s="23"/>
      <c r="R5118" s="23"/>
      <c r="W5118"/>
      <c r="AB5118"/>
    </row>
    <row r="5119" spans="1:28" x14ac:dyDescent="0.25">
      <c r="A5119" s="89"/>
      <c r="D5119"/>
      <c r="F5119"/>
      <c r="H5119"/>
      <c r="M5119" s="23"/>
      <c r="R5119" s="23"/>
      <c r="W5119"/>
      <c r="AB5119"/>
    </row>
    <row r="5120" spans="1:28" x14ac:dyDescent="0.25">
      <c r="A5120" s="89"/>
      <c r="D5120"/>
      <c r="F5120"/>
      <c r="H5120"/>
      <c r="M5120" s="23"/>
      <c r="R5120" s="23"/>
      <c r="W5120"/>
      <c r="AB5120"/>
    </row>
    <row r="5121" spans="1:28" x14ac:dyDescent="0.25">
      <c r="A5121" s="89"/>
      <c r="D5121"/>
      <c r="F5121"/>
      <c r="H5121"/>
      <c r="M5121" s="23"/>
      <c r="R5121" s="23"/>
      <c r="W5121"/>
      <c r="AB5121"/>
    </row>
    <row r="5122" spans="1:28" x14ac:dyDescent="0.25">
      <c r="A5122" s="89"/>
      <c r="D5122"/>
      <c r="F5122"/>
      <c r="H5122"/>
      <c r="M5122" s="23"/>
      <c r="R5122" s="23"/>
      <c r="W5122"/>
      <c r="AB5122"/>
    </row>
    <row r="5123" spans="1:28" x14ac:dyDescent="0.25">
      <c r="A5123" s="89"/>
      <c r="D5123"/>
      <c r="F5123"/>
      <c r="H5123"/>
      <c r="M5123" s="23"/>
      <c r="R5123" s="23"/>
      <c r="W5123"/>
      <c r="AB5123"/>
    </row>
    <row r="5124" spans="1:28" x14ac:dyDescent="0.25">
      <c r="A5124" s="89"/>
      <c r="D5124"/>
      <c r="F5124"/>
      <c r="H5124"/>
      <c r="M5124" s="23"/>
      <c r="R5124" s="23"/>
      <c r="W5124"/>
      <c r="AB5124"/>
    </row>
    <row r="5125" spans="1:28" x14ac:dyDescent="0.25">
      <c r="A5125" s="89"/>
      <c r="D5125"/>
      <c r="F5125"/>
      <c r="H5125"/>
      <c r="M5125" s="23"/>
      <c r="R5125" s="23"/>
      <c r="W5125"/>
      <c r="AB5125"/>
    </row>
    <row r="5126" spans="1:28" x14ac:dyDescent="0.25">
      <c r="A5126" s="89"/>
      <c r="D5126"/>
      <c r="F5126"/>
      <c r="H5126"/>
      <c r="M5126" s="23"/>
      <c r="R5126" s="23"/>
      <c r="W5126"/>
      <c r="AB5126"/>
    </row>
    <row r="5127" spans="1:28" x14ac:dyDescent="0.25">
      <c r="A5127" s="89"/>
      <c r="D5127"/>
      <c r="F5127"/>
      <c r="H5127"/>
      <c r="M5127" s="23"/>
      <c r="R5127" s="23"/>
      <c r="W5127"/>
      <c r="AB5127"/>
    </row>
    <row r="5128" spans="1:28" x14ac:dyDescent="0.25">
      <c r="A5128" s="89"/>
      <c r="D5128"/>
      <c r="F5128"/>
      <c r="H5128"/>
      <c r="M5128" s="23"/>
      <c r="R5128" s="23"/>
      <c r="W5128"/>
      <c r="AB5128"/>
    </row>
    <row r="5129" spans="1:28" x14ac:dyDescent="0.25">
      <c r="A5129" s="89"/>
      <c r="D5129"/>
      <c r="F5129"/>
      <c r="H5129"/>
      <c r="M5129" s="23"/>
      <c r="R5129" s="23"/>
      <c r="W5129"/>
      <c r="AB5129"/>
    </row>
    <row r="5130" spans="1:28" x14ac:dyDescent="0.25">
      <c r="A5130" s="89"/>
      <c r="D5130"/>
      <c r="F5130"/>
      <c r="H5130"/>
      <c r="M5130" s="23"/>
      <c r="R5130" s="23"/>
      <c r="W5130"/>
      <c r="AB5130"/>
    </row>
    <row r="5131" spans="1:28" x14ac:dyDescent="0.25">
      <c r="A5131" s="89"/>
      <c r="D5131"/>
      <c r="F5131"/>
      <c r="H5131"/>
      <c r="M5131" s="23"/>
      <c r="R5131" s="23"/>
      <c r="W5131"/>
      <c r="AB5131"/>
    </row>
    <row r="5132" spans="1:28" x14ac:dyDescent="0.25">
      <c r="A5132" s="89"/>
      <c r="D5132"/>
      <c r="F5132"/>
      <c r="H5132"/>
      <c r="M5132" s="23"/>
      <c r="R5132" s="23"/>
      <c r="W5132"/>
      <c r="AB5132"/>
    </row>
    <row r="5133" spans="1:28" x14ac:dyDescent="0.25">
      <c r="A5133" s="89"/>
      <c r="D5133"/>
      <c r="F5133"/>
      <c r="H5133"/>
      <c r="M5133" s="23"/>
      <c r="R5133" s="23"/>
      <c r="W5133"/>
      <c r="AB5133"/>
    </row>
    <row r="5134" spans="1:28" x14ac:dyDescent="0.25">
      <c r="A5134" s="89"/>
      <c r="D5134"/>
      <c r="F5134"/>
      <c r="H5134"/>
      <c r="M5134" s="23"/>
      <c r="R5134" s="23"/>
      <c r="W5134"/>
      <c r="AB5134"/>
    </row>
    <row r="5135" spans="1:28" x14ac:dyDescent="0.25">
      <c r="A5135" s="89"/>
      <c r="D5135"/>
      <c r="F5135"/>
      <c r="H5135"/>
      <c r="M5135" s="23"/>
      <c r="R5135" s="23"/>
      <c r="W5135"/>
      <c r="AB5135"/>
    </row>
    <row r="5136" spans="1:28" x14ac:dyDescent="0.25">
      <c r="A5136" s="89"/>
      <c r="D5136"/>
      <c r="F5136"/>
      <c r="H5136"/>
      <c r="M5136" s="23"/>
      <c r="R5136" s="23"/>
      <c r="W5136"/>
      <c r="AB5136"/>
    </row>
    <row r="5137" spans="1:28" x14ac:dyDescent="0.25">
      <c r="A5137" s="89"/>
      <c r="D5137"/>
      <c r="F5137"/>
      <c r="H5137"/>
      <c r="M5137" s="23"/>
      <c r="R5137" s="23"/>
      <c r="W5137"/>
      <c r="AB5137"/>
    </row>
    <row r="5138" spans="1:28" x14ac:dyDescent="0.25">
      <c r="A5138" s="89"/>
      <c r="D5138"/>
      <c r="F5138"/>
      <c r="H5138"/>
      <c r="M5138" s="23"/>
      <c r="R5138" s="23"/>
      <c r="W5138"/>
      <c r="AB5138"/>
    </row>
    <row r="5139" spans="1:28" x14ac:dyDescent="0.25">
      <c r="A5139" s="89"/>
      <c r="D5139"/>
      <c r="F5139"/>
      <c r="H5139"/>
      <c r="M5139" s="23"/>
      <c r="R5139" s="23"/>
      <c r="W5139"/>
      <c r="AB5139"/>
    </row>
    <row r="5140" spans="1:28" x14ac:dyDescent="0.25">
      <c r="A5140" s="89"/>
      <c r="D5140"/>
      <c r="F5140"/>
      <c r="H5140"/>
      <c r="M5140" s="23"/>
      <c r="R5140" s="23"/>
      <c r="W5140"/>
      <c r="AB5140"/>
    </row>
    <row r="5141" spans="1:28" x14ac:dyDescent="0.25">
      <c r="A5141" s="89"/>
      <c r="D5141"/>
      <c r="F5141"/>
      <c r="H5141"/>
      <c r="M5141" s="23"/>
      <c r="R5141" s="23"/>
      <c r="W5141"/>
      <c r="AB5141"/>
    </row>
    <row r="5142" spans="1:28" x14ac:dyDescent="0.25">
      <c r="A5142" s="89"/>
      <c r="D5142"/>
      <c r="F5142"/>
      <c r="H5142"/>
      <c r="M5142" s="23"/>
      <c r="R5142" s="23"/>
      <c r="W5142"/>
      <c r="AB5142"/>
    </row>
    <row r="5143" spans="1:28" x14ac:dyDescent="0.25">
      <c r="A5143" s="89"/>
      <c r="D5143"/>
      <c r="F5143"/>
      <c r="H5143"/>
      <c r="M5143" s="23"/>
      <c r="R5143" s="23"/>
      <c r="W5143"/>
      <c r="AB5143"/>
    </row>
    <row r="5144" spans="1:28" x14ac:dyDescent="0.25">
      <c r="A5144" s="89"/>
      <c r="D5144"/>
      <c r="F5144"/>
      <c r="H5144"/>
      <c r="M5144" s="23"/>
      <c r="R5144" s="23"/>
      <c r="W5144"/>
      <c r="AB5144"/>
    </row>
    <row r="5145" spans="1:28" x14ac:dyDescent="0.25">
      <c r="A5145" s="89"/>
      <c r="D5145"/>
      <c r="F5145"/>
      <c r="H5145"/>
      <c r="M5145" s="23"/>
      <c r="R5145" s="23"/>
      <c r="W5145"/>
      <c r="AB5145"/>
    </row>
    <row r="5146" spans="1:28" x14ac:dyDescent="0.25">
      <c r="A5146" s="89"/>
      <c r="D5146"/>
      <c r="F5146"/>
      <c r="H5146"/>
      <c r="M5146" s="23"/>
      <c r="R5146" s="23"/>
      <c r="W5146"/>
      <c r="AB5146"/>
    </row>
    <row r="5147" spans="1:28" x14ac:dyDescent="0.25">
      <c r="A5147" s="89"/>
      <c r="D5147"/>
      <c r="F5147"/>
      <c r="H5147"/>
      <c r="M5147" s="23"/>
      <c r="R5147" s="23"/>
      <c r="W5147"/>
      <c r="AB5147"/>
    </row>
    <row r="5148" spans="1:28" x14ac:dyDescent="0.25">
      <c r="A5148" s="89"/>
      <c r="D5148"/>
      <c r="F5148"/>
      <c r="H5148"/>
      <c r="M5148" s="23"/>
      <c r="R5148" s="23"/>
      <c r="W5148"/>
      <c r="AB5148"/>
    </row>
    <row r="5149" spans="1:28" x14ac:dyDescent="0.25">
      <c r="A5149" s="89"/>
      <c r="D5149"/>
      <c r="F5149"/>
      <c r="H5149"/>
      <c r="M5149" s="23"/>
      <c r="R5149" s="23"/>
      <c r="W5149"/>
      <c r="AB5149"/>
    </row>
    <row r="5150" spans="1:28" x14ac:dyDescent="0.25">
      <c r="A5150" s="89"/>
      <c r="D5150"/>
      <c r="F5150"/>
      <c r="H5150"/>
      <c r="M5150" s="23"/>
      <c r="R5150" s="23"/>
      <c r="W5150"/>
      <c r="AB5150"/>
    </row>
    <row r="5151" spans="1:28" x14ac:dyDescent="0.25">
      <c r="A5151" s="89"/>
      <c r="D5151"/>
      <c r="F5151"/>
      <c r="H5151"/>
      <c r="M5151" s="23"/>
      <c r="R5151" s="23"/>
      <c r="W5151"/>
      <c r="AB5151"/>
    </row>
    <row r="5152" spans="1:28" x14ac:dyDescent="0.25">
      <c r="A5152" s="89"/>
      <c r="D5152"/>
      <c r="F5152"/>
      <c r="H5152"/>
      <c r="M5152" s="23"/>
      <c r="R5152" s="23"/>
      <c r="W5152"/>
      <c r="AB5152"/>
    </row>
    <row r="5153" spans="1:28" x14ac:dyDescent="0.25">
      <c r="A5153" s="89"/>
      <c r="D5153"/>
      <c r="F5153"/>
      <c r="H5153"/>
      <c r="M5153" s="23"/>
      <c r="R5153" s="23"/>
      <c r="W5153"/>
      <c r="AB5153"/>
    </row>
    <row r="5154" spans="1:28" x14ac:dyDescent="0.25">
      <c r="A5154" s="89"/>
      <c r="D5154"/>
      <c r="F5154"/>
      <c r="H5154"/>
      <c r="M5154" s="23"/>
      <c r="R5154" s="23"/>
      <c r="W5154"/>
      <c r="AB5154"/>
    </row>
    <row r="5155" spans="1:28" x14ac:dyDescent="0.25">
      <c r="A5155" s="89"/>
      <c r="D5155"/>
      <c r="F5155"/>
      <c r="H5155"/>
      <c r="M5155" s="23"/>
      <c r="R5155" s="23"/>
      <c r="W5155"/>
      <c r="AB5155"/>
    </row>
    <row r="5156" spans="1:28" x14ac:dyDescent="0.25">
      <c r="A5156" s="89"/>
      <c r="D5156"/>
      <c r="F5156"/>
      <c r="H5156"/>
      <c r="M5156" s="23"/>
      <c r="R5156" s="23"/>
      <c r="W5156"/>
      <c r="AB5156"/>
    </row>
    <row r="5157" spans="1:28" x14ac:dyDescent="0.25">
      <c r="A5157" s="89"/>
      <c r="D5157"/>
      <c r="F5157"/>
      <c r="H5157"/>
      <c r="M5157" s="23"/>
      <c r="R5157" s="23"/>
      <c r="W5157"/>
      <c r="AB5157"/>
    </row>
    <row r="5158" spans="1:28" x14ac:dyDescent="0.25">
      <c r="A5158" s="89"/>
      <c r="D5158"/>
      <c r="F5158"/>
      <c r="H5158"/>
      <c r="M5158" s="23"/>
      <c r="R5158" s="23"/>
      <c r="W5158"/>
      <c r="AB5158"/>
    </row>
    <row r="5159" spans="1:28" x14ac:dyDescent="0.25">
      <c r="A5159" s="89"/>
      <c r="D5159"/>
      <c r="F5159"/>
      <c r="H5159"/>
      <c r="M5159" s="23"/>
      <c r="R5159" s="23"/>
      <c r="W5159"/>
      <c r="AB5159"/>
    </row>
    <row r="5160" spans="1:28" x14ac:dyDescent="0.25">
      <c r="A5160" s="89"/>
      <c r="D5160"/>
      <c r="F5160"/>
      <c r="H5160"/>
      <c r="M5160" s="23"/>
      <c r="R5160" s="23"/>
      <c r="W5160"/>
      <c r="AB5160"/>
    </row>
    <row r="5161" spans="1:28" x14ac:dyDescent="0.25">
      <c r="A5161" s="89"/>
      <c r="D5161"/>
      <c r="F5161"/>
      <c r="H5161"/>
      <c r="M5161" s="23"/>
      <c r="R5161" s="23"/>
      <c r="W5161"/>
      <c r="AB5161"/>
    </row>
    <row r="5162" spans="1:28" x14ac:dyDescent="0.25">
      <c r="A5162" s="89"/>
      <c r="D5162"/>
      <c r="F5162"/>
      <c r="H5162"/>
      <c r="M5162" s="23"/>
      <c r="R5162" s="23"/>
      <c r="W5162"/>
      <c r="AB5162"/>
    </row>
    <row r="5163" spans="1:28" x14ac:dyDescent="0.25">
      <c r="A5163" s="89"/>
      <c r="D5163"/>
      <c r="F5163"/>
      <c r="H5163"/>
      <c r="M5163" s="23"/>
      <c r="R5163" s="23"/>
      <c r="W5163"/>
      <c r="AB5163"/>
    </row>
    <row r="5164" spans="1:28" x14ac:dyDescent="0.25">
      <c r="A5164" s="89"/>
      <c r="D5164"/>
      <c r="F5164"/>
      <c r="H5164"/>
      <c r="M5164" s="23"/>
      <c r="R5164" s="23"/>
      <c r="W5164"/>
      <c r="AB5164"/>
    </row>
    <row r="5165" spans="1:28" x14ac:dyDescent="0.25">
      <c r="A5165" s="89"/>
      <c r="D5165"/>
      <c r="F5165"/>
      <c r="H5165"/>
      <c r="M5165" s="23"/>
      <c r="R5165" s="23"/>
      <c r="W5165"/>
      <c r="AB5165"/>
    </row>
    <row r="5166" spans="1:28" x14ac:dyDescent="0.25">
      <c r="A5166" s="89"/>
      <c r="D5166"/>
      <c r="F5166"/>
      <c r="H5166"/>
      <c r="M5166" s="23"/>
      <c r="R5166" s="23"/>
      <c r="W5166"/>
      <c r="AB5166"/>
    </row>
    <row r="5167" spans="1:28" x14ac:dyDescent="0.25">
      <c r="A5167" s="89"/>
      <c r="D5167"/>
      <c r="F5167"/>
      <c r="H5167"/>
      <c r="M5167" s="23"/>
      <c r="R5167" s="23"/>
      <c r="W5167"/>
      <c r="AB5167"/>
    </row>
    <row r="5168" spans="1:28" x14ac:dyDescent="0.25">
      <c r="A5168" s="89"/>
      <c r="D5168"/>
      <c r="F5168"/>
      <c r="H5168"/>
      <c r="M5168" s="23"/>
      <c r="R5168" s="23"/>
      <c r="W5168"/>
      <c r="AB5168"/>
    </row>
    <row r="5169" spans="1:28" x14ac:dyDescent="0.25">
      <c r="A5169" s="89"/>
      <c r="D5169"/>
      <c r="F5169"/>
      <c r="H5169"/>
      <c r="M5169" s="23"/>
      <c r="R5169" s="23"/>
      <c r="W5169"/>
      <c r="AB5169"/>
    </row>
    <row r="5170" spans="1:28" x14ac:dyDescent="0.25">
      <c r="A5170" s="89"/>
      <c r="D5170"/>
      <c r="F5170"/>
      <c r="H5170"/>
      <c r="M5170" s="23"/>
      <c r="R5170" s="23"/>
      <c r="W5170"/>
      <c r="AB5170"/>
    </row>
    <row r="5171" spans="1:28" x14ac:dyDescent="0.25">
      <c r="A5171" s="89"/>
      <c r="D5171"/>
      <c r="F5171"/>
      <c r="H5171"/>
      <c r="M5171" s="23"/>
      <c r="R5171" s="23"/>
      <c r="W5171"/>
      <c r="AB5171"/>
    </row>
    <row r="5172" spans="1:28" x14ac:dyDescent="0.25">
      <c r="A5172" s="89"/>
      <c r="D5172"/>
      <c r="F5172"/>
      <c r="H5172"/>
      <c r="M5172" s="23"/>
      <c r="R5172" s="23"/>
      <c r="W5172"/>
      <c r="AB5172"/>
    </row>
    <row r="5173" spans="1:28" x14ac:dyDescent="0.25">
      <c r="A5173" s="89"/>
      <c r="D5173"/>
      <c r="F5173"/>
      <c r="H5173"/>
      <c r="M5173" s="23"/>
      <c r="R5173" s="23"/>
      <c r="W5173"/>
      <c r="AB5173"/>
    </row>
    <row r="5174" spans="1:28" x14ac:dyDescent="0.25">
      <c r="A5174" s="89"/>
      <c r="D5174"/>
      <c r="F5174"/>
      <c r="H5174"/>
      <c r="M5174" s="23"/>
      <c r="R5174" s="23"/>
      <c r="W5174"/>
      <c r="AB5174"/>
    </row>
    <row r="5175" spans="1:28" x14ac:dyDescent="0.25">
      <c r="A5175" s="89"/>
      <c r="D5175"/>
      <c r="F5175"/>
      <c r="H5175"/>
      <c r="M5175" s="23"/>
      <c r="R5175" s="23"/>
      <c r="W5175"/>
      <c r="AB5175"/>
    </row>
    <row r="5176" spans="1:28" x14ac:dyDescent="0.25">
      <c r="A5176" s="89"/>
      <c r="D5176"/>
      <c r="F5176"/>
      <c r="H5176"/>
      <c r="M5176" s="23"/>
      <c r="R5176" s="23"/>
      <c r="W5176"/>
      <c r="AB5176"/>
    </row>
    <row r="5177" spans="1:28" x14ac:dyDescent="0.25">
      <c r="A5177" s="89"/>
      <c r="D5177"/>
      <c r="F5177"/>
      <c r="H5177"/>
      <c r="M5177" s="23"/>
      <c r="R5177" s="23"/>
      <c r="W5177"/>
      <c r="AB5177"/>
    </row>
    <row r="5178" spans="1:28" x14ac:dyDescent="0.25">
      <c r="A5178" s="89"/>
      <c r="D5178"/>
      <c r="F5178"/>
      <c r="H5178"/>
      <c r="M5178" s="23"/>
      <c r="R5178" s="23"/>
      <c r="W5178"/>
      <c r="AB5178"/>
    </row>
    <row r="5179" spans="1:28" x14ac:dyDescent="0.25">
      <c r="A5179" s="89"/>
      <c r="D5179"/>
      <c r="F5179"/>
      <c r="H5179"/>
      <c r="M5179" s="23"/>
      <c r="R5179" s="23"/>
      <c r="W5179"/>
      <c r="AB5179"/>
    </row>
    <row r="5180" spans="1:28" x14ac:dyDescent="0.25">
      <c r="A5180" s="89"/>
      <c r="D5180"/>
      <c r="F5180"/>
      <c r="H5180"/>
      <c r="M5180" s="23"/>
      <c r="R5180" s="23"/>
      <c r="W5180"/>
      <c r="AB5180"/>
    </row>
    <row r="5181" spans="1:28" x14ac:dyDescent="0.25">
      <c r="A5181" s="89"/>
      <c r="D5181"/>
      <c r="F5181"/>
      <c r="H5181"/>
      <c r="M5181" s="23"/>
      <c r="R5181" s="23"/>
      <c r="W5181"/>
      <c r="AB5181"/>
    </row>
    <row r="5182" spans="1:28" x14ac:dyDescent="0.25">
      <c r="A5182" s="89"/>
      <c r="D5182"/>
      <c r="F5182"/>
      <c r="H5182"/>
      <c r="M5182" s="23"/>
      <c r="R5182" s="23"/>
      <c r="W5182"/>
      <c r="AB5182"/>
    </row>
    <row r="5183" spans="1:28" x14ac:dyDescent="0.25">
      <c r="A5183" s="89"/>
      <c r="D5183"/>
      <c r="F5183"/>
      <c r="H5183"/>
      <c r="M5183" s="23"/>
      <c r="R5183" s="23"/>
      <c r="W5183"/>
      <c r="AB5183"/>
    </row>
    <row r="5184" spans="1:28" x14ac:dyDescent="0.25">
      <c r="A5184" s="89"/>
      <c r="D5184"/>
      <c r="F5184"/>
      <c r="H5184"/>
      <c r="M5184" s="23"/>
      <c r="R5184" s="23"/>
      <c r="W5184"/>
      <c r="AB5184"/>
    </row>
    <row r="5185" spans="1:28" x14ac:dyDescent="0.25">
      <c r="A5185" s="89"/>
      <c r="D5185"/>
      <c r="F5185"/>
      <c r="H5185"/>
      <c r="M5185" s="23"/>
      <c r="R5185" s="23"/>
      <c r="W5185"/>
      <c r="AB5185"/>
    </row>
    <row r="5186" spans="1:28" x14ac:dyDescent="0.25">
      <c r="A5186" s="89"/>
      <c r="D5186"/>
      <c r="F5186"/>
      <c r="H5186"/>
      <c r="M5186" s="23"/>
      <c r="R5186" s="23"/>
      <c r="W5186"/>
      <c r="AB5186"/>
    </row>
    <row r="5187" spans="1:28" x14ac:dyDescent="0.25">
      <c r="A5187" s="89"/>
      <c r="D5187"/>
      <c r="F5187"/>
      <c r="H5187"/>
      <c r="M5187" s="23"/>
      <c r="R5187" s="23"/>
      <c r="W5187"/>
      <c r="AB5187"/>
    </row>
    <row r="5188" spans="1:28" x14ac:dyDescent="0.25">
      <c r="A5188" s="89"/>
      <c r="D5188"/>
      <c r="F5188"/>
      <c r="H5188"/>
      <c r="M5188" s="23"/>
      <c r="R5188" s="23"/>
      <c r="W5188"/>
      <c r="AB5188"/>
    </row>
    <row r="5189" spans="1:28" x14ac:dyDescent="0.25">
      <c r="A5189" s="89"/>
      <c r="D5189"/>
      <c r="F5189"/>
      <c r="H5189"/>
      <c r="M5189" s="23"/>
      <c r="R5189" s="23"/>
      <c r="W5189"/>
      <c r="AB5189"/>
    </row>
    <row r="5190" spans="1:28" x14ac:dyDescent="0.25">
      <c r="A5190" s="89"/>
      <c r="D5190"/>
      <c r="F5190"/>
      <c r="H5190"/>
      <c r="M5190" s="23"/>
      <c r="R5190" s="23"/>
      <c r="W5190"/>
      <c r="AB5190"/>
    </row>
    <row r="5191" spans="1:28" x14ac:dyDescent="0.25">
      <c r="A5191" s="89"/>
      <c r="D5191"/>
      <c r="F5191"/>
      <c r="H5191"/>
      <c r="M5191" s="23"/>
      <c r="R5191" s="23"/>
      <c r="W5191"/>
      <c r="AB5191"/>
    </row>
    <row r="5192" spans="1:28" x14ac:dyDescent="0.25">
      <c r="A5192" s="89"/>
      <c r="D5192"/>
      <c r="F5192"/>
      <c r="H5192"/>
      <c r="M5192" s="23"/>
      <c r="R5192" s="23"/>
      <c r="W5192"/>
      <c r="AB5192"/>
    </row>
    <row r="5193" spans="1:28" x14ac:dyDescent="0.25">
      <c r="A5193" s="89"/>
      <c r="D5193"/>
      <c r="F5193"/>
      <c r="H5193"/>
      <c r="M5193" s="23"/>
      <c r="R5193" s="23"/>
      <c r="W5193"/>
      <c r="AB5193"/>
    </row>
    <row r="5194" spans="1:28" x14ac:dyDescent="0.25">
      <c r="A5194" s="89"/>
      <c r="D5194"/>
      <c r="F5194"/>
      <c r="H5194"/>
      <c r="M5194" s="23"/>
      <c r="R5194" s="23"/>
      <c r="W5194"/>
      <c r="AB5194"/>
    </row>
    <row r="5195" spans="1:28" x14ac:dyDescent="0.25">
      <c r="A5195" s="89"/>
      <c r="D5195"/>
      <c r="F5195"/>
      <c r="H5195"/>
      <c r="M5195" s="23"/>
      <c r="R5195" s="23"/>
      <c r="W5195"/>
      <c r="AB5195"/>
    </row>
    <row r="5196" spans="1:28" x14ac:dyDescent="0.25">
      <c r="A5196" s="89"/>
      <c r="D5196"/>
      <c r="F5196"/>
      <c r="H5196"/>
      <c r="M5196" s="23"/>
      <c r="R5196" s="23"/>
      <c r="W5196"/>
      <c r="AB5196"/>
    </row>
    <row r="5197" spans="1:28" x14ac:dyDescent="0.25">
      <c r="A5197" s="89"/>
      <c r="D5197"/>
      <c r="F5197"/>
      <c r="H5197"/>
      <c r="M5197" s="23"/>
      <c r="R5197" s="23"/>
      <c r="W5197"/>
      <c r="AB5197"/>
    </row>
    <row r="5198" spans="1:28" x14ac:dyDescent="0.25">
      <c r="A5198" s="89"/>
      <c r="D5198"/>
      <c r="F5198"/>
      <c r="H5198"/>
      <c r="M5198" s="23"/>
      <c r="R5198" s="23"/>
      <c r="W5198"/>
      <c r="AB5198"/>
    </row>
    <row r="5199" spans="1:28" x14ac:dyDescent="0.25">
      <c r="A5199" s="89"/>
      <c r="D5199"/>
      <c r="F5199"/>
      <c r="H5199"/>
      <c r="M5199" s="23"/>
      <c r="R5199" s="23"/>
      <c r="W5199"/>
      <c r="AB5199"/>
    </row>
    <row r="5200" spans="1:28" x14ac:dyDescent="0.25">
      <c r="A5200" s="89"/>
      <c r="D5200"/>
      <c r="F5200"/>
      <c r="H5200"/>
      <c r="M5200" s="23"/>
      <c r="R5200" s="23"/>
      <c r="W5200"/>
      <c r="AB5200"/>
    </row>
    <row r="5201" spans="1:28" x14ac:dyDescent="0.25">
      <c r="A5201" s="89"/>
      <c r="D5201"/>
      <c r="F5201"/>
      <c r="H5201"/>
      <c r="M5201" s="23"/>
      <c r="R5201" s="23"/>
      <c r="W5201"/>
      <c r="AB5201"/>
    </row>
    <row r="5202" spans="1:28" x14ac:dyDescent="0.25">
      <c r="A5202" s="89"/>
      <c r="D5202"/>
      <c r="F5202"/>
      <c r="H5202"/>
      <c r="M5202" s="23"/>
      <c r="R5202" s="23"/>
      <c r="W5202"/>
      <c r="AB5202"/>
    </row>
    <row r="5203" spans="1:28" x14ac:dyDescent="0.25">
      <c r="A5203" s="89"/>
      <c r="D5203"/>
      <c r="F5203"/>
      <c r="H5203"/>
      <c r="M5203" s="23"/>
      <c r="R5203" s="23"/>
      <c r="W5203"/>
      <c r="AB5203"/>
    </row>
    <row r="5204" spans="1:28" x14ac:dyDescent="0.25">
      <c r="A5204" s="89"/>
      <c r="D5204"/>
      <c r="F5204"/>
      <c r="H5204"/>
      <c r="M5204" s="23"/>
      <c r="R5204" s="23"/>
      <c r="W5204"/>
      <c r="AB5204"/>
    </row>
    <row r="5205" spans="1:28" x14ac:dyDescent="0.25">
      <c r="A5205" s="89"/>
      <c r="D5205"/>
      <c r="F5205"/>
      <c r="H5205"/>
      <c r="M5205" s="23"/>
      <c r="R5205" s="23"/>
      <c r="W5205"/>
      <c r="AB5205"/>
    </row>
    <row r="5206" spans="1:28" x14ac:dyDescent="0.25">
      <c r="A5206" s="89"/>
      <c r="D5206"/>
      <c r="F5206"/>
      <c r="H5206"/>
      <c r="M5206" s="23"/>
      <c r="R5206" s="23"/>
      <c r="W5206"/>
      <c r="AB5206"/>
    </row>
    <row r="5207" spans="1:28" x14ac:dyDescent="0.25">
      <c r="A5207" s="89"/>
      <c r="D5207"/>
      <c r="F5207"/>
      <c r="H5207"/>
      <c r="M5207" s="23"/>
      <c r="R5207" s="23"/>
      <c r="W5207"/>
      <c r="AB5207"/>
    </row>
    <row r="5208" spans="1:28" x14ac:dyDescent="0.25">
      <c r="A5208" s="89"/>
      <c r="D5208"/>
      <c r="F5208"/>
      <c r="H5208"/>
      <c r="M5208" s="23"/>
      <c r="R5208" s="23"/>
      <c r="W5208"/>
      <c r="AB5208"/>
    </row>
    <row r="5209" spans="1:28" x14ac:dyDescent="0.25">
      <c r="A5209" s="89"/>
      <c r="D5209"/>
      <c r="F5209"/>
      <c r="H5209"/>
      <c r="M5209" s="23"/>
      <c r="R5209" s="23"/>
      <c r="W5209"/>
      <c r="AB5209"/>
    </row>
    <row r="5210" spans="1:28" x14ac:dyDescent="0.25">
      <c r="A5210" s="89"/>
      <c r="D5210"/>
      <c r="F5210"/>
      <c r="H5210"/>
      <c r="M5210" s="23"/>
      <c r="R5210" s="23"/>
      <c r="W5210"/>
      <c r="AB5210"/>
    </row>
    <row r="5211" spans="1:28" x14ac:dyDescent="0.25">
      <c r="A5211" s="89"/>
      <c r="D5211"/>
      <c r="F5211"/>
      <c r="H5211"/>
      <c r="M5211" s="23"/>
      <c r="R5211" s="23"/>
      <c r="W5211"/>
      <c r="AB5211"/>
    </row>
    <row r="5212" spans="1:28" x14ac:dyDescent="0.25">
      <c r="A5212" s="89"/>
      <c r="D5212"/>
      <c r="F5212"/>
      <c r="H5212"/>
      <c r="M5212" s="23"/>
      <c r="R5212" s="23"/>
      <c r="W5212"/>
      <c r="AB5212"/>
    </row>
    <row r="5213" spans="1:28" x14ac:dyDescent="0.25">
      <c r="A5213" s="89"/>
      <c r="D5213"/>
      <c r="F5213"/>
      <c r="H5213"/>
      <c r="M5213" s="23"/>
      <c r="R5213" s="23"/>
      <c r="W5213"/>
      <c r="AB5213"/>
    </row>
    <row r="5214" spans="1:28" x14ac:dyDescent="0.25">
      <c r="A5214" s="89"/>
      <c r="D5214"/>
      <c r="F5214"/>
      <c r="H5214"/>
      <c r="M5214" s="23"/>
      <c r="R5214" s="23"/>
      <c r="W5214"/>
      <c r="AB5214"/>
    </row>
    <row r="5215" spans="1:28" x14ac:dyDescent="0.25">
      <c r="A5215" s="89"/>
      <c r="D5215"/>
      <c r="F5215"/>
      <c r="H5215"/>
      <c r="M5215" s="23"/>
      <c r="R5215" s="23"/>
      <c r="W5215"/>
      <c r="AB5215"/>
    </row>
    <row r="5216" spans="1:28" x14ac:dyDescent="0.25">
      <c r="A5216" s="89"/>
      <c r="D5216"/>
      <c r="F5216"/>
      <c r="H5216"/>
      <c r="M5216" s="23"/>
      <c r="R5216" s="23"/>
      <c r="W5216"/>
      <c r="AB5216"/>
    </row>
    <row r="5217" spans="1:28" x14ac:dyDescent="0.25">
      <c r="A5217" s="89"/>
      <c r="D5217"/>
      <c r="F5217"/>
      <c r="H5217"/>
      <c r="M5217" s="23"/>
      <c r="R5217" s="23"/>
      <c r="W5217"/>
      <c r="AB5217"/>
    </row>
    <row r="5218" spans="1:28" x14ac:dyDescent="0.25">
      <c r="A5218" s="89"/>
      <c r="D5218"/>
      <c r="F5218"/>
      <c r="H5218"/>
      <c r="M5218" s="23"/>
      <c r="R5218" s="23"/>
      <c r="W5218"/>
      <c r="AB5218"/>
    </row>
    <row r="5219" spans="1:28" x14ac:dyDescent="0.25">
      <c r="A5219" s="89"/>
      <c r="D5219"/>
      <c r="F5219"/>
      <c r="H5219"/>
      <c r="M5219" s="23"/>
      <c r="R5219" s="23"/>
      <c r="W5219"/>
      <c r="AB5219"/>
    </row>
    <row r="5220" spans="1:28" x14ac:dyDescent="0.25">
      <c r="A5220" s="89"/>
      <c r="D5220"/>
      <c r="F5220"/>
      <c r="H5220"/>
      <c r="M5220" s="23"/>
      <c r="R5220" s="23"/>
      <c r="W5220"/>
      <c r="AB5220"/>
    </row>
    <row r="5221" spans="1:28" x14ac:dyDescent="0.25">
      <c r="A5221" s="89"/>
      <c r="D5221"/>
      <c r="F5221"/>
      <c r="H5221"/>
      <c r="M5221" s="23"/>
      <c r="R5221" s="23"/>
      <c r="W5221"/>
      <c r="AB5221"/>
    </row>
    <row r="5222" spans="1:28" x14ac:dyDescent="0.25">
      <c r="A5222" s="89"/>
      <c r="D5222"/>
      <c r="F5222"/>
      <c r="H5222"/>
      <c r="M5222" s="23"/>
      <c r="R5222" s="23"/>
      <c r="W5222"/>
      <c r="AB5222"/>
    </row>
    <row r="5223" spans="1:28" x14ac:dyDescent="0.25">
      <c r="A5223" s="89"/>
      <c r="D5223"/>
      <c r="F5223"/>
      <c r="H5223"/>
      <c r="M5223" s="23"/>
      <c r="R5223" s="23"/>
      <c r="W5223"/>
      <c r="AB5223"/>
    </row>
    <row r="5224" spans="1:28" x14ac:dyDescent="0.25">
      <c r="A5224" s="89"/>
      <c r="D5224"/>
      <c r="F5224"/>
      <c r="H5224"/>
      <c r="M5224" s="23"/>
      <c r="R5224" s="23"/>
      <c r="W5224"/>
      <c r="AB5224"/>
    </row>
    <row r="5225" spans="1:28" x14ac:dyDescent="0.25">
      <c r="A5225" s="89"/>
      <c r="D5225"/>
      <c r="F5225"/>
      <c r="H5225"/>
      <c r="M5225" s="23"/>
      <c r="R5225" s="23"/>
      <c r="W5225"/>
      <c r="AB5225"/>
    </row>
    <row r="5226" spans="1:28" x14ac:dyDescent="0.25">
      <c r="A5226" s="89"/>
      <c r="D5226"/>
      <c r="F5226"/>
      <c r="H5226"/>
      <c r="M5226" s="23"/>
      <c r="R5226" s="23"/>
      <c r="W5226"/>
      <c r="AB5226"/>
    </row>
    <row r="5227" spans="1:28" x14ac:dyDescent="0.25">
      <c r="A5227" s="89"/>
      <c r="D5227"/>
      <c r="F5227"/>
      <c r="H5227"/>
      <c r="M5227" s="23"/>
      <c r="R5227" s="23"/>
      <c r="W5227"/>
      <c r="AB5227"/>
    </row>
    <row r="5228" spans="1:28" x14ac:dyDescent="0.25">
      <c r="A5228" s="89"/>
      <c r="D5228"/>
      <c r="F5228"/>
      <c r="H5228"/>
      <c r="M5228" s="23"/>
      <c r="R5228" s="23"/>
      <c r="W5228"/>
      <c r="AB5228"/>
    </row>
    <row r="5229" spans="1:28" x14ac:dyDescent="0.25">
      <c r="A5229" s="89"/>
      <c r="D5229"/>
      <c r="F5229"/>
      <c r="H5229"/>
      <c r="M5229" s="23"/>
      <c r="R5229" s="23"/>
      <c r="W5229"/>
      <c r="AB5229"/>
    </row>
    <row r="5230" spans="1:28" x14ac:dyDescent="0.25">
      <c r="A5230" s="89"/>
      <c r="D5230"/>
      <c r="F5230"/>
      <c r="H5230"/>
      <c r="M5230" s="23"/>
      <c r="R5230" s="23"/>
      <c r="W5230"/>
      <c r="AB5230"/>
    </row>
    <row r="5231" spans="1:28" x14ac:dyDescent="0.25">
      <c r="A5231" s="89"/>
      <c r="D5231"/>
      <c r="F5231"/>
      <c r="H5231"/>
      <c r="M5231" s="23"/>
      <c r="R5231" s="23"/>
      <c r="W5231"/>
      <c r="AB5231"/>
    </row>
    <row r="5232" spans="1:28" x14ac:dyDescent="0.25">
      <c r="A5232" s="89"/>
      <c r="D5232"/>
      <c r="F5232"/>
      <c r="H5232"/>
      <c r="M5232" s="23"/>
      <c r="R5232" s="23"/>
      <c r="W5232"/>
      <c r="AB5232"/>
    </row>
    <row r="5233" spans="1:28" x14ac:dyDescent="0.25">
      <c r="A5233" s="89"/>
      <c r="D5233"/>
      <c r="F5233"/>
      <c r="H5233"/>
      <c r="M5233" s="23"/>
      <c r="R5233" s="23"/>
      <c r="W5233"/>
      <c r="AB5233"/>
    </row>
    <row r="5234" spans="1:28" x14ac:dyDescent="0.25">
      <c r="A5234" s="89"/>
      <c r="D5234"/>
      <c r="F5234"/>
      <c r="H5234"/>
      <c r="M5234" s="23"/>
      <c r="R5234" s="23"/>
      <c r="W5234"/>
      <c r="AB5234"/>
    </row>
    <row r="5235" spans="1:28" x14ac:dyDescent="0.25">
      <c r="A5235" s="89"/>
      <c r="D5235"/>
      <c r="F5235"/>
      <c r="H5235"/>
      <c r="M5235" s="23"/>
      <c r="R5235" s="23"/>
      <c r="W5235"/>
      <c r="AB5235"/>
    </row>
    <row r="5236" spans="1:28" x14ac:dyDescent="0.25">
      <c r="A5236" s="89"/>
      <c r="D5236"/>
      <c r="F5236"/>
      <c r="H5236"/>
      <c r="M5236" s="23"/>
      <c r="R5236" s="23"/>
      <c r="W5236"/>
      <c r="AB5236"/>
    </row>
    <row r="5237" spans="1:28" x14ac:dyDescent="0.25">
      <c r="A5237" s="89"/>
      <c r="D5237"/>
      <c r="F5237"/>
      <c r="H5237"/>
      <c r="M5237" s="23"/>
      <c r="R5237" s="23"/>
      <c r="W5237"/>
      <c r="AB5237"/>
    </row>
    <row r="5238" spans="1:28" x14ac:dyDescent="0.25">
      <c r="A5238" s="89"/>
      <c r="D5238"/>
      <c r="F5238"/>
      <c r="H5238"/>
      <c r="M5238" s="23"/>
      <c r="R5238" s="23"/>
      <c r="W5238"/>
      <c r="AB5238"/>
    </row>
    <row r="5239" spans="1:28" x14ac:dyDescent="0.25">
      <c r="A5239" s="89"/>
      <c r="D5239"/>
      <c r="F5239"/>
      <c r="H5239"/>
      <c r="M5239" s="23"/>
      <c r="R5239" s="23"/>
      <c r="W5239"/>
      <c r="AB5239"/>
    </row>
    <row r="5240" spans="1:28" x14ac:dyDescent="0.25">
      <c r="A5240" s="89"/>
      <c r="D5240"/>
      <c r="F5240"/>
      <c r="H5240"/>
      <c r="M5240" s="23"/>
      <c r="R5240" s="23"/>
      <c r="W5240"/>
      <c r="AB5240"/>
    </row>
    <row r="5241" spans="1:28" x14ac:dyDescent="0.25">
      <c r="A5241" s="89"/>
      <c r="D5241"/>
      <c r="F5241"/>
      <c r="H5241"/>
      <c r="M5241" s="23"/>
      <c r="R5241" s="23"/>
      <c r="W5241"/>
      <c r="AB5241"/>
    </row>
    <row r="5242" spans="1:28" x14ac:dyDescent="0.25">
      <c r="A5242" s="89"/>
      <c r="D5242"/>
      <c r="F5242"/>
      <c r="H5242"/>
      <c r="M5242" s="23"/>
      <c r="R5242" s="23"/>
      <c r="W5242"/>
      <c r="AB5242"/>
    </row>
    <row r="5243" spans="1:28" x14ac:dyDescent="0.25">
      <c r="A5243" s="89"/>
      <c r="D5243"/>
      <c r="F5243"/>
      <c r="H5243"/>
      <c r="M5243" s="23"/>
      <c r="R5243" s="23"/>
      <c r="W5243"/>
      <c r="AB5243"/>
    </row>
    <row r="5244" spans="1:28" x14ac:dyDescent="0.25">
      <c r="A5244" s="89"/>
      <c r="D5244"/>
      <c r="F5244"/>
      <c r="H5244"/>
      <c r="M5244" s="23"/>
      <c r="R5244" s="23"/>
      <c r="W5244"/>
      <c r="AB5244"/>
    </row>
    <row r="5245" spans="1:28" x14ac:dyDescent="0.25">
      <c r="A5245" s="89"/>
      <c r="D5245"/>
      <c r="F5245"/>
      <c r="H5245"/>
      <c r="M5245" s="23"/>
      <c r="R5245" s="23"/>
      <c r="W5245"/>
      <c r="AB5245"/>
    </row>
    <row r="5246" spans="1:28" x14ac:dyDescent="0.25">
      <c r="A5246" s="89"/>
      <c r="D5246"/>
      <c r="F5246"/>
      <c r="H5246"/>
      <c r="M5246" s="23"/>
      <c r="R5246" s="23"/>
      <c r="W5246"/>
      <c r="AB5246"/>
    </row>
    <row r="5247" spans="1:28" x14ac:dyDescent="0.25">
      <c r="A5247" s="89"/>
      <c r="D5247"/>
      <c r="F5247"/>
      <c r="H5247"/>
      <c r="M5247" s="23"/>
      <c r="R5247" s="23"/>
      <c r="W5247"/>
      <c r="AB5247"/>
    </row>
    <row r="5248" spans="1:28" x14ac:dyDescent="0.25">
      <c r="A5248" s="89"/>
      <c r="D5248"/>
      <c r="F5248"/>
      <c r="H5248"/>
      <c r="M5248" s="23"/>
      <c r="R5248" s="23"/>
      <c r="W5248"/>
      <c r="AB5248"/>
    </row>
    <row r="5249" spans="1:28" x14ac:dyDescent="0.25">
      <c r="A5249" s="89"/>
      <c r="D5249"/>
      <c r="F5249"/>
      <c r="H5249"/>
      <c r="M5249" s="23"/>
      <c r="R5249" s="23"/>
      <c r="W5249"/>
      <c r="AB5249"/>
    </row>
    <row r="5250" spans="1:28" x14ac:dyDescent="0.25">
      <c r="A5250" s="89"/>
      <c r="D5250"/>
      <c r="F5250"/>
      <c r="H5250"/>
      <c r="M5250" s="23"/>
      <c r="R5250" s="23"/>
      <c r="W5250"/>
      <c r="AB5250"/>
    </row>
    <row r="5251" spans="1:28" x14ac:dyDescent="0.25">
      <c r="A5251" s="89"/>
      <c r="D5251"/>
      <c r="F5251"/>
      <c r="H5251"/>
      <c r="M5251" s="23"/>
      <c r="R5251" s="23"/>
      <c r="W5251"/>
      <c r="AB5251"/>
    </row>
    <row r="5252" spans="1:28" x14ac:dyDescent="0.25">
      <c r="A5252" s="89"/>
      <c r="D5252"/>
      <c r="F5252"/>
      <c r="H5252"/>
      <c r="M5252" s="23"/>
      <c r="R5252" s="23"/>
      <c r="W5252"/>
      <c r="AB5252"/>
    </row>
    <row r="5253" spans="1:28" x14ac:dyDescent="0.25">
      <c r="A5253" s="89"/>
      <c r="D5253"/>
      <c r="F5253"/>
      <c r="H5253"/>
      <c r="M5253" s="23"/>
      <c r="R5253" s="23"/>
      <c r="W5253"/>
      <c r="AB5253"/>
    </row>
    <row r="5254" spans="1:28" x14ac:dyDescent="0.25">
      <c r="A5254" s="89"/>
      <c r="D5254"/>
      <c r="F5254"/>
      <c r="H5254"/>
      <c r="M5254" s="23"/>
      <c r="R5254" s="23"/>
      <c r="W5254"/>
      <c r="AB5254"/>
    </row>
    <row r="5255" spans="1:28" x14ac:dyDescent="0.25">
      <c r="A5255" s="89"/>
      <c r="D5255"/>
      <c r="F5255"/>
      <c r="H5255"/>
      <c r="M5255" s="23"/>
      <c r="R5255" s="23"/>
      <c r="W5255"/>
      <c r="AB5255"/>
    </row>
    <row r="5256" spans="1:28" x14ac:dyDescent="0.25">
      <c r="A5256" s="89"/>
      <c r="D5256"/>
      <c r="F5256"/>
      <c r="H5256"/>
      <c r="M5256" s="23"/>
      <c r="R5256" s="23"/>
      <c r="W5256"/>
      <c r="AB5256"/>
    </row>
    <row r="5257" spans="1:28" x14ac:dyDescent="0.25">
      <c r="A5257" s="89"/>
      <c r="D5257"/>
      <c r="F5257"/>
      <c r="H5257"/>
      <c r="M5257" s="23"/>
      <c r="R5257" s="23"/>
      <c r="W5257"/>
      <c r="AB5257"/>
    </row>
    <row r="5258" spans="1:28" x14ac:dyDescent="0.25">
      <c r="A5258" s="89"/>
      <c r="D5258"/>
      <c r="F5258"/>
      <c r="H5258"/>
      <c r="M5258" s="23"/>
      <c r="R5258" s="23"/>
      <c r="W5258"/>
      <c r="AB5258"/>
    </row>
    <row r="5259" spans="1:28" x14ac:dyDescent="0.25">
      <c r="A5259" s="89"/>
      <c r="D5259"/>
      <c r="F5259"/>
      <c r="H5259"/>
      <c r="M5259" s="23"/>
      <c r="R5259" s="23"/>
      <c r="W5259"/>
      <c r="AB5259"/>
    </row>
    <row r="5260" spans="1:28" x14ac:dyDescent="0.25">
      <c r="A5260" s="89"/>
      <c r="D5260"/>
      <c r="F5260"/>
      <c r="H5260"/>
      <c r="M5260" s="23"/>
      <c r="R5260" s="23"/>
      <c r="W5260"/>
      <c r="AB5260"/>
    </row>
    <row r="5261" spans="1:28" x14ac:dyDescent="0.25">
      <c r="A5261" s="89"/>
      <c r="D5261"/>
      <c r="F5261"/>
      <c r="H5261"/>
      <c r="M5261" s="23"/>
      <c r="R5261" s="23"/>
      <c r="W5261"/>
      <c r="AB5261"/>
    </row>
    <row r="5262" spans="1:28" x14ac:dyDescent="0.25">
      <c r="A5262" s="89"/>
      <c r="D5262"/>
      <c r="F5262"/>
      <c r="H5262"/>
      <c r="M5262" s="23"/>
      <c r="R5262" s="23"/>
      <c r="W5262"/>
      <c r="AB5262"/>
    </row>
    <row r="5263" spans="1:28" x14ac:dyDescent="0.25">
      <c r="A5263" s="89"/>
      <c r="D5263"/>
      <c r="F5263"/>
      <c r="H5263"/>
      <c r="M5263" s="23"/>
      <c r="R5263" s="23"/>
      <c r="W5263"/>
      <c r="AB5263"/>
    </row>
    <row r="5264" spans="1:28" x14ac:dyDescent="0.25">
      <c r="A5264" s="89"/>
      <c r="D5264"/>
      <c r="F5264"/>
      <c r="H5264"/>
      <c r="M5264" s="23"/>
      <c r="R5264" s="23"/>
      <c r="W5264"/>
      <c r="AB5264"/>
    </row>
    <row r="5265" spans="1:28" x14ac:dyDescent="0.25">
      <c r="A5265" s="89"/>
      <c r="D5265"/>
      <c r="F5265"/>
      <c r="H5265"/>
      <c r="M5265" s="23"/>
      <c r="R5265" s="23"/>
      <c r="W5265"/>
      <c r="AB5265"/>
    </row>
    <row r="5266" spans="1:28" x14ac:dyDescent="0.25">
      <c r="A5266" s="89"/>
      <c r="D5266"/>
      <c r="F5266"/>
      <c r="H5266"/>
      <c r="M5266" s="23"/>
      <c r="R5266" s="23"/>
      <c r="W5266"/>
      <c r="AB5266"/>
    </row>
    <row r="5267" spans="1:28" x14ac:dyDescent="0.25">
      <c r="A5267" s="89"/>
      <c r="D5267"/>
      <c r="F5267"/>
      <c r="H5267"/>
      <c r="M5267" s="23"/>
      <c r="R5267" s="23"/>
      <c r="W5267"/>
      <c r="AB5267"/>
    </row>
    <row r="5268" spans="1:28" x14ac:dyDescent="0.25">
      <c r="A5268" s="89"/>
      <c r="D5268"/>
      <c r="F5268"/>
      <c r="H5268"/>
      <c r="M5268" s="23"/>
      <c r="R5268" s="23"/>
      <c r="W5268"/>
      <c r="AB5268"/>
    </row>
    <row r="5269" spans="1:28" x14ac:dyDescent="0.25">
      <c r="A5269" s="89"/>
      <c r="D5269"/>
      <c r="F5269"/>
      <c r="H5269"/>
      <c r="M5269" s="23"/>
      <c r="R5269" s="23"/>
      <c r="W5269"/>
      <c r="AB5269"/>
    </row>
    <row r="5270" spans="1:28" x14ac:dyDescent="0.25">
      <c r="A5270" s="89"/>
      <c r="D5270"/>
      <c r="F5270"/>
      <c r="H5270"/>
      <c r="M5270" s="23"/>
      <c r="R5270" s="23"/>
      <c r="W5270"/>
      <c r="AB5270"/>
    </row>
    <row r="5271" spans="1:28" x14ac:dyDescent="0.25">
      <c r="A5271" s="89"/>
      <c r="D5271"/>
      <c r="F5271"/>
      <c r="H5271"/>
      <c r="M5271" s="23"/>
      <c r="R5271" s="23"/>
      <c r="W5271"/>
      <c r="AB5271"/>
    </row>
    <row r="5272" spans="1:28" x14ac:dyDescent="0.25">
      <c r="A5272" s="89"/>
      <c r="D5272"/>
      <c r="F5272"/>
      <c r="H5272"/>
      <c r="M5272" s="23"/>
      <c r="R5272" s="23"/>
      <c r="W5272"/>
      <c r="AB5272"/>
    </row>
    <row r="5273" spans="1:28" x14ac:dyDescent="0.25">
      <c r="A5273" s="89"/>
      <c r="D5273"/>
      <c r="F5273"/>
      <c r="H5273"/>
      <c r="M5273" s="23"/>
      <c r="R5273" s="23"/>
      <c r="W5273"/>
      <c r="AB5273"/>
    </row>
    <row r="5274" spans="1:28" x14ac:dyDescent="0.25">
      <c r="A5274" s="89"/>
      <c r="D5274"/>
      <c r="F5274"/>
      <c r="H5274"/>
      <c r="M5274" s="23"/>
      <c r="R5274" s="23"/>
      <c r="W5274"/>
      <c r="AB5274"/>
    </row>
    <row r="5275" spans="1:28" x14ac:dyDescent="0.25">
      <c r="A5275" s="89"/>
      <c r="D5275"/>
      <c r="F5275"/>
      <c r="H5275"/>
      <c r="M5275" s="23"/>
      <c r="R5275" s="23"/>
      <c r="W5275"/>
      <c r="AB5275"/>
    </row>
    <row r="5276" spans="1:28" x14ac:dyDescent="0.25">
      <c r="A5276" s="89"/>
      <c r="D5276"/>
      <c r="F5276"/>
      <c r="H5276"/>
      <c r="M5276" s="23"/>
      <c r="R5276" s="23"/>
      <c r="W5276"/>
      <c r="AB5276"/>
    </row>
    <row r="5277" spans="1:28" x14ac:dyDescent="0.25">
      <c r="A5277" s="89"/>
      <c r="D5277"/>
      <c r="F5277"/>
      <c r="H5277"/>
      <c r="M5277" s="23"/>
      <c r="R5277" s="23"/>
      <c r="W5277"/>
      <c r="AB5277"/>
    </row>
    <row r="5278" spans="1:28" x14ac:dyDescent="0.25">
      <c r="A5278" s="89"/>
      <c r="D5278"/>
      <c r="F5278"/>
      <c r="H5278"/>
      <c r="M5278" s="23"/>
      <c r="R5278" s="23"/>
      <c r="W5278"/>
      <c r="AB5278"/>
    </row>
    <row r="5279" spans="1:28" x14ac:dyDescent="0.25">
      <c r="A5279" s="89"/>
      <c r="D5279"/>
      <c r="F5279"/>
      <c r="H5279"/>
      <c r="M5279" s="23"/>
      <c r="R5279" s="23"/>
      <c r="W5279"/>
      <c r="AB5279"/>
    </row>
    <row r="5280" spans="1:28" x14ac:dyDescent="0.25">
      <c r="A5280" s="89"/>
      <c r="D5280"/>
      <c r="F5280"/>
      <c r="H5280"/>
      <c r="M5280" s="23"/>
      <c r="R5280" s="23"/>
      <c r="W5280"/>
      <c r="AB5280"/>
    </row>
    <row r="5281" spans="1:28" x14ac:dyDescent="0.25">
      <c r="A5281" s="89"/>
      <c r="D5281"/>
      <c r="F5281"/>
      <c r="H5281"/>
      <c r="M5281" s="23"/>
      <c r="R5281" s="23"/>
      <c r="W5281"/>
      <c r="AB5281"/>
    </row>
    <row r="5282" spans="1:28" x14ac:dyDescent="0.25">
      <c r="A5282" s="89"/>
      <c r="D5282"/>
      <c r="F5282"/>
      <c r="H5282"/>
      <c r="M5282" s="23"/>
      <c r="R5282" s="23"/>
      <c r="W5282"/>
      <c r="AB5282"/>
    </row>
    <row r="5283" spans="1:28" x14ac:dyDescent="0.25">
      <c r="A5283" s="89"/>
      <c r="D5283"/>
      <c r="F5283"/>
      <c r="H5283"/>
      <c r="M5283" s="23"/>
      <c r="R5283" s="23"/>
      <c r="W5283"/>
      <c r="AB5283"/>
    </row>
    <row r="5284" spans="1:28" x14ac:dyDescent="0.25">
      <c r="A5284" s="89"/>
      <c r="D5284"/>
      <c r="F5284"/>
      <c r="H5284"/>
      <c r="M5284" s="23"/>
      <c r="R5284" s="23"/>
      <c r="W5284"/>
      <c r="AB5284"/>
    </row>
    <row r="5285" spans="1:28" x14ac:dyDescent="0.25">
      <c r="A5285" s="89"/>
      <c r="D5285"/>
      <c r="F5285"/>
      <c r="H5285"/>
      <c r="M5285" s="23"/>
      <c r="R5285" s="23"/>
      <c r="W5285"/>
      <c r="AB5285"/>
    </row>
    <row r="5286" spans="1:28" x14ac:dyDescent="0.25">
      <c r="A5286" s="89"/>
      <c r="D5286"/>
      <c r="F5286"/>
      <c r="H5286"/>
      <c r="M5286" s="23"/>
      <c r="R5286" s="23"/>
      <c r="W5286"/>
      <c r="AB5286"/>
    </row>
    <row r="5287" spans="1:28" x14ac:dyDescent="0.25">
      <c r="A5287" s="89"/>
      <c r="D5287"/>
      <c r="F5287"/>
      <c r="H5287"/>
      <c r="M5287" s="23"/>
      <c r="R5287" s="23"/>
      <c r="W5287"/>
      <c r="AB5287"/>
    </row>
    <row r="5288" spans="1:28" x14ac:dyDescent="0.25">
      <c r="A5288" s="89"/>
      <c r="D5288"/>
      <c r="F5288"/>
      <c r="H5288"/>
      <c r="M5288" s="23"/>
      <c r="R5288" s="23"/>
      <c r="W5288"/>
      <c r="AB5288"/>
    </row>
    <row r="5289" spans="1:28" x14ac:dyDescent="0.25">
      <c r="A5289" s="89"/>
      <c r="D5289"/>
      <c r="F5289"/>
      <c r="H5289"/>
      <c r="M5289" s="23"/>
      <c r="R5289" s="23"/>
      <c r="W5289"/>
      <c r="AB5289"/>
    </row>
    <row r="5290" spans="1:28" x14ac:dyDescent="0.25">
      <c r="A5290" s="89"/>
      <c r="D5290"/>
      <c r="F5290"/>
      <c r="H5290"/>
      <c r="M5290" s="23"/>
      <c r="R5290" s="23"/>
      <c r="W5290"/>
      <c r="AB5290"/>
    </row>
    <row r="5291" spans="1:28" x14ac:dyDescent="0.25">
      <c r="A5291" s="89"/>
      <c r="D5291"/>
      <c r="F5291"/>
      <c r="H5291"/>
      <c r="M5291" s="23"/>
      <c r="R5291" s="23"/>
      <c r="W5291"/>
      <c r="AB5291"/>
    </row>
    <row r="5292" spans="1:28" x14ac:dyDescent="0.25">
      <c r="A5292" s="89"/>
      <c r="D5292"/>
      <c r="F5292"/>
      <c r="H5292"/>
      <c r="M5292" s="23"/>
      <c r="R5292" s="23"/>
      <c r="W5292"/>
      <c r="AB5292"/>
    </row>
    <row r="5293" spans="1:28" x14ac:dyDescent="0.25">
      <c r="A5293" s="89"/>
      <c r="D5293"/>
      <c r="F5293"/>
      <c r="H5293"/>
      <c r="M5293" s="23"/>
      <c r="R5293" s="23"/>
      <c r="W5293"/>
      <c r="AB5293"/>
    </row>
    <row r="5294" spans="1:28" x14ac:dyDescent="0.25">
      <c r="A5294" s="89"/>
      <c r="D5294"/>
      <c r="F5294"/>
      <c r="H5294"/>
      <c r="M5294" s="23"/>
      <c r="R5294" s="23"/>
      <c r="W5294"/>
      <c r="AB5294"/>
    </row>
    <row r="5295" spans="1:28" x14ac:dyDescent="0.25">
      <c r="A5295" s="89"/>
      <c r="D5295"/>
      <c r="F5295"/>
      <c r="H5295"/>
      <c r="M5295" s="23"/>
      <c r="R5295" s="23"/>
      <c r="W5295"/>
      <c r="AB5295"/>
    </row>
    <row r="5296" spans="1:28" x14ac:dyDescent="0.25">
      <c r="A5296" s="89"/>
      <c r="D5296"/>
      <c r="F5296"/>
      <c r="H5296"/>
      <c r="M5296" s="23"/>
      <c r="R5296" s="23"/>
      <c r="W5296"/>
      <c r="AB5296"/>
    </row>
    <row r="5297" spans="1:28" x14ac:dyDescent="0.25">
      <c r="A5297" s="89"/>
      <c r="D5297"/>
      <c r="F5297"/>
      <c r="H5297"/>
      <c r="M5297" s="23"/>
      <c r="R5297" s="23"/>
      <c r="W5297"/>
      <c r="AB5297"/>
    </row>
    <row r="5298" spans="1:28" x14ac:dyDescent="0.25">
      <c r="A5298" s="89"/>
      <c r="D5298"/>
      <c r="F5298"/>
      <c r="H5298"/>
      <c r="M5298" s="23"/>
      <c r="R5298" s="23"/>
      <c r="W5298"/>
      <c r="AB5298"/>
    </row>
    <row r="5299" spans="1:28" x14ac:dyDescent="0.25">
      <c r="A5299" s="89"/>
      <c r="D5299"/>
      <c r="F5299"/>
      <c r="H5299"/>
      <c r="M5299" s="23"/>
      <c r="R5299" s="23"/>
      <c r="W5299"/>
      <c r="AB5299"/>
    </row>
    <row r="5300" spans="1:28" x14ac:dyDescent="0.25">
      <c r="A5300" s="89"/>
      <c r="D5300"/>
      <c r="F5300"/>
      <c r="H5300"/>
      <c r="M5300" s="23"/>
      <c r="R5300" s="23"/>
      <c r="W5300"/>
      <c r="AB5300"/>
    </row>
    <row r="5301" spans="1:28" x14ac:dyDescent="0.25">
      <c r="A5301" s="89"/>
      <c r="D5301"/>
      <c r="F5301"/>
      <c r="H5301"/>
      <c r="M5301" s="23"/>
      <c r="R5301" s="23"/>
      <c r="W5301"/>
      <c r="AB5301"/>
    </row>
    <row r="5302" spans="1:28" x14ac:dyDescent="0.25">
      <c r="A5302" s="89"/>
      <c r="D5302"/>
      <c r="F5302"/>
      <c r="H5302"/>
      <c r="M5302" s="23"/>
      <c r="R5302" s="23"/>
      <c r="W5302"/>
      <c r="AB5302"/>
    </row>
    <row r="5303" spans="1:28" x14ac:dyDescent="0.25">
      <c r="A5303" s="89"/>
      <c r="D5303"/>
      <c r="F5303"/>
      <c r="H5303"/>
      <c r="M5303" s="23"/>
      <c r="R5303" s="23"/>
      <c r="W5303"/>
      <c r="AB5303"/>
    </row>
    <row r="5304" spans="1:28" x14ac:dyDescent="0.25">
      <c r="A5304" s="89"/>
      <c r="D5304"/>
      <c r="F5304"/>
      <c r="H5304"/>
      <c r="M5304" s="23"/>
      <c r="R5304" s="23"/>
      <c r="W5304"/>
      <c r="AB5304"/>
    </row>
    <row r="5305" spans="1:28" x14ac:dyDescent="0.25">
      <c r="A5305" s="89"/>
      <c r="D5305"/>
      <c r="F5305"/>
      <c r="H5305"/>
      <c r="M5305" s="23"/>
      <c r="R5305" s="23"/>
      <c r="W5305"/>
      <c r="AB5305"/>
    </row>
    <row r="5306" spans="1:28" x14ac:dyDescent="0.25">
      <c r="A5306" s="89"/>
      <c r="D5306"/>
      <c r="F5306"/>
      <c r="H5306"/>
      <c r="M5306" s="23"/>
      <c r="R5306" s="23"/>
      <c r="W5306"/>
      <c r="AB5306"/>
    </row>
    <row r="5307" spans="1:28" x14ac:dyDescent="0.25">
      <c r="A5307" s="89"/>
      <c r="D5307"/>
      <c r="F5307"/>
      <c r="H5307"/>
      <c r="M5307" s="23"/>
      <c r="R5307" s="23"/>
      <c r="W5307"/>
      <c r="AB5307"/>
    </row>
    <row r="5308" spans="1:28" x14ac:dyDescent="0.25">
      <c r="A5308" s="89"/>
      <c r="D5308"/>
      <c r="F5308"/>
      <c r="H5308"/>
      <c r="M5308" s="23"/>
      <c r="R5308" s="23"/>
      <c r="W5308"/>
      <c r="AB5308"/>
    </row>
    <row r="5309" spans="1:28" x14ac:dyDescent="0.25">
      <c r="A5309" s="89"/>
      <c r="D5309"/>
      <c r="F5309"/>
      <c r="H5309"/>
      <c r="M5309" s="23"/>
      <c r="R5309" s="23"/>
      <c r="W5309"/>
      <c r="AB5309"/>
    </row>
    <row r="5310" spans="1:28" x14ac:dyDescent="0.25">
      <c r="A5310" s="89"/>
      <c r="D5310"/>
      <c r="F5310"/>
      <c r="H5310"/>
      <c r="M5310" s="23"/>
      <c r="R5310" s="23"/>
      <c r="W5310"/>
      <c r="AB5310"/>
    </row>
    <row r="5311" spans="1:28" x14ac:dyDescent="0.25">
      <c r="A5311" s="89"/>
      <c r="D5311"/>
      <c r="F5311"/>
      <c r="H5311"/>
      <c r="M5311" s="23"/>
      <c r="R5311" s="23"/>
      <c r="W5311"/>
      <c r="AB5311"/>
    </row>
    <row r="5312" spans="1:28" x14ac:dyDescent="0.25">
      <c r="A5312" s="89"/>
      <c r="D5312"/>
      <c r="F5312"/>
      <c r="H5312"/>
      <c r="M5312" s="23"/>
      <c r="R5312" s="23"/>
      <c r="W5312"/>
      <c r="AB5312"/>
    </row>
    <row r="5313" spans="1:28" x14ac:dyDescent="0.25">
      <c r="A5313" s="89"/>
      <c r="D5313"/>
      <c r="F5313"/>
      <c r="H5313"/>
      <c r="M5313" s="23"/>
      <c r="R5313" s="23"/>
      <c r="W5313"/>
      <c r="AB5313"/>
    </row>
    <row r="5314" spans="1:28" x14ac:dyDescent="0.25">
      <c r="A5314" s="89"/>
      <c r="D5314"/>
      <c r="F5314"/>
      <c r="H5314"/>
      <c r="M5314" s="23"/>
      <c r="R5314" s="23"/>
      <c r="W5314"/>
      <c r="AB5314"/>
    </row>
    <row r="5315" spans="1:28" x14ac:dyDescent="0.25">
      <c r="A5315" s="89"/>
      <c r="D5315"/>
      <c r="F5315"/>
      <c r="H5315"/>
      <c r="M5315" s="23"/>
      <c r="R5315" s="23"/>
      <c r="W5315"/>
      <c r="AB5315"/>
    </row>
    <row r="5316" spans="1:28" x14ac:dyDescent="0.25">
      <c r="A5316" s="89"/>
      <c r="D5316"/>
      <c r="F5316"/>
      <c r="H5316"/>
      <c r="M5316" s="23"/>
      <c r="R5316" s="23"/>
      <c r="W5316"/>
      <c r="AB5316"/>
    </row>
    <row r="5317" spans="1:28" x14ac:dyDescent="0.25">
      <c r="A5317" s="89"/>
      <c r="D5317"/>
      <c r="F5317"/>
      <c r="H5317"/>
      <c r="M5317" s="23"/>
      <c r="R5317" s="23"/>
      <c r="W5317"/>
      <c r="AB5317"/>
    </row>
    <row r="5318" spans="1:28" x14ac:dyDescent="0.25">
      <c r="A5318" s="89"/>
      <c r="D5318"/>
      <c r="F5318"/>
      <c r="H5318"/>
      <c r="M5318" s="23"/>
      <c r="R5318" s="23"/>
      <c r="W5318"/>
      <c r="AB5318"/>
    </row>
    <row r="5319" spans="1:28" x14ac:dyDescent="0.25">
      <c r="A5319" s="89"/>
      <c r="D5319"/>
      <c r="F5319"/>
      <c r="H5319"/>
      <c r="M5319" s="23"/>
      <c r="R5319" s="23"/>
      <c r="W5319"/>
      <c r="AB5319"/>
    </row>
    <row r="5320" spans="1:28" x14ac:dyDescent="0.25">
      <c r="A5320" s="89"/>
      <c r="D5320"/>
      <c r="F5320"/>
      <c r="H5320"/>
      <c r="M5320" s="23"/>
      <c r="R5320" s="23"/>
      <c r="W5320"/>
      <c r="AB5320"/>
    </row>
    <row r="5321" spans="1:28" x14ac:dyDescent="0.25">
      <c r="A5321" s="89"/>
      <c r="D5321"/>
      <c r="F5321"/>
      <c r="H5321"/>
      <c r="M5321" s="23"/>
      <c r="R5321" s="23"/>
      <c r="W5321"/>
      <c r="AB5321"/>
    </row>
    <row r="5322" spans="1:28" x14ac:dyDescent="0.25">
      <c r="A5322" s="89"/>
      <c r="D5322"/>
      <c r="F5322"/>
      <c r="H5322"/>
      <c r="M5322" s="23"/>
      <c r="R5322" s="23"/>
      <c r="W5322"/>
      <c r="AB5322"/>
    </row>
    <row r="5323" spans="1:28" x14ac:dyDescent="0.25">
      <c r="A5323" s="89"/>
      <c r="D5323"/>
      <c r="F5323"/>
      <c r="H5323"/>
      <c r="M5323" s="23"/>
      <c r="R5323" s="23"/>
      <c r="W5323"/>
      <c r="AB5323"/>
    </row>
    <row r="5324" spans="1:28" x14ac:dyDescent="0.25">
      <c r="A5324" s="89"/>
      <c r="D5324"/>
      <c r="F5324"/>
      <c r="H5324"/>
      <c r="M5324" s="23"/>
      <c r="R5324" s="23"/>
      <c r="W5324"/>
      <c r="AB5324"/>
    </row>
    <row r="5325" spans="1:28" x14ac:dyDescent="0.25">
      <c r="A5325" s="89"/>
      <c r="D5325"/>
      <c r="F5325"/>
      <c r="H5325"/>
      <c r="M5325" s="23"/>
      <c r="R5325" s="23"/>
      <c r="W5325"/>
      <c r="AB5325"/>
    </row>
    <row r="5326" spans="1:28" x14ac:dyDescent="0.25">
      <c r="A5326" s="89"/>
      <c r="D5326"/>
      <c r="F5326"/>
      <c r="H5326"/>
      <c r="M5326" s="23"/>
      <c r="R5326" s="23"/>
      <c r="W5326"/>
      <c r="AB5326"/>
    </row>
    <row r="5327" spans="1:28" x14ac:dyDescent="0.25">
      <c r="A5327" s="89"/>
      <c r="D5327"/>
      <c r="F5327"/>
      <c r="H5327"/>
      <c r="M5327" s="23"/>
      <c r="R5327" s="23"/>
      <c r="W5327"/>
      <c r="AB5327"/>
    </row>
    <row r="5328" spans="1:28" x14ac:dyDescent="0.25">
      <c r="A5328" s="89"/>
      <c r="D5328"/>
      <c r="F5328"/>
      <c r="H5328"/>
      <c r="M5328" s="23"/>
      <c r="R5328" s="23"/>
      <c r="W5328"/>
      <c r="AB5328"/>
    </row>
    <row r="5329" spans="1:28" x14ac:dyDescent="0.25">
      <c r="A5329" s="89"/>
      <c r="D5329"/>
      <c r="F5329"/>
      <c r="H5329"/>
      <c r="M5329" s="23"/>
      <c r="R5329" s="23"/>
      <c r="W5329"/>
      <c r="AB5329"/>
    </row>
    <row r="5330" spans="1:28" x14ac:dyDescent="0.25">
      <c r="A5330" s="89"/>
      <c r="D5330"/>
      <c r="F5330"/>
      <c r="H5330"/>
      <c r="M5330" s="23"/>
      <c r="R5330" s="23"/>
      <c r="W5330"/>
      <c r="AB5330"/>
    </row>
    <row r="5331" spans="1:28" x14ac:dyDescent="0.25">
      <c r="A5331" s="89"/>
      <c r="D5331"/>
      <c r="F5331"/>
      <c r="H5331"/>
      <c r="M5331" s="23"/>
      <c r="R5331" s="23"/>
      <c r="W5331"/>
      <c r="AB5331"/>
    </row>
    <row r="5332" spans="1:28" x14ac:dyDescent="0.25">
      <c r="A5332" s="89"/>
      <c r="D5332"/>
      <c r="F5332"/>
      <c r="H5332"/>
      <c r="M5332" s="23"/>
      <c r="R5332" s="23"/>
      <c r="W5332"/>
      <c r="AB5332"/>
    </row>
    <row r="5333" spans="1:28" x14ac:dyDescent="0.25">
      <c r="A5333" s="89"/>
      <c r="D5333"/>
      <c r="F5333"/>
      <c r="H5333"/>
      <c r="M5333" s="23"/>
      <c r="R5333" s="23"/>
      <c r="W5333"/>
      <c r="AB5333"/>
    </row>
    <row r="5334" spans="1:28" x14ac:dyDescent="0.25">
      <c r="A5334" s="89"/>
      <c r="D5334"/>
      <c r="F5334"/>
      <c r="H5334"/>
      <c r="M5334" s="23"/>
      <c r="R5334" s="23"/>
      <c r="W5334"/>
      <c r="AB5334"/>
    </row>
    <row r="5335" spans="1:28" x14ac:dyDescent="0.25">
      <c r="A5335" s="89"/>
      <c r="D5335"/>
      <c r="F5335"/>
      <c r="H5335"/>
      <c r="M5335" s="23"/>
      <c r="R5335" s="23"/>
      <c r="W5335"/>
      <c r="AB5335"/>
    </row>
    <row r="5336" spans="1:28" x14ac:dyDescent="0.25">
      <c r="A5336" s="89"/>
      <c r="D5336"/>
      <c r="F5336"/>
      <c r="H5336"/>
      <c r="M5336" s="23"/>
      <c r="R5336" s="23"/>
      <c r="W5336"/>
      <c r="AB5336"/>
    </row>
    <row r="5337" spans="1:28" x14ac:dyDescent="0.25">
      <c r="A5337" s="89"/>
      <c r="D5337"/>
      <c r="F5337"/>
      <c r="H5337"/>
      <c r="M5337" s="23"/>
      <c r="R5337" s="23"/>
      <c r="W5337"/>
      <c r="AB5337"/>
    </row>
    <row r="5338" spans="1:28" x14ac:dyDescent="0.25">
      <c r="A5338" s="89"/>
      <c r="D5338"/>
      <c r="F5338"/>
      <c r="H5338"/>
      <c r="M5338" s="23"/>
      <c r="R5338" s="23"/>
      <c r="W5338"/>
      <c r="AB5338"/>
    </row>
    <row r="5339" spans="1:28" x14ac:dyDescent="0.25">
      <c r="A5339" s="89"/>
      <c r="D5339"/>
      <c r="F5339"/>
      <c r="H5339"/>
      <c r="M5339" s="23"/>
      <c r="R5339" s="23"/>
      <c r="W5339"/>
      <c r="AB5339"/>
    </row>
    <row r="5340" spans="1:28" x14ac:dyDescent="0.25">
      <c r="A5340" s="89"/>
      <c r="D5340"/>
      <c r="F5340"/>
      <c r="H5340"/>
      <c r="M5340" s="23"/>
      <c r="R5340" s="23"/>
      <c r="W5340"/>
      <c r="AB5340"/>
    </row>
    <row r="5341" spans="1:28" x14ac:dyDescent="0.25">
      <c r="A5341" s="89"/>
      <c r="D5341"/>
      <c r="F5341"/>
      <c r="H5341"/>
      <c r="M5341" s="23"/>
      <c r="R5341" s="23"/>
      <c r="W5341"/>
      <c r="AB5341"/>
    </row>
    <row r="5342" spans="1:28" x14ac:dyDescent="0.25">
      <c r="A5342" s="89"/>
      <c r="D5342"/>
      <c r="F5342"/>
      <c r="H5342"/>
      <c r="M5342" s="23"/>
      <c r="R5342" s="23"/>
      <c r="W5342"/>
      <c r="AB5342"/>
    </row>
    <row r="5343" spans="1:28" x14ac:dyDescent="0.25">
      <c r="A5343" s="89"/>
      <c r="D5343"/>
      <c r="F5343"/>
      <c r="H5343"/>
      <c r="M5343" s="23"/>
      <c r="R5343" s="23"/>
      <c r="W5343"/>
      <c r="AB5343"/>
    </row>
    <row r="5344" spans="1:28" x14ac:dyDescent="0.25">
      <c r="A5344" s="89"/>
      <c r="D5344"/>
      <c r="F5344"/>
      <c r="H5344"/>
      <c r="M5344" s="23"/>
      <c r="R5344" s="23"/>
      <c r="W5344"/>
      <c r="AB5344"/>
    </row>
    <row r="5345" spans="1:28" x14ac:dyDescent="0.25">
      <c r="A5345" s="89"/>
      <c r="D5345"/>
      <c r="F5345"/>
      <c r="H5345"/>
      <c r="M5345" s="23"/>
      <c r="R5345" s="23"/>
      <c r="W5345"/>
      <c r="AB5345"/>
    </row>
    <row r="5346" spans="1:28" x14ac:dyDescent="0.25">
      <c r="A5346" s="89"/>
      <c r="D5346"/>
      <c r="F5346"/>
      <c r="H5346"/>
      <c r="M5346" s="23"/>
      <c r="R5346" s="23"/>
      <c r="W5346"/>
      <c r="AB5346"/>
    </row>
    <row r="5347" spans="1:28" x14ac:dyDescent="0.25">
      <c r="A5347" s="89"/>
      <c r="D5347"/>
      <c r="F5347"/>
      <c r="H5347"/>
      <c r="M5347" s="23"/>
      <c r="R5347" s="23"/>
      <c r="W5347"/>
      <c r="AB5347"/>
    </row>
    <row r="5348" spans="1:28" x14ac:dyDescent="0.25">
      <c r="A5348" s="89"/>
      <c r="D5348"/>
      <c r="F5348"/>
      <c r="H5348"/>
      <c r="M5348" s="23"/>
      <c r="R5348" s="23"/>
      <c r="W5348"/>
      <c r="AB5348"/>
    </row>
    <row r="5349" spans="1:28" x14ac:dyDescent="0.25">
      <c r="A5349" s="89"/>
      <c r="D5349"/>
      <c r="F5349"/>
      <c r="H5349"/>
      <c r="M5349" s="23"/>
      <c r="R5349" s="23"/>
      <c r="W5349"/>
      <c r="AB5349"/>
    </row>
    <row r="5350" spans="1:28" x14ac:dyDescent="0.25">
      <c r="A5350" s="89"/>
      <c r="D5350"/>
      <c r="F5350"/>
      <c r="H5350"/>
      <c r="M5350" s="23"/>
      <c r="R5350" s="23"/>
      <c r="W5350"/>
      <c r="AB5350"/>
    </row>
    <row r="5351" spans="1:28" x14ac:dyDescent="0.25">
      <c r="A5351" s="89"/>
      <c r="D5351"/>
      <c r="F5351"/>
      <c r="H5351"/>
      <c r="M5351" s="23"/>
      <c r="R5351" s="23"/>
      <c r="W5351"/>
      <c r="AB5351"/>
    </row>
    <row r="5352" spans="1:28" x14ac:dyDescent="0.25">
      <c r="A5352" s="89"/>
      <c r="D5352"/>
      <c r="F5352"/>
      <c r="H5352"/>
      <c r="M5352" s="23"/>
      <c r="R5352" s="23"/>
      <c r="W5352"/>
      <c r="AB5352"/>
    </row>
    <row r="5353" spans="1:28" x14ac:dyDescent="0.25">
      <c r="A5353" s="89"/>
      <c r="D5353"/>
      <c r="F5353"/>
      <c r="H5353"/>
      <c r="M5353" s="23"/>
      <c r="R5353" s="23"/>
      <c r="W5353"/>
      <c r="AB5353"/>
    </row>
    <row r="5354" spans="1:28" x14ac:dyDescent="0.25">
      <c r="A5354" s="89"/>
      <c r="D5354"/>
      <c r="F5354"/>
      <c r="H5354"/>
      <c r="M5354" s="23"/>
      <c r="R5354" s="23"/>
      <c r="W5354"/>
      <c r="AB5354"/>
    </row>
    <row r="5355" spans="1:28" x14ac:dyDescent="0.25">
      <c r="A5355" s="89"/>
      <c r="D5355"/>
      <c r="F5355"/>
      <c r="H5355"/>
      <c r="M5355" s="23"/>
      <c r="R5355" s="23"/>
      <c r="W5355"/>
      <c r="AB5355"/>
    </row>
    <row r="5356" spans="1:28" x14ac:dyDescent="0.25">
      <c r="A5356" s="89"/>
      <c r="D5356"/>
      <c r="F5356"/>
      <c r="H5356"/>
      <c r="M5356" s="23"/>
      <c r="R5356" s="23"/>
      <c r="W5356"/>
      <c r="AB5356"/>
    </row>
    <row r="5357" spans="1:28" x14ac:dyDescent="0.25">
      <c r="A5357" s="89"/>
      <c r="D5357"/>
      <c r="F5357"/>
      <c r="H5357"/>
      <c r="M5357" s="23"/>
      <c r="R5357" s="23"/>
      <c r="W5357"/>
      <c r="AB5357"/>
    </row>
    <row r="5358" spans="1:28" x14ac:dyDescent="0.25">
      <c r="A5358" s="89"/>
      <c r="D5358"/>
      <c r="F5358"/>
      <c r="H5358"/>
      <c r="M5358" s="23"/>
      <c r="R5358" s="23"/>
      <c r="W5358"/>
      <c r="AB5358"/>
    </row>
    <row r="5359" spans="1:28" x14ac:dyDescent="0.25">
      <c r="A5359" s="89"/>
      <c r="D5359"/>
      <c r="F5359"/>
      <c r="H5359"/>
      <c r="M5359" s="23"/>
      <c r="R5359" s="23"/>
      <c r="W5359"/>
      <c r="AB5359"/>
    </row>
    <row r="5360" spans="1:28" x14ac:dyDescent="0.25">
      <c r="A5360" s="89"/>
      <c r="D5360"/>
      <c r="F5360"/>
      <c r="H5360"/>
      <c r="M5360" s="23"/>
      <c r="R5360" s="23"/>
      <c r="W5360"/>
      <c r="AB5360"/>
    </row>
    <row r="5361" spans="1:28" x14ac:dyDescent="0.25">
      <c r="A5361" s="89"/>
      <c r="D5361"/>
      <c r="F5361"/>
      <c r="H5361"/>
      <c r="M5361" s="23"/>
      <c r="R5361" s="23"/>
      <c r="W5361"/>
      <c r="AB5361"/>
    </row>
    <row r="5362" spans="1:28" x14ac:dyDescent="0.25">
      <c r="A5362" s="89"/>
      <c r="D5362"/>
      <c r="F5362"/>
      <c r="H5362"/>
      <c r="M5362" s="23"/>
      <c r="R5362" s="23"/>
      <c r="W5362"/>
      <c r="AB5362"/>
    </row>
    <row r="5363" spans="1:28" x14ac:dyDescent="0.25">
      <c r="A5363" s="89"/>
      <c r="D5363"/>
      <c r="F5363"/>
      <c r="H5363"/>
      <c r="M5363" s="23"/>
      <c r="R5363" s="23"/>
      <c r="W5363"/>
      <c r="AB5363"/>
    </row>
    <row r="5364" spans="1:28" x14ac:dyDescent="0.25">
      <c r="A5364" s="89"/>
      <c r="D5364"/>
      <c r="F5364"/>
      <c r="H5364"/>
      <c r="M5364" s="23"/>
      <c r="R5364" s="23"/>
      <c r="W5364"/>
      <c r="AB5364"/>
    </row>
    <row r="5365" spans="1:28" x14ac:dyDescent="0.25">
      <c r="A5365" s="89"/>
      <c r="D5365"/>
      <c r="F5365"/>
      <c r="H5365"/>
      <c r="M5365" s="23"/>
      <c r="R5365" s="23"/>
      <c r="W5365"/>
      <c r="AB5365"/>
    </row>
    <row r="5366" spans="1:28" x14ac:dyDescent="0.25">
      <c r="A5366" s="89"/>
      <c r="D5366"/>
      <c r="F5366"/>
      <c r="H5366"/>
      <c r="M5366" s="23"/>
      <c r="R5366" s="23"/>
      <c r="W5366"/>
      <c r="AB5366"/>
    </row>
    <row r="5367" spans="1:28" x14ac:dyDescent="0.25">
      <c r="A5367" s="89"/>
      <c r="D5367"/>
      <c r="F5367"/>
      <c r="H5367"/>
      <c r="M5367" s="23"/>
      <c r="R5367" s="23"/>
      <c r="W5367"/>
      <c r="AB5367"/>
    </row>
    <row r="5368" spans="1:28" x14ac:dyDescent="0.25">
      <c r="A5368" s="89"/>
      <c r="D5368"/>
      <c r="F5368"/>
      <c r="H5368"/>
      <c r="M5368" s="23"/>
      <c r="R5368" s="23"/>
      <c r="W5368"/>
      <c r="AB5368"/>
    </row>
    <row r="5369" spans="1:28" x14ac:dyDescent="0.25">
      <c r="A5369" s="89"/>
      <c r="D5369"/>
      <c r="F5369"/>
      <c r="H5369"/>
      <c r="M5369" s="23"/>
      <c r="R5369" s="23"/>
      <c r="W5369"/>
      <c r="AB5369"/>
    </row>
    <row r="5370" spans="1:28" x14ac:dyDescent="0.25">
      <c r="A5370" s="89"/>
      <c r="D5370"/>
      <c r="F5370"/>
      <c r="H5370"/>
      <c r="M5370" s="23"/>
      <c r="R5370" s="23"/>
      <c r="W5370"/>
      <c r="AB5370"/>
    </row>
    <row r="5371" spans="1:28" x14ac:dyDescent="0.25">
      <c r="A5371" s="89"/>
      <c r="D5371"/>
      <c r="F5371"/>
      <c r="H5371"/>
      <c r="M5371" s="23"/>
      <c r="R5371" s="23"/>
      <c r="W5371"/>
      <c r="AB5371"/>
    </row>
    <row r="5372" spans="1:28" x14ac:dyDescent="0.25">
      <c r="A5372" s="89"/>
      <c r="D5372"/>
      <c r="F5372"/>
      <c r="H5372"/>
      <c r="M5372" s="23"/>
      <c r="R5372" s="23"/>
      <c r="W5372"/>
      <c r="AB5372"/>
    </row>
    <row r="5373" spans="1:28" x14ac:dyDescent="0.25">
      <c r="A5373" s="89"/>
      <c r="D5373"/>
      <c r="F5373"/>
      <c r="H5373"/>
      <c r="M5373" s="23"/>
      <c r="R5373" s="23"/>
      <c r="W5373"/>
      <c r="AB5373"/>
    </row>
    <row r="5374" spans="1:28" x14ac:dyDescent="0.25">
      <c r="A5374" s="89"/>
      <c r="D5374"/>
      <c r="F5374"/>
      <c r="H5374"/>
      <c r="M5374" s="23"/>
      <c r="R5374" s="23"/>
      <c r="W5374"/>
      <c r="AB5374"/>
    </row>
    <row r="5375" spans="1:28" x14ac:dyDescent="0.25">
      <c r="A5375" s="89"/>
      <c r="D5375"/>
      <c r="F5375"/>
      <c r="H5375"/>
      <c r="M5375" s="23"/>
      <c r="R5375" s="23"/>
      <c r="W5375"/>
      <c r="AB5375"/>
    </row>
    <row r="5376" spans="1:28" x14ac:dyDescent="0.25">
      <c r="A5376" s="89"/>
      <c r="D5376"/>
      <c r="F5376"/>
      <c r="H5376"/>
      <c r="M5376" s="23"/>
      <c r="R5376" s="23"/>
      <c r="W5376"/>
      <c r="AB5376"/>
    </row>
    <row r="5377" spans="1:28" x14ac:dyDescent="0.25">
      <c r="A5377" s="89"/>
      <c r="D5377"/>
      <c r="F5377"/>
      <c r="H5377"/>
      <c r="M5377" s="23"/>
      <c r="R5377" s="23"/>
      <c r="W5377"/>
      <c r="AB5377"/>
    </row>
    <row r="5378" spans="1:28" x14ac:dyDescent="0.25">
      <c r="A5378" s="89"/>
      <c r="D5378"/>
      <c r="F5378"/>
      <c r="H5378"/>
      <c r="M5378" s="23"/>
      <c r="R5378" s="23"/>
      <c r="W5378"/>
      <c r="AB5378"/>
    </row>
    <row r="5379" spans="1:28" x14ac:dyDescent="0.25">
      <c r="A5379" s="89"/>
      <c r="D5379"/>
      <c r="F5379"/>
      <c r="H5379"/>
      <c r="M5379" s="23"/>
      <c r="R5379" s="23"/>
      <c r="W5379"/>
      <c r="AB5379"/>
    </row>
    <row r="5380" spans="1:28" x14ac:dyDescent="0.25">
      <c r="A5380" s="89"/>
      <c r="D5380"/>
      <c r="F5380"/>
      <c r="H5380"/>
      <c r="M5380" s="23"/>
      <c r="R5380" s="23"/>
      <c r="W5380"/>
      <c r="AB5380"/>
    </row>
    <row r="5381" spans="1:28" x14ac:dyDescent="0.25">
      <c r="A5381" s="89"/>
      <c r="D5381"/>
      <c r="F5381"/>
      <c r="H5381"/>
      <c r="M5381" s="23"/>
      <c r="R5381" s="23"/>
      <c r="W5381"/>
      <c r="AB5381"/>
    </row>
    <row r="5382" spans="1:28" x14ac:dyDescent="0.25">
      <c r="A5382" s="89"/>
      <c r="D5382"/>
      <c r="F5382"/>
      <c r="H5382"/>
      <c r="M5382" s="23"/>
      <c r="R5382" s="23"/>
      <c r="W5382"/>
      <c r="AB5382"/>
    </row>
    <row r="5383" spans="1:28" x14ac:dyDescent="0.25">
      <c r="A5383" s="89"/>
      <c r="D5383"/>
      <c r="F5383"/>
      <c r="H5383"/>
      <c r="M5383" s="23"/>
      <c r="R5383" s="23"/>
      <c r="W5383"/>
      <c r="AB5383"/>
    </row>
    <row r="5384" spans="1:28" x14ac:dyDescent="0.25">
      <c r="A5384" s="89"/>
      <c r="D5384"/>
      <c r="F5384"/>
      <c r="H5384"/>
      <c r="M5384" s="23"/>
      <c r="R5384" s="23"/>
      <c r="W5384"/>
      <c r="AB5384"/>
    </row>
    <row r="5385" spans="1:28" x14ac:dyDescent="0.25">
      <c r="A5385" s="89"/>
      <c r="D5385"/>
      <c r="F5385"/>
      <c r="H5385"/>
      <c r="M5385" s="23"/>
      <c r="R5385" s="23"/>
      <c r="W5385"/>
      <c r="AB5385"/>
    </row>
    <row r="5386" spans="1:28" x14ac:dyDescent="0.25">
      <c r="A5386" s="89"/>
      <c r="D5386"/>
      <c r="F5386"/>
      <c r="H5386"/>
      <c r="M5386" s="23"/>
      <c r="R5386" s="23"/>
      <c r="W5386"/>
      <c r="AB5386"/>
    </row>
    <row r="5387" spans="1:28" x14ac:dyDescent="0.25">
      <c r="A5387" s="89"/>
      <c r="D5387"/>
      <c r="F5387"/>
      <c r="H5387"/>
      <c r="M5387" s="23"/>
      <c r="R5387" s="23"/>
      <c r="W5387"/>
      <c r="AB5387"/>
    </row>
    <row r="5388" spans="1:28" x14ac:dyDescent="0.25">
      <c r="A5388" s="89"/>
      <c r="D5388"/>
      <c r="F5388"/>
      <c r="H5388"/>
      <c r="M5388" s="23"/>
      <c r="R5388" s="23"/>
      <c r="W5388"/>
      <c r="AB5388"/>
    </row>
    <row r="5389" spans="1:28" x14ac:dyDescent="0.25">
      <c r="A5389" s="89"/>
      <c r="D5389"/>
      <c r="F5389"/>
      <c r="H5389"/>
      <c r="M5389" s="23"/>
      <c r="R5389" s="23"/>
      <c r="W5389"/>
      <c r="AB5389"/>
    </row>
    <row r="5390" spans="1:28" x14ac:dyDescent="0.25">
      <c r="A5390" s="89"/>
      <c r="D5390"/>
      <c r="F5390"/>
      <c r="H5390"/>
      <c r="M5390" s="23"/>
      <c r="R5390" s="23"/>
      <c r="W5390"/>
      <c r="AB5390"/>
    </row>
    <row r="5391" spans="1:28" x14ac:dyDescent="0.25">
      <c r="A5391" s="89"/>
      <c r="D5391"/>
      <c r="F5391"/>
      <c r="H5391"/>
      <c r="M5391" s="23"/>
      <c r="R5391" s="23"/>
      <c r="W5391"/>
      <c r="AB5391"/>
    </row>
    <row r="5392" spans="1:28" x14ac:dyDescent="0.25">
      <c r="A5392" s="89"/>
      <c r="D5392"/>
      <c r="F5392"/>
      <c r="H5392"/>
      <c r="M5392" s="23"/>
      <c r="R5392" s="23"/>
      <c r="W5392"/>
      <c r="AB5392"/>
    </row>
    <row r="5393" spans="1:28" x14ac:dyDescent="0.25">
      <c r="A5393" s="89"/>
      <c r="D5393"/>
      <c r="F5393"/>
      <c r="H5393"/>
      <c r="M5393" s="23"/>
      <c r="R5393" s="23"/>
      <c r="W5393"/>
      <c r="AB5393"/>
    </row>
    <row r="5394" spans="1:28" x14ac:dyDescent="0.25">
      <c r="A5394" s="89"/>
      <c r="D5394"/>
      <c r="F5394"/>
      <c r="H5394"/>
      <c r="M5394" s="23"/>
      <c r="R5394" s="23"/>
      <c r="W5394"/>
      <c r="AB5394"/>
    </row>
    <row r="5395" spans="1:28" x14ac:dyDescent="0.25">
      <c r="A5395" s="89"/>
      <c r="D5395"/>
      <c r="F5395"/>
      <c r="H5395"/>
      <c r="M5395" s="23"/>
      <c r="R5395" s="23"/>
      <c r="W5395"/>
      <c r="AB5395"/>
    </row>
    <row r="5396" spans="1:28" x14ac:dyDescent="0.25">
      <c r="A5396" s="89"/>
      <c r="D5396"/>
      <c r="F5396"/>
      <c r="H5396"/>
      <c r="M5396" s="23"/>
      <c r="R5396" s="23"/>
      <c r="W5396"/>
      <c r="AB5396"/>
    </row>
    <row r="5397" spans="1:28" x14ac:dyDescent="0.25">
      <c r="A5397" s="89"/>
      <c r="D5397"/>
      <c r="F5397"/>
      <c r="H5397"/>
      <c r="M5397" s="23"/>
      <c r="R5397" s="23"/>
      <c r="W5397"/>
      <c r="AB5397"/>
    </row>
    <row r="5398" spans="1:28" x14ac:dyDescent="0.25">
      <c r="A5398" s="89"/>
      <c r="D5398"/>
      <c r="F5398"/>
      <c r="H5398"/>
      <c r="M5398" s="23"/>
      <c r="R5398" s="23"/>
      <c r="W5398"/>
      <c r="AB5398"/>
    </row>
    <row r="5399" spans="1:28" x14ac:dyDescent="0.25">
      <c r="A5399" s="89"/>
      <c r="D5399"/>
      <c r="F5399"/>
      <c r="H5399"/>
      <c r="M5399" s="23"/>
      <c r="R5399" s="23"/>
      <c r="W5399"/>
      <c r="AB5399"/>
    </row>
    <row r="5400" spans="1:28" x14ac:dyDescent="0.25">
      <c r="A5400" s="89"/>
      <c r="D5400"/>
      <c r="F5400"/>
      <c r="H5400"/>
      <c r="M5400" s="23"/>
      <c r="R5400" s="23"/>
      <c r="W5400"/>
      <c r="AB5400"/>
    </row>
    <row r="5401" spans="1:28" x14ac:dyDescent="0.25">
      <c r="A5401" s="89"/>
      <c r="D5401"/>
      <c r="F5401"/>
      <c r="H5401"/>
      <c r="M5401" s="23"/>
      <c r="R5401" s="23"/>
      <c r="W5401"/>
      <c r="AB5401"/>
    </row>
    <row r="5402" spans="1:28" x14ac:dyDescent="0.25">
      <c r="A5402" s="89"/>
      <c r="D5402"/>
      <c r="F5402"/>
      <c r="H5402"/>
      <c r="M5402" s="23"/>
      <c r="R5402" s="23"/>
      <c r="W5402"/>
      <c r="AB5402"/>
    </row>
    <row r="5403" spans="1:28" x14ac:dyDescent="0.25">
      <c r="A5403" s="89"/>
      <c r="D5403"/>
      <c r="F5403"/>
      <c r="H5403"/>
      <c r="M5403" s="23"/>
      <c r="R5403" s="23"/>
      <c r="W5403"/>
      <c r="AB5403"/>
    </row>
    <row r="5404" spans="1:28" x14ac:dyDescent="0.25">
      <c r="A5404" s="89"/>
      <c r="D5404"/>
      <c r="F5404"/>
      <c r="H5404"/>
      <c r="M5404" s="23"/>
      <c r="R5404" s="23"/>
      <c r="W5404"/>
      <c r="AB5404"/>
    </row>
    <row r="5405" spans="1:28" x14ac:dyDescent="0.25">
      <c r="A5405" s="89"/>
      <c r="D5405"/>
      <c r="F5405"/>
      <c r="H5405"/>
      <c r="M5405" s="23"/>
      <c r="R5405" s="23"/>
      <c r="W5405"/>
      <c r="AB5405"/>
    </row>
    <row r="5406" spans="1:28" x14ac:dyDescent="0.25">
      <c r="A5406" s="89"/>
      <c r="D5406"/>
      <c r="F5406"/>
      <c r="H5406"/>
      <c r="M5406" s="23"/>
      <c r="R5406" s="23"/>
      <c r="W5406"/>
      <c r="AB5406"/>
    </row>
    <row r="5407" spans="1:28" x14ac:dyDescent="0.25">
      <c r="A5407" s="89"/>
      <c r="D5407"/>
      <c r="F5407"/>
      <c r="H5407"/>
      <c r="M5407" s="23"/>
      <c r="R5407" s="23"/>
      <c r="W5407"/>
      <c r="AB5407"/>
    </row>
    <row r="5408" spans="1:28" x14ac:dyDescent="0.25">
      <c r="A5408" s="89"/>
      <c r="D5408"/>
      <c r="F5408"/>
      <c r="H5408"/>
      <c r="M5408" s="23"/>
      <c r="R5408" s="23"/>
      <c r="W5408"/>
      <c r="AB5408"/>
    </row>
    <row r="5409" spans="1:28" x14ac:dyDescent="0.25">
      <c r="A5409" s="89"/>
      <c r="D5409"/>
      <c r="F5409"/>
      <c r="H5409"/>
      <c r="M5409" s="23"/>
      <c r="R5409" s="23"/>
      <c r="W5409"/>
      <c r="AB5409"/>
    </row>
    <row r="5410" spans="1:28" x14ac:dyDescent="0.25">
      <c r="A5410" s="89"/>
      <c r="D5410"/>
      <c r="F5410"/>
      <c r="H5410"/>
      <c r="M5410" s="23"/>
      <c r="R5410" s="23"/>
      <c r="W5410"/>
      <c r="AB5410"/>
    </row>
    <row r="5411" spans="1:28" x14ac:dyDescent="0.25">
      <c r="A5411" s="89"/>
      <c r="D5411"/>
      <c r="F5411"/>
      <c r="H5411"/>
      <c r="M5411" s="23"/>
      <c r="R5411" s="23"/>
      <c r="W5411"/>
      <c r="AB5411"/>
    </row>
    <row r="5412" spans="1:28" x14ac:dyDescent="0.25">
      <c r="A5412" s="89"/>
      <c r="D5412"/>
      <c r="F5412"/>
      <c r="H5412"/>
      <c r="M5412" s="23"/>
      <c r="R5412" s="23"/>
      <c r="W5412"/>
      <c r="AB5412"/>
    </row>
    <row r="5413" spans="1:28" x14ac:dyDescent="0.25">
      <c r="A5413" s="89"/>
      <c r="D5413"/>
      <c r="F5413"/>
      <c r="H5413"/>
      <c r="M5413" s="23"/>
      <c r="R5413" s="23"/>
      <c r="W5413"/>
      <c r="AB5413"/>
    </row>
    <row r="5414" spans="1:28" x14ac:dyDescent="0.25">
      <c r="A5414" s="89"/>
      <c r="D5414"/>
      <c r="F5414"/>
      <c r="H5414"/>
      <c r="M5414" s="23"/>
      <c r="R5414" s="23"/>
      <c r="W5414"/>
      <c r="AB5414"/>
    </row>
    <row r="5415" spans="1:28" x14ac:dyDescent="0.25">
      <c r="A5415" s="89"/>
      <c r="D5415"/>
      <c r="F5415"/>
      <c r="H5415"/>
      <c r="M5415" s="23"/>
      <c r="R5415" s="23"/>
      <c r="W5415"/>
      <c r="AB5415"/>
    </row>
    <row r="5416" spans="1:28" x14ac:dyDescent="0.25">
      <c r="A5416" s="89"/>
      <c r="D5416"/>
      <c r="F5416"/>
      <c r="H5416"/>
      <c r="M5416" s="23"/>
      <c r="R5416" s="23"/>
      <c r="W5416"/>
      <c r="AB5416"/>
    </row>
    <row r="5417" spans="1:28" x14ac:dyDescent="0.25">
      <c r="A5417" s="89"/>
      <c r="D5417"/>
      <c r="F5417"/>
      <c r="H5417"/>
      <c r="M5417" s="23"/>
      <c r="R5417" s="23"/>
      <c r="W5417"/>
      <c r="AB5417"/>
    </row>
    <row r="5418" spans="1:28" x14ac:dyDescent="0.25">
      <c r="A5418" s="89"/>
      <c r="D5418"/>
      <c r="F5418"/>
      <c r="H5418"/>
      <c r="M5418" s="23"/>
      <c r="R5418" s="23"/>
      <c r="W5418"/>
      <c r="AB5418"/>
    </row>
    <row r="5419" spans="1:28" x14ac:dyDescent="0.25">
      <c r="A5419" s="89"/>
      <c r="D5419"/>
      <c r="F5419"/>
      <c r="H5419"/>
      <c r="M5419" s="23"/>
      <c r="R5419" s="23"/>
      <c r="W5419"/>
      <c r="AB5419"/>
    </row>
    <row r="5420" spans="1:28" x14ac:dyDescent="0.25">
      <c r="A5420" s="89"/>
      <c r="D5420"/>
      <c r="F5420"/>
      <c r="H5420"/>
      <c r="M5420" s="23"/>
      <c r="R5420" s="23"/>
      <c r="W5420"/>
      <c r="AB5420"/>
    </row>
    <row r="5421" spans="1:28" x14ac:dyDescent="0.25">
      <c r="A5421" s="89"/>
      <c r="D5421"/>
      <c r="F5421"/>
      <c r="H5421"/>
      <c r="M5421" s="23"/>
      <c r="R5421" s="23"/>
      <c r="W5421"/>
      <c r="AB5421"/>
    </row>
    <row r="5422" spans="1:28" x14ac:dyDescent="0.25">
      <c r="A5422" s="89"/>
      <c r="D5422"/>
      <c r="F5422"/>
      <c r="H5422"/>
      <c r="M5422" s="23"/>
      <c r="R5422" s="23"/>
      <c r="W5422"/>
      <c r="AB5422"/>
    </row>
    <row r="5423" spans="1:28" x14ac:dyDescent="0.25">
      <c r="A5423" s="89"/>
      <c r="D5423"/>
      <c r="F5423"/>
      <c r="H5423"/>
      <c r="M5423" s="23"/>
      <c r="R5423" s="23"/>
      <c r="W5423"/>
      <c r="AB5423"/>
    </row>
    <row r="5424" spans="1:28" x14ac:dyDescent="0.25">
      <c r="A5424" s="89"/>
      <c r="D5424"/>
      <c r="F5424"/>
      <c r="H5424"/>
      <c r="M5424" s="23"/>
      <c r="R5424" s="23"/>
      <c r="W5424"/>
      <c r="AB5424"/>
    </row>
    <row r="5425" spans="1:28" x14ac:dyDescent="0.25">
      <c r="A5425" s="89"/>
      <c r="D5425"/>
      <c r="F5425"/>
      <c r="H5425"/>
      <c r="M5425" s="23"/>
      <c r="R5425" s="23"/>
      <c r="W5425"/>
      <c r="AB5425"/>
    </row>
    <row r="5426" spans="1:28" x14ac:dyDescent="0.25">
      <c r="A5426" s="89"/>
      <c r="D5426"/>
      <c r="F5426"/>
      <c r="H5426"/>
      <c r="M5426" s="23"/>
      <c r="R5426" s="23"/>
      <c r="W5426"/>
      <c r="AB5426"/>
    </row>
    <row r="5427" spans="1:28" x14ac:dyDescent="0.25">
      <c r="A5427" s="89"/>
      <c r="D5427"/>
      <c r="F5427"/>
      <c r="H5427"/>
      <c r="M5427" s="23"/>
      <c r="R5427" s="23"/>
      <c r="W5427"/>
      <c r="AB5427"/>
    </row>
    <row r="5428" spans="1:28" x14ac:dyDescent="0.25">
      <c r="A5428" s="89"/>
      <c r="D5428"/>
      <c r="F5428"/>
      <c r="H5428"/>
      <c r="M5428" s="23"/>
      <c r="R5428" s="23"/>
      <c r="W5428"/>
      <c r="AB5428"/>
    </row>
    <row r="5429" spans="1:28" x14ac:dyDescent="0.25">
      <c r="A5429" s="89"/>
      <c r="D5429"/>
      <c r="F5429"/>
      <c r="H5429"/>
      <c r="M5429" s="23"/>
      <c r="R5429" s="23"/>
      <c r="W5429"/>
      <c r="AB5429"/>
    </row>
    <row r="5430" spans="1:28" x14ac:dyDescent="0.25">
      <c r="A5430" s="89"/>
      <c r="D5430"/>
      <c r="F5430"/>
      <c r="H5430"/>
      <c r="M5430" s="23"/>
      <c r="R5430" s="23"/>
      <c r="W5430"/>
      <c r="AB5430"/>
    </row>
    <row r="5431" spans="1:28" x14ac:dyDescent="0.25">
      <c r="A5431" s="89"/>
      <c r="D5431"/>
      <c r="F5431"/>
      <c r="H5431"/>
      <c r="M5431" s="23"/>
      <c r="R5431" s="23"/>
      <c r="W5431"/>
      <c r="AB5431"/>
    </row>
    <row r="5432" spans="1:28" x14ac:dyDescent="0.25">
      <c r="A5432" s="89"/>
      <c r="D5432"/>
      <c r="F5432"/>
      <c r="H5432"/>
      <c r="M5432" s="23"/>
      <c r="R5432" s="23"/>
      <c r="W5432"/>
      <c r="AB5432"/>
    </row>
    <row r="5433" spans="1:28" x14ac:dyDescent="0.25">
      <c r="A5433" s="89"/>
      <c r="D5433"/>
      <c r="F5433"/>
      <c r="H5433"/>
      <c r="M5433" s="23"/>
      <c r="R5433" s="23"/>
      <c r="W5433"/>
      <c r="AB5433"/>
    </row>
    <row r="5434" spans="1:28" x14ac:dyDescent="0.25">
      <c r="A5434" s="89"/>
      <c r="D5434"/>
      <c r="F5434"/>
      <c r="H5434"/>
      <c r="M5434" s="23"/>
      <c r="R5434" s="23"/>
      <c r="W5434"/>
      <c r="AB5434"/>
    </row>
    <row r="5435" spans="1:28" x14ac:dyDescent="0.25">
      <c r="A5435" s="89"/>
      <c r="D5435"/>
      <c r="F5435"/>
      <c r="H5435"/>
      <c r="M5435" s="23"/>
      <c r="R5435" s="23"/>
      <c r="W5435"/>
      <c r="AB5435"/>
    </row>
    <row r="5436" spans="1:28" x14ac:dyDescent="0.25">
      <c r="A5436" s="89"/>
      <c r="D5436"/>
      <c r="F5436"/>
      <c r="H5436"/>
      <c r="M5436" s="23"/>
      <c r="R5436" s="23"/>
      <c r="W5436"/>
      <c r="AB5436"/>
    </row>
    <row r="5437" spans="1:28" x14ac:dyDescent="0.25">
      <c r="A5437" s="89"/>
      <c r="D5437"/>
      <c r="F5437"/>
      <c r="H5437"/>
      <c r="M5437" s="23"/>
      <c r="R5437" s="23"/>
      <c r="W5437"/>
      <c r="AB5437"/>
    </row>
    <row r="5438" spans="1:28" x14ac:dyDescent="0.25">
      <c r="A5438" s="89"/>
      <c r="D5438"/>
      <c r="F5438"/>
      <c r="H5438"/>
      <c r="M5438" s="23"/>
      <c r="R5438" s="23"/>
      <c r="W5438"/>
      <c r="AB5438"/>
    </row>
    <row r="5439" spans="1:28" x14ac:dyDescent="0.25">
      <c r="A5439" s="89"/>
      <c r="D5439"/>
      <c r="F5439"/>
      <c r="H5439"/>
      <c r="M5439" s="23"/>
      <c r="R5439" s="23"/>
      <c r="W5439"/>
      <c r="AB5439"/>
    </row>
    <row r="5440" spans="1:28" x14ac:dyDescent="0.25">
      <c r="A5440" s="89"/>
      <c r="D5440"/>
      <c r="F5440"/>
      <c r="H5440"/>
      <c r="M5440" s="23"/>
      <c r="R5440" s="23"/>
      <c r="W5440"/>
      <c r="AB5440"/>
    </row>
    <row r="5441" spans="1:28" x14ac:dyDescent="0.25">
      <c r="A5441" s="89"/>
      <c r="D5441"/>
      <c r="F5441"/>
      <c r="H5441"/>
      <c r="M5441" s="23"/>
      <c r="R5441" s="23"/>
      <c r="W5441"/>
      <c r="AB5441"/>
    </row>
    <row r="5442" spans="1:28" x14ac:dyDescent="0.25">
      <c r="A5442" s="89"/>
      <c r="D5442"/>
      <c r="F5442"/>
      <c r="H5442"/>
      <c r="M5442" s="23"/>
      <c r="R5442" s="23"/>
      <c r="W5442"/>
      <c r="AB5442"/>
    </row>
    <row r="5443" spans="1:28" x14ac:dyDescent="0.25">
      <c r="A5443" s="89"/>
      <c r="D5443"/>
      <c r="F5443"/>
      <c r="H5443"/>
      <c r="M5443" s="23"/>
      <c r="R5443" s="23"/>
      <c r="W5443"/>
      <c r="AB5443"/>
    </row>
    <row r="5444" spans="1:28" x14ac:dyDescent="0.25">
      <c r="A5444" s="89"/>
      <c r="D5444"/>
      <c r="F5444"/>
      <c r="H5444"/>
      <c r="M5444" s="23"/>
      <c r="R5444" s="23"/>
      <c r="W5444"/>
      <c r="AB5444"/>
    </row>
    <row r="5445" spans="1:28" x14ac:dyDescent="0.25">
      <c r="A5445" s="89"/>
      <c r="D5445"/>
      <c r="F5445"/>
      <c r="H5445"/>
      <c r="M5445" s="23"/>
      <c r="R5445" s="23"/>
      <c r="W5445"/>
      <c r="AB5445"/>
    </row>
    <row r="5446" spans="1:28" x14ac:dyDescent="0.25">
      <c r="A5446" s="89"/>
      <c r="D5446"/>
      <c r="F5446"/>
      <c r="H5446"/>
      <c r="M5446" s="23"/>
      <c r="R5446" s="23"/>
      <c r="W5446"/>
      <c r="AB5446"/>
    </row>
    <row r="5447" spans="1:28" x14ac:dyDescent="0.25">
      <c r="A5447" s="89"/>
      <c r="D5447"/>
      <c r="F5447"/>
      <c r="H5447"/>
      <c r="M5447" s="23"/>
      <c r="R5447" s="23"/>
      <c r="W5447"/>
      <c r="AB5447"/>
    </row>
    <row r="5448" spans="1:28" x14ac:dyDescent="0.25">
      <c r="A5448" s="89"/>
      <c r="D5448"/>
      <c r="F5448"/>
      <c r="H5448"/>
      <c r="M5448" s="23"/>
      <c r="R5448" s="23"/>
      <c r="W5448"/>
      <c r="AB5448"/>
    </row>
    <row r="5449" spans="1:28" x14ac:dyDescent="0.25">
      <c r="A5449" s="89"/>
      <c r="D5449"/>
      <c r="F5449"/>
      <c r="H5449"/>
      <c r="M5449" s="23"/>
      <c r="R5449" s="23"/>
      <c r="W5449"/>
      <c r="AB5449"/>
    </row>
    <row r="5450" spans="1:28" x14ac:dyDescent="0.25">
      <c r="A5450" s="89"/>
      <c r="D5450"/>
      <c r="F5450"/>
      <c r="H5450"/>
      <c r="M5450" s="23"/>
      <c r="R5450" s="23"/>
      <c r="W5450"/>
      <c r="AB5450"/>
    </row>
    <row r="5451" spans="1:28" x14ac:dyDescent="0.25">
      <c r="A5451" s="89"/>
      <c r="D5451"/>
      <c r="F5451"/>
      <c r="H5451"/>
      <c r="M5451" s="23"/>
      <c r="R5451" s="23"/>
      <c r="W5451"/>
      <c r="AB5451"/>
    </row>
    <row r="5452" spans="1:28" x14ac:dyDescent="0.25">
      <c r="A5452" s="89"/>
      <c r="D5452"/>
      <c r="F5452"/>
      <c r="H5452"/>
      <c r="M5452" s="23"/>
      <c r="R5452" s="23"/>
      <c r="W5452"/>
      <c r="AB5452"/>
    </row>
    <row r="5453" spans="1:28" x14ac:dyDescent="0.25">
      <c r="A5453" s="89"/>
      <c r="D5453"/>
      <c r="F5453"/>
      <c r="H5453"/>
      <c r="M5453" s="23"/>
      <c r="R5453" s="23"/>
      <c r="W5453"/>
      <c r="AB5453"/>
    </row>
    <row r="5454" spans="1:28" x14ac:dyDescent="0.25">
      <c r="A5454" s="89"/>
      <c r="D5454"/>
      <c r="F5454"/>
      <c r="H5454"/>
      <c r="M5454" s="23"/>
      <c r="R5454" s="23"/>
      <c r="W5454"/>
      <c r="AB5454"/>
    </row>
    <row r="5455" spans="1:28" x14ac:dyDescent="0.25">
      <c r="A5455" s="89"/>
      <c r="D5455"/>
      <c r="F5455"/>
      <c r="H5455"/>
      <c r="M5455" s="23"/>
      <c r="R5455" s="23"/>
      <c r="W5455"/>
      <c r="AB5455"/>
    </row>
    <row r="5456" spans="1:28" x14ac:dyDescent="0.25">
      <c r="A5456" s="89"/>
      <c r="D5456"/>
      <c r="F5456"/>
      <c r="H5456"/>
      <c r="M5456" s="23"/>
      <c r="R5456" s="23"/>
      <c r="W5456"/>
      <c r="AB5456"/>
    </row>
    <row r="5457" spans="1:28" x14ac:dyDescent="0.25">
      <c r="A5457" s="89"/>
      <c r="D5457"/>
      <c r="F5457"/>
      <c r="H5457"/>
      <c r="M5457" s="23"/>
      <c r="R5457" s="23"/>
      <c r="W5457"/>
      <c r="AB5457"/>
    </row>
    <row r="5458" spans="1:28" x14ac:dyDescent="0.25">
      <c r="A5458" s="89"/>
      <c r="D5458"/>
      <c r="F5458"/>
      <c r="H5458"/>
      <c r="M5458" s="23"/>
      <c r="R5458" s="23"/>
      <c r="W5458"/>
      <c r="AB5458"/>
    </row>
    <row r="5459" spans="1:28" x14ac:dyDescent="0.25">
      <c r="A5459" s="89"/>
      <c r="D5459"/>
      <c r="F5459"/>
      <c r="H5459"/>
      <c r="M5459" s="23"/>
      <c r="R5459" s="23"/>
      <c r="W5459"/>
      <c r="AB5459"/>
    </row>
    <row r="5460" spans="1:28" x14ac:dyDescent="0.25">
      <c r="A5460" s="89"/>
      <c r="D5460"/>
      <c r="F5460"/>
      <c r="H5460"/>
      <c r="M5460" s="23"/>
      <c r="R5460" s="23"/>
      <c r="W5460"/>
      <c r="AB5460"/>
    </row>
    <row r="5461" spans="1:28" x14ac:dyDescent="0.25">
      <c r="A5461" s="89"/>
      <c r="D5461"/>
      <c r="F5461"/>
      <c r="H5461"/>
      <c r="M5461" s="23"/>
      <c r="R5461" s="23"/>
      <c r="W5461"/>
      <c r="AB5461"/>
    </row>
    <row r="5462" spans="1:28" x14ac:dyDescent="0.25">
      <c r="A5462" s="89"/>
      <c r="D5462"/>
      <c r="F5462"/>
      <c r="H5462"/>
      <c r="M5462" s="23"/>
      <c r="R5462" s="23"/>
      <c r="W5462"/>
      <c r="AB5462"/>
    </row>
    <row r="5463" spans="1:28" x14ac:dyDescent="0.25">
      <c r="A5463" s="89"/>
      <c r="D5463"/>
      <c r="F5463"/>
      <c r="H5463"/>
      <c r="M5463" s="23"/>
      <c r="R5463" s="23"/>
      <c r="W5463"/>
      <c r="AB5463"/>
    </row>
    <row r="5464" spans="1:28" x14ac:dyDescent="0.25">
      <c r="A5464" s="89"/>
      <c r="D5464"/>
      <c r="F5464"/>
      <c r="H5464"/>
      <c r="M5464" s="23"/>
      <c r="R5464" s="23"/>
      <c r="W5464"/>
      <c r="AB5464"/>
    </row>
    <row r="5465" spans="1:28" x14ac:dyDescent="0.25">
      <c r="A5465" s="89"/>
      <c r="D5465"/>
      <c r="F5465"/>
      <c r="H5465"/>
      <c r="M5465" s="23"/>
      <c r="R5465" s="23"/>
      <c r="W5465"/>
      <c r="AB5465"/>
    </row>
    <row r="5466" spans="1:28" x14ac:dyDescent="0.25">
      <c r="A5466" s="89"/>
      <c r="D5466"/>
      <c r="F5466"/>
      <c r="H5466"/>
      <c r="M5466" s="23"/>
      <c r="R5466" s="23"/>
      <c r="W5466"/>
      <c r="AB5466"/>
    </row>
    <row r="5467" spans="1:28" x14ac:dyDescent="0.25">
      <c r="A5467" s="89"/>
      <c r="D5467"/>
      <c r="F5467"/>
      <c r="H5467"/>
      <c r="M5467" s="23"/>
      <c r="R5467" s="23"/>
      <c r="W5467"/>
      <c r="AB5467"/>
    </row>
    <row r="5468" spans="1:28" x14ac:dyDescent="0.25">
      <c r="A5468" s="89"/>
      <c r="D5468"/>
      <c r="F5468"/>
      <c r="H5468"/>
      <c r="M5468" s="23"/>
      <c r="R5468" s="23"/>
      <c r="W5468"/>
      <c r="AB5468"/>
    </row>
    <row r="5469" spans="1:28" x14ac:dyDescent="0.25">
      <c r="A5469" s="89"/>
      <c r="D5469"/>
      <c r="F5469"/>
      <c r="H5469"/>
      <c r="M5469" s="23"/>
      <c r="R5469" s="23"/>
      <c r="W5469"/>
      <c r="AB5469"/>
    </row>
    <row r="5470" spans="1:28" x14ac:dyDescent="0.25">
      <c r="A5470" s="89"/>
      <c r="D5470"/>
      <c r="F5470"/>
      <c r="H5470"/>
      <c r="M5470" s="23"/>
      <c r="R5470" s="23"/>
      <c r="W5470"/>
      <c r="AB5470"/>
    </row>
    <row r="5471" spans="1:28" x14ac:dyDescent="0.25">
      <c r="A5471" s="89"/>
      <c r="D5471"/>
      <c r="F5471"/>
      <c r="H5471"/>
      <c r="M5471" s="23"/>
      <c r="R5471" s="23"/>
      <c r="W5471"/>
      <c r="AB5471"/>
    </row>
    <row r="5472" spans="1:28" x14ac:dyDescent="0.25">
      <c r="A5472" s="89"/>
      <c r="D5472"/>
      <c r="F5472"/>
      <c r="H5472"/>
      <c r="M5472" s="23"/>
      <c r="R5472" s="23"/>
      <c r="W5472"/>
      <c r="AB5472"/>
    </row>
    <row r="5473" spans="1:28" x14ac:dyDescent="0.25">
      <c r="A5473" s="89"/>
      <c r="D5473"/>
      <c r="F5473"/>
      <c r="H5473"/>
      <c r="M5473" s="23"/>
      <c r="R5473" s="23"/>
      <c r="W5473"/>
      <c r="AB5473"/>
    </row>
    <row r="5474" spans="1:28" x14ac:dyDescent="0.25">
      <c r="A5474" s="89"/>
      <c r="D5474"/>
      <c r="F5474"/>
      <c r="H5474"/>
      <c r="M5474" s="23"/>
      <c r="R5474" s="23"/>
      <c r="W5474"/>
      <c r="AB5474"/>
    </row>
    <row r="5475" spans="1:28" x14ac:dyDescent="0.25">
      <c r="A5475" s="89"/>
      <c r="D5475"/>
      <c r="F5475"/>
      <c r="H5475"/>
      <c r="M5475" s="23"/>
      <c r="R5475" s="23"/>
      <c r="W5475"/>
      <c r="AB5475"/>
    </row>
    <row r="5476" spans="1:28" x14ac:dyDescent="0.25">
      <c r="A5476" s="89"/>
      <c r="D5476"/>
      <c r="F5476"/>
      <c r="H5476"/>
      <c r="M5476" s="23"/>
      <c r="R5476" s="23"/>
      <c r="W5476"/>
      <c r="AB5476"/>
    </row>
    <row r="5477" spans="1:28" x14ac:dyDescent="0.25">
      <c r="A5477" s="89"/>
      <c r="D5477"/>
      <c r="F5477"/>
      <c r="H5477"/>
      <c r="M5477" s="23"/>
      <c r="R5477" s="23"/>
      <c r="W5477"/>
      <c r="AB5477"/>
    </row>
    <row r="5478" spans="1:28" x14ac:dyDescent="0.25">
      <c r="A5478" s="89"/>
      <c r="D5478"/>
      <c r="F5478"/>
      <c r="H5478"/>
      <c r="M5478" s="23"/>
      <c r="R5478" s="23"/>
      <c r="W5478"/>
      <c r="AB5478"/>
    </row>
    <row r="5479" spans="1:28" x14ac:dyDescent="0.25">
      <c r="A5479" s="89"/>
      <c r="D5479"/>
      <c r="F5479"/>
      <c r="H5479"/>
      <c r="M5479" s="23"/>
      <c r="R5479" s="23"/>
      <c r="W5479"/>
      <c r="AB5479"/>
    </row>
    <row r="5480" spans="1:28" x14ac:dyDescent="0.25">
      <c r="A5480" s="89"/>
      <c r="D5480"/>
      <c r="F5480"/>
      <c r="H5480"/>
      <c r="M5480" s="23"/>
      <c r="R5480" s="23"/>
      <c r="W5480"/>
      <c r="AB5480"/>
    </row>
    <row r="5481" spans="1:28" x14ac:dyDescent="0.25">
      <c r="A5481" s="89"/>
      <c r="D5481"/>
      <c r="F5481"/>
      <c r="H5481"/>
      <c r="M5481" s="23"/>
      <c r="R5481" s="23"/>
      <c r="W5481"/>
      <c r="AB5481"/>
    </row>
    <row r="5482" spans="1:28" x14ac:dyDescent="0.25">
      <c r="A5482" s="89"/>
      <c r="D5482"/>
      <c r="F5482"/>
      <c r="H5482"/>
      <c r="M5482" s="23"/>
      <c r="R5482" s="23"/>
      <c r="W5482"/>
      <c r="AB5482"/>
    </row>
    <row r="5483" spans="1:28" x14ac:dyDescent="0.25">
      <c r="A5483" s="89"/>
      <c r="D5483"/>
      <c r="F5483"/>
      <c r="H5483"/>
      <c r="M5483" s="23"/>
      <c r="R5483" s="23"/>
      <c r="W5483"/>
      <c r="AB5483"/>
    </row>
    <row r="5484" spans="1:28" x14ac:dyDescent="0.25">
      <c r="A5484" s="89"/>
      <c r="D5484"/>
      <c r="F5484"/>
      <c r="H5484"/>
      <c r="M5484" s="23"/>
      <c r="R5484" s="23"/>
      <c r="W5484"/>
      <c r="AB5484"/>
    </row>
    <row r="5485" spans="1:28" x14ac:dyDescent="0.25">
      <c r="A5485" s="89"/>
      <c r="D5485"/>
      <c r="F5485"/>
      <c r="H5485"/>
      <c r="M5485" s="23"/>
      <c r="R5485" s="23"/>
      <c r="W5485"/>
      <c r="AB5485"/>
    </row>
    <row r="5486" spans="1:28" x14ac:dyDescent="0.25">
      <c r="A5486" s="89"/>
      <c r="D5486"/>
      <c r="F5486"/>
      <c r="H5486"/>
      <c r="M5486" s="23"/>
      <c r="R5486" s="23"/>
      <c r="W5486"/>
      <c r="AB5486"/>
    </row>
    <row r="5487" spans="1:28" x14ac:dyDescent="0.25">
      <c r="A5487" s="89"/>
      <c r="D5487"/>
      <c r="F5487"/>
      <c r="H5487"/>
      <c r="M5487" s="23"/>
      <c r="R5487" s="23"/>
      <c r="W5487"/>
      <c r="AB5487"/>
    </row>
    <row r="5488" spans="1:28" x14ac:dyDescent="0.25">
      <c r="A5488" s="89"/>
      <c r="D5488"/>
      <c r="F5488"/>
      <c r="H5488"/>
      <c r="M5488" s="23"/>
      <c r="R5488" s="23"/>
      <c r="W5488"/>
      <c r="AB5488"/>
    </row>
    <row r="5489" spans="1:28" x14ac:dyDescent="0.25">
      <c r="A5489" s="89"/>
      <c r="D5489"/>
      <c r="F5489"/>
      <c r="H5489"/>
      <c r="M5489" s="23"/>
      <c r="R5489" s="23"/>
      <c r="W5489"/>
      <c r="AB5489"/>
    </row>
    <row r="5490" spans="1:28" x14ac:dyDescent="0.25">
      <c r="A5490" s="89"/>
      <c r="D5490"/>
      <c r="F5490"/>
      <c r="H5490"/>
      <c r="M5490" s="23"/>
      <c r="R5490" s="23"/>
      <c r="W5490"/>
      <c r="AB5490"/>
    </row>
    <row r="5491" spans="1:28" x14ac:dyDescent="0.25">
      <c r="A5491" s="89"/>
      <c r="D5491"/>
      <c r="F5491"/>
      <c r="H5491"/>
      <c r="M5491" s="23"/>
      <c r="R5491" s="23"/>
      <c r="W5491"/>
      <c r="AB5491"/>
    </row>
    <row r="5492" spans="1:28" x14ac:dyDescent="0.25">
      <c r="A5492" s="89"/>
      <c r="D5492"/>
      <c r="F5492"/>
      <c r="H5492"/>
      <c r="M5492" s="23"/>
      <c r="R5492" s="23"/>
      <c r="W5492"/>
      <c r="AB5492"/>
    </row>
    <row r="5493" spans="1:28" x14ac:dyDescent="0.25">
      <c r="A5493" s="89"/>
      <c r="D5493"/>
      <c r="F5493"/>
      <c r="H5493"/>
      <c r="M5493" s="23"/>
      <c r="R5493" s="23"/>
      <c r="W5493"/>
      <c r="AB5493"/>
    </row>
    <row r="5494" spans="1:28" x14ac:dyDescent="0.25">
      <c r="A5494" s="89"/>
      <c r="D5494"/>
      <c r="F5494"/>
      <c r="H5494"/>
      <c r="M5494" s="23"/>
      <c r="R5494" s="23"/>
      <c r="W5494"/>
      <c r="AB5494"/>
    </row>
    <row r="5495" spans="1:28" x14ac:dyDescent="0.25">
      <c r="A5495" s="89"/>
      <c r="D5495"/>
      <c r="F5495"/>
      <c r="H5495"/>
      <c r="M5495" s="23"/>
      <c r="R5495" s="23"/>
      <c r="W5495"/>
      <c r="AB5495"/>
    </row>
    <row r="5496" spans="1:28" x14ac:dyDescent="0.25">
      <c r="A5496" s="89"/>
      <c r="D5496"/>
      <c r="F5496"/>
      <c r="H5496"/>
      <c r="M5496" s="23"/>
      <c r="R5496" s="23"/>
      <c r="W5496"/>
      <c r="AB5496"/>
    </row>
    <row r="5497" spans="1:28" x14ac:dyDescent="0.25">
      <c r="A5497" s="89"/>
      <c r="D5497"/>
      <c r="F5497"/>
      <c r="H5497"/>
      <c r="M5497" s="23"/>
      <c r="R5497" s="23"/>
      <c r="W5497"/>
      <c r="AB5497"/>
    </row>
    <row r="5498" spans="1:28" x14ac:dyDescent="0.25">
      <c r="A5498" s="89"/>
      <c r="D5498"/>
      <c r="F5498"/>
      <c r="H5498"/>
      <c r="M5498" s="23"/>
      <c r="R5498" s="23"/>
      <c r="W5498"/>
      <c r="AB5498"/>
    </row>
    <row r="5499" spans="1:28" x14ac:dyDescent="0.25">
      <c r="A5499" s="89"/>
      <c r="D5499"/>
      <c r="F5499"/>
      <c r="H5499"/>
      <c r="M5499" s="23"/>
      <c r="R5499" s="23"/>
      <c r="W5499"/>
      <c r="AB5499"/>
    </row>
    <row r="5500" spans="1:28" x14ac:dyDescent="0.25">
      <c r="A5500" s="89"/>
      <c r="D5500"/>
      <c r="F5500"/>
      <c r="H5500"/>
      <c r="M5500" s="23"/>
      <c r="R5500" s="23"/>
      <c r="W5500"/>
      <c r="AB5500"/>
    </row>
    <row r="5501" spans="1:28" x14ac:dyDescent="0.25">
      <c r="A5501" s="89"/>
      <c r="D5501"/>
      <c r="F5501"/>
      <c r="H5501"/>
      <c r="M5501" s="23"/>
      <c r="R5501" s="23"/>
      <c r="W5501"/>
      <c r="AB5501"/>
    </row>
    <row r="5502" spans="1:28" x14ac:dyDescent="0.25">
      <c r="A5502" s="89"/>
      <c r="D5502"/>
      <c r="F5502"/>
      <c r="H5502"/>
      <c r="M5502" s="23"/>
      <c r="R5502" s="23"/>
      <c r="W5502"/>
      <c r="AB5502"/>
    </row>
    <row r="5503" spans="1:28" x14ac:dyDescent="0.25">
      <c r="A5503" s="89"/>
      <c r="D5503"/>
      <c r="F5503"/>
      <c r="H5503"/>
      <c r="M5503" s="23"/>
      <c r="R5503" s="23"/>
      <c r="W5503"/>
      <c r="AB5503"/>
    </row>
    <row r="5504" spans="1:28" x14ac:dyDescent="0.25">
      <c r="A5504" s="89"/>
      <c r="D5504"/>
      <c r="F5504"/>
      <c r="H5504"/>
      <c r="M5504" s="23"/>
      <c r="R5504" s="23"/>
      <c r="W5504"/>
      <c r="AB5504"/>
    </row>
    <row r="5505" spans="1:28" x14ac:dyDescent="0.25">
      <c r="A5505" s="89"/>
      <c r="D5505"/>
      <c r="F5505"/>
      <c r="H5505"/>
      <c r="M5505" s="23"/>
      <c r="R5505" s="23"/>
      <c r="W5505"/>
      <c r="AB5505"/>
    </row>
    <row r="5506" spans="1:28" x14ac:dyDescent="0.25">
      <c r="A5506" s="89"/>
      <c r="D5506"/>
      <c r="F5506"/>
      <c r="H5506"/>
      <c r="M5506" s="23"/>
      <c r="R5506" s="23"/>
      <c r="W5506"/>
      <c r="AB5506"/>
    </row>
    <row r="5507" spans="1:28" x14ac:dyDescent="0.25">
      <c r="A5507" s="89"/>
      <c r="D5507"/>
      <c r="F5507"/>
      <c r="H5507"/>
      <c r="M5507" s="23"/>
      <c r="R5507" s="23"/>
      <c r="W5507"/>
      <c r="AB5507"/>
    </row>
    <row r="5508" spans="1:28" x14ac:dyDescent="0.25">
      <c r="A5508" s="89"/>
      <c r="D5508"/>
      <c r="F5508"/>
      <c r="H5508"/>
      <c r="M5508" s="23"/>
      <c r="R5508" s="23"/>
      <c r="W5508"/>
      <c r="AB5508"/>
    </row>
    <row r="5509" spans="1:28" x14ac:dyDescent="0.25">
      <c r="A5509" s="89"/>
      <c r="D5509"/>
      <c r="F5509"/>
      <c r="H5509"/>
      <c r="M5509" s="23"/>
      <c r="R5509" s="23"/>
      <c r="W5509"/>
      <c r="AB5509"/>
    </row>
    <row r="5510" spans="1:28" x14ac:dyDescent="0.25">
      <c r="A5510" s="89"/>
      <c r="D5510"/>
      <c r="F5510"/>
      <c r="H5510"/>
      <c r="M5510" s="23"/>
      <c r="R5510" s="23"/>
      <c r="W5510"/>
      <c r="AB5510"/>
    </row>
    <row r="5511" spans="1:28" x14ac:dyDescent="0.25">
      <c r="A5511" s="89"/>
      <c r="D5511"/>
      <c r="F5511"/>
      <c r="H5511"/>
      <c r="M5511" s="23"/>
      <c r="R5511" s="23"/>
      <c r="W5511"/>
      <c r="AB5511"/>
    </row>
    <row r="5512" spans="1:28" x14ac:dyDescent="0.25">
      <c r="A5512" s="89"/>
      <c r="D5512"/>
      <c r="F5512"/>
      <c r="H5512"/>
      <c r="M5512" s="23"/>
      <c r="R5512" s="23"/>
      <c r="W5512"/>
      <c r="AB5512"/>
    </row>
    <row r="5513" spans="1:28" x14ac:dyDescent="0.25">
      <c r="A5513" s="89"/>
      <c r="D5513"/>
      <c r="F5513"/>
      <c r="H5513"/>
      <c r="M5513" s="23"/>
      <c r="R5513" s="23"/>
      <c r="W5513"/>
      <c r="AB5513"/>
    </row>
    <row r="5514" spans="1:28" x14ac:dyDescent="0.25">
      <c r="A5514" s="89"/>
      <c r="D5514"/>
      <c r="F5514"/>
      <c r="H5514"/>
      <c r="M5514" s="23"/>
      <c r="R5514" s="23"/>
      <c r="W5514"/>
      <c r="AB5514"/>
    </row>
    <row r="5515" spans="1:28" x14ac:dyDescent="0.25">
      <c r="A5515" s="89"/>
      <c r="D5515"/>
      <c r="F5515"/>
      <c r="H5515"/>
      <c r="M5515" s="23"/>
      <c r="R5515" s="23"/>
      <c r="W5515"/>
      <c r="AB5515"/>
    </row>
    <row r="5516" spans="1:28" x14ac:dyDescent="0.25">
      <c r="A5516" s="89"/>
      <c r="D5516"/>
      <c r="F5516"/>
      <c r="H5516"/>
      <c r="M5516" s="23"/>
      <c r="R5516" s="23"/>
      <c r="W5516"/>
      <c r="AB5516"/>
    </row>
    <row r="5517" spans="1:28" x14ac:dyDescent="0.25">
      <c r="A5517" s="89"/>
      <c r="D5517"/>
      <c r="F5517"/>
      <c r="H5517"/>
      <c r="M5517" s="23"/>
      <c r="R5517" s="23"/>
      <c r="W5517"/>
      <c r="AB5517"/>
    </row>
    <row r="5518" spans="1:28" x14ac:dyDescent="0.25">
      <c r="A5518" s="89"/>
      <c r="D5518"/>
      <c r="F5518"/>
      <c r="H5518"/>
      <c r="M5518" s="23"/>
      <c r="R5518" s="23"/>
      <c r="W5518"/>
      <c r="AB5518"/>
    </row>
    <row r="5519" spans="1:28" x14ac:dyDescent="0.25">
      <c r="A5519" s="89"/>
      <c r="D5519"/>
      <c r="F5519"/>
      <c r="H5519"/>
      <c r="M5519" s="23"/>
      <c r="R5519" s="23"/>
      <c r="W5519"/>
      <c r="AB5519"/>
    </row>
    <row r="5520" spans="1:28" x14ac:dyDescent="0.25">
      <c r="A5520" s="89"/>
      <c r="D5520"/>
      <c r="F5520"/>
      <c r="H5520"/>
      <c r="M5520" s="23"/>
      <c r="R5520" s="23"/>
      <c r="W5520"/>
      <c r="AB5520"/>
    </row>
    <row r="5521" spans="1:28" x14ac:dyDescent="0.25">
      <c r="A5521" s="89"/>
      <c r="D5521"/>
      <c r="F5521"/>
      <c r="H5521"/>
      <c r="M5521" s="23"/>
      <c r="R5521" s="23"/>
      <c r="W5521"/>
      <c r="AB5521"/>
    </row>
    <row r="5522" spans="1:28" x14ac:dyDescent="0.25">
      <c r="A5522" s="89"/>
      <c r="D5522"/>
      <c r="F5522"/>
      <c r="H5522"/>
      <c r="M5522" s="23"/>
      <c r="R5522" s="23"/>
      <c r="W5522"/>
      <c r="AB5522"/>
    </row>
    <row r="5523" spans="1:28" x14ac:dyDescent="0.25">
      <c r="A5523" s="89"/>
      <c r="D5523"/>
      <c r="F5523"/>
      <c r="H5523"/>
      <c r="M5523" s="23"/>
      <c r="R5523" s="23"/>
      <c r="W5523"/>
      <c r="AB5523"/>
    </row>
    <row r="5524" spans="1:28" x14ac:dyDescent="0.25">
      <c r="A5524" s="89"/>
      <c r="D5524"/>
      <c r="F5524"/>
      <c r="H5524"/>
      <c r="M5524" s="23"/>
      <c r="R5524" s="23"/>
      <c r="W5524"/>
      <c r="AB5524"/>
    </row>
    <row r="5525" spans="1:28" x14ac:dyDescent="0.25">
      <c r="A5525" s="89"/>
      <c r="D5525"/>
      <c r="F5525"/>
      <c r="H5525"/>
      <c r="M5525" s="23"/>
      <c r="R5525" s="23"/>
      <c r="W5525"/>
      <c r="AB5525"/>
    </row>
    <row r="5526" spans="1:28" x14ac:dyDescent="0.25">
      <c r="A5526" s="89"/>
      <c r="D5526"/>
      <c r="F5526"/>
      <c r="H5526"/>
      <c r="M5526" s="23"/>
      <c r="R5526" s="23"/>
      <c r="W5526"/>
      <c r="AB5526"/>
    </row>
    <row r="5527" spans="1:28" x14ac:dyDescent="0.25">
      <c r="A5527" s="89"/>
      <c r="D5527"/>
      <c r="F5527"/>
      <c r="H5527"/>
      <c r="M5527" s="23"/>
      <c r="R5527" s="23"/>
      <c r="W5527"/>
      <c r="AB5527"/>
    </row>
    <row r="5528" spans="1:28" x14ac:dyDescent="0.25">
      <c r="A5528" s="89"/>
      <c r="D5528"/>
      <c r="F5528"/>
      <c r="H5528"/>
      <c r="M5528" s="23"/>
      <c r="R5528" s="23"/>
      <c r="W5528"/>
      <c r="AB5528"/>
    </row>
    <row r="5529" spans="1:28" x14ac:dyDescent="0.25">
      <c r="A5529" s="89"/>
      <c r="D5529"/>
      <c r="F5529"/>
      <c r="H5529"/>
      <c r="M5529" s="23"/>
      <c r="R5529" s="23"/>
      <c r="W5529"/>
      <c r="AB5529"/>
    </row>
    <row r="5530" spans="1:28" x14ac:dyDescent="0.25">
      <c r="A5530" s="89"/>
      <c r="D5530"/>
      <c r="F5530"/>
      <c r="H5530"/>
      <c r="M5530" s="23"/>
      <c r="R5530" s="23"/>
      <c r="W5530"/>
      <c r="AB5530"/>
    </row>
    <row r="5531" spans="1:28" x14ac:dyDescent="0.25">
      <c r="A5531" s="89"/>
      <c r="D5531"/>
      <c r="F5531"/>
      <c r="H5531"/>
      <c r="M5531" s="23"/>
      <c r="R5531" s="23"/>
      <c r="W5531"/>
      <c r="AB5531"/>
    </row>
    <row r="5532" spans="1:28" x14ac:dyDescent="0.25">
      <c r="A5532" s="89"/>
      <c r="D5532"/>
      <c r="F5532"/>
      <c r="H5532"/>
      <c r="M5532" s="23"/>
      <c r="R5532" s="23"/>
      <c r="W5532"/>
      <c r="AB5532"/>
    </row>
    <row r="5533" spans="1:28" x14ac:dyDescent="0.25">
      <c r="A5533" s="89"/>
      <c r="D5533"/>
      <c r="F5533"/>
      <c r="H5533"/>
      <c r="M5533" s="23"/>
      <c r="R5533" s="23"/>
      <c r="W5533"/>
      <c r="AB5533"/>
    </row>
    <row r="5534" spans="1:28" x14ac:dyDescent="0.25">
      <c r="A5534" s="89"/>
      <c r="D5534"/>
      <c r="F5534"/>
      <c r="H5534"/>
      <c r="M5534" s="23"/>
      <c r="R5534" s="23"/>
      <c r="W5534"/>
      <c r="AB5534"/>
    </row>
    <row r="5535" spans="1:28" x14ac:dyDescent="0.25">
      <c r="A5535" s="89"/>
      <c r="D5535"/>
      <c r="F5535"/>
      <c r="H5535"/>
      <c r="M5535" s="23"/>
      <c r="R5535" s="23"/>
      <c r="W5535"/>
      <c r="AB5535"/>
    </row>
    <row r="5536" spans="1:28" x14ac:dyDescent="0.25">
      <c r="A5536" s="89"/>
      <c r="D5536"/>
      <c r="F5536"/>
      <c r="H5536"/>
      <c r="M5536" s="23"/>
      <c r="R5536" s="23"/>
      <c r="W5536"/>
      <c r="AB5536"/>
    </row>
    <row r="5537" spans="1:28" x14ac:dyDescent="0.25">
      <c r="A5537" s="89"/>
      <c r="D5537"/>
      <c r="F5537"/>
      <c r="H5537"/>
      <c r="M5537" s="23"/>
      <c r="R5537" s="23"/>
      <c r="W5537"/>
      <c r="AB5537"/>
    </row>
    <row r="5538" spans="1:28" x14ac:dyDescent="0.25">
      <c r="A5538" s="89"/>
      <c r="D5538"/>
      <c r="F5538"/>
      <c r="H5538"/>
      <c r="M5538" s="23"/>
      <c r="R5538" s="23"/>
      <c r="W5538"/>
      <c r="AB5538"/>
    </row>
    <row r="5539" spans="1:28" x14ac:dyDescent="0.25">
      <c r="A5539" s="89"/>
      <c r="D5539"/>
      <c r="F5539"/>
      <c r="H5539"/>
      <c r="M5539" s="23"/>
      <c r="R5539" s="23"/>
      <c r="W5539"/>
      <c r="AB5539"/>
    </row>
    <row r="5540" spans="1:28" x14ac:dyDescent="0.25">
      <c r="A5540" s="89"/>
      <c r="D5540"/>
      <c r="F5540"/>
      <c r="H5540"/>
      <c r="M5540" s="23"/>
      <c r="R5540" s="23"/>
      <c r="W5540"/>
      <c r="AB5540"/>
    </row>
    <row r="5541" spans="1:28" x14ac:dyDescent="0.25">
      <c r="A5541" s="89"/>
      <c r="D5541"/>
      <c r="F5541"/>
      <c r="H5541"/>
      <c r="M5541" s="23"/>
      <c r="R5541" s="23"/>
      <c r="W5541"/>
      <c r="AB5541"/>
    </row>
    <row r="5542" spans="1:28" x14ac:dyDescent="0.25">
      <c r="A5542" s="89"/>
      <c r="D5542"/>
      <c r="F5542"/>
      <c r="H5542"/>
      <c r="M5542" s="23"/>
      <c r="R5542" s="23"/>
      <c r="W5542"/>
      <c r="AB5542"/>
    </row>
    <row r="5543" spans="1:28" x14ac:dyDescent="0.25">
      <c r="A5543" s="89"/>
      <c r="D5543"/>
      <c r="F5543"/>
      <c r="H5543"/>
      <c r="M5543" s="23"/>
      <c r="R5543" s="23"/>
      <c r="W5543"/>
      <c r="AB5543"/>
    </row>
    <row r="5544" spans="1:28" x14ac:dyDescent="0.25">
      <c r="A5544" s="89"/>
      <c r="D5544"/>
      <c r="F5544"/>
      <c r="H5544"/>
      <c r="M5544" s="23"/>
      <c r="R5544" s="23"/>
      <c r="W5544"/>
      <c r="AB5544"/>
    </row>
    <row r="5545" spans="1:28" x14ac:dyDescent="0.25">
      <c r="A5545" s="89"/>
      <c r="D5545"/>
      <c r="F5545"/>
      <c r="H5545"/>
      <c r="M5545" s="23"/>
      <c r="R5545" s="23"/>
      <c r="W5545"/>
      <c r="AB5545"/>
    </row>
    <row r="5546" spans="1:28" x14ac:dyDescent="0.25">
      <c r="A5546" s="89"/>
      <c r="D5546"/>
      <c r="F5546"/>
      <c r="H5546"/>
      <c r="M5546" s="23"/>
      <c r="R5546" s="23"/>
      <c r="W5546"/>
      <c r="AB5546"/>
    </row>
    <row r="5547" spans="1:28" x14ac:dyDescent="0.25">
      <c r="A5547" s="89"/>
      <c r="D5547"/>
      <c r="F5547"/>
      <c r="H5547"/>
      <c r="M5547" s="23"/>
      <c r="R5547" s="23"/>
      <c r="W5547"/>
      <c r="AB5547"/>
    </row>
    <row r="5548" spans="1:28" x14ac:dyDescent="0.25">
      <c r="A5548" s="89"/>
      <c r="D5548"/>
      <c r="F5548"/>
      <c r="H5548"/>
      <c r="M5548" s="23"/>
      <c r="R5548" s="23"/>
      <c r="W5548"/>
      <c r="AB5548"/>
    </row>
    <row r="5549" spans="1:28" x14ac:dyDescent="0.25">
      <c r="A5549" s="89"/>
      <c r="D5549"/>
      <c r="F5549"/>
      <c r="H5549"/>
      <c r="M5549" s="23"/>
      <c r="R5549" s="23"/>
      <c r="W5549"/>
      <c r="AB5549"/>
    </row>
    <row r="5550" spans="1:28" x14ac:dyDescent="0.25">
      <c r="A5550" s="89"/>
      <c r="D5550"/>
      <c r="F5550"/>
      <c r="H5550"/>
      <c r="M5550" s="23"/>
      <c r="R5550" s="23"/>
      <c r="W5550"/>
      <c r="AB5550"/>
    </row>
    <row r="5551" spans="1:28" x14ac:dyDescent="0.25">
      <c r="A5551" s="89"/>
      <c r="D5551"/>
      <c r="F5551"/>
      <c r="H5551"/>
      <c r="M5551" s="23"/>
      <c r="R5551" s="23"/>
      <c r="W5551"/>
      <c r="AB5551"/>
    </row>
    <row r="5552" spans="1:28" x14ac:dyDescent="0.25">
      <c r="A5552" s="89"/>
      <c r="D5552"/>
      <c r="F5552"/>
      <c r="H5552"/>
      <c r="M5552" s="23"/>
      <c r="R5552" s="23"/>
      <c r="W5552"/>
      <c r="AB5552"/>
    </row>
    <row r="5553" spans="1:28" x14ac:dyDescent="0.25">
      <c r="A5553" s="89"/>
      <c r="D5553"/>
      <c r="F5553"/>
      <c r="H5553"/>
      <c r="M5553" s="23"/>
      <c r="R5553" s="23"/>
      <c r="W5553"/>
      <c r="AB5553"/>
    </row>
    <row r="5554" spans="1:28" x14ac:dyDescent="0.25">
      <c r="A5554" s="89"/>
      <c r="D5554"/>
      <c r="F5554"/>
      <c r="H5554"/>
      <c r="M5554" s="23"/>
      <c r="R5554" s="23"/>
      <c r="W5554"/>
      <c r="AB5554"/>
    </row>
    <row r="5555" spans="1:28" x14ac:dyDescent="0.25">
      <c r="A5555" s="89"/>
      <c r="D5555"/>
      <c r="F5555"/>
      <c r="H5555"/>
      <c r="M5555" s="23"/>
      <c r="R5555" s="23"/>
      <c r="W5555"/>
      <c r="AB5555"/>
    </row>
    <row r="5556" spans="1:28" x14ac:dyDescent="0.25">
      <c r="A5556" s="89"/>
      <c r="D5556"/>
      <c r="F5556"/>
      <c r="H5556"/>
      <c r="M5556" s="23"/>
      <c r="R5556" s="23"/>
      <c r="W5556"/>
      <c r="AB5556"/>
    </row>
    <row r="5557" spans="1:28" x14ac:dyDescent="0.25">
      <c r="A5557" s="89"/>
      <c r="D5557"/>
      <c r="F5557"/>
      <c r="H5557"/>
      <c r="M5557" s="23"/>
      <c r="R5557" s="23"/>
      <c r="W5557"/>
      <c r="AB5557"/>
    </row>
    <row r="5558" spans="1:28" x14ac:dyDescent="0.25">
      <c r="A5558" s="89"/>
      <c r="D5558"/>
      <c r="F5558"/>
      <c r="H5558"/>
      <c r="M5558" s="23"/>
      <c r="R5558" s="23"/>
      <c r="W5558"/>
      <c r="AB5558"/>
    </row>
    <row r="5559" spans="1:28" x14ac:dyDescent="0.25">
      <c r="A5559" s="89"/>
      <c r="D5559"/>
      <c r="F5559"/>
      <c r="H5559"/>
      <c r="M5559" s="23"/>
      <c r="R5559" s="23"/>
      <c r="W5559"/>
      <c r="AB5559"/>
    </row>
    <row r="5560" spans="1:28" x14ac:dyDescent="0.25">
      <c r="A5560" s="89"/>
      <c r="D5560"/>
      <c r="F5560"/>
      <c r="H5560"/>
      <c r="M5560" s="23"/>
      <c r="R5560" s="23"/>
      <c r="W5560"/>
      <c r="AB5560"/>
    </row>
    <row r="5561" spans="1:28" x14ac:dyDescent="0.25">
      <c r="A5561" s="89"/>
      <c r="D5561"/>
      <c r="F5561"/>
      <c r="H5561"/>
      <c r="M5561" s="23"/>
      <c r="R5561" s="23"/>
      <c r="W5561"/>
      <c r="AB5561"/>
    </row>
    <row r="5562" spans="1:28" x14ac:dyDescent="0.25">
      <c r="A5562" s="89"/>
      <c r="D5562"/>
      <c r="F5562"/>
      <c r="H5562"/>
      <c r="M5562" s="23"/>
      <c r="R5562" s="23"/>
      <c r="W5562"/>
      <c r="AB5562"/>
    </row>
    <row r="5563" spans="1:28" x14ac:dyDescent="0.25">
      <c r="A5563" s="89"/>
      <c r="D5563"/>
      <c r="F5563"/>
      <c r="H5563"/>
      <c r="M5563" s="23"/>
      <c r="R5563" s="23"/>
      <c r="W5563"/>
      <c r="AB5563"/>
    </row>
    <row r="5564" spans="1:28" x14ac:dyDescent="0.25">
      <c r="A5564" s="89"/>
      <c r="D5564"/>
      <c r="F5564"/>
      <c r="H5564"/>
      <c r="M5564" s="23"/>
      <c r="R5564" s="23"/>
      <c r="W5564"/>
      <c r="AB5564"/>
    </row>
    <row r="5565" spans="1:28" x14ac:dyDescent="0.25">
      <c r="A5565" s="89"/>
      <c r="D5565"/>
      <c r="F5565"/>
      <c r="H5565"/>
      <c r="M5565" s="23"/>
      <c r="R5565" s="23"/>
      <c r="W5565"/>
      <c r="AB5565"/>
    </row>
    <row r="5566" spans="1:28" x14ac:dyDescent="0.25">
      <c r="A5566" s="89"/>
      <c r="D5566"/>
      <c r="F5566"/>
      <c r="H5566"/>
      <c r="M5566" s="23"/>
      <c r="R5566" s="23"/>
      <c r="W5566"/>
      <c r="AB5566"/>
    </row>
    <row r="5567" spans="1:28" x14ac:dyDescent="0.25">
      <c r="A5567" s="89"/>
      <c r="D5567"/>
      <c r="F5567"/>
      <c r="H5567"/>
      <c r="M5567" s="23"/>
      <c r="R5567" s="23"/>
      <c r="W5567"/>
      <c r="AB5567"/>
    </row>
    <row r="5568" spans="1:28" x14ac:dyDescent="0.25">
      <c r="A5568" s="89"/>
      <c r="D5568"/>
      <c r="F5568"/>
      <c r="H5568"/>
      <c r="M5568" s="23"/>
      <c r="R5568" s="23"/>
      <c r="W5568"/>
      <c r="AB5568"/>
    </row>
    <row r="5569" spans="1:28" x14ac:dyDescent="0.25">
      <c r="A5569" s="89"/>
      <c r="D5569"/>
      <c r="F5569"/>
      <c r="H5569"/>
      <c r="M5569" s="23"/>
      <c r="R5569" s="23"/>
      <c r="W5569"/>
      <c r="AB5569"/>
    </row>
    <row r="5570" spans="1:28" x14ac:dyDescent="0.25">
      <c r="A5570" s="89"/>
      <c r="D5570"/>
      <c r="F5570"/>
      <c r="H5570"/>
      <c r="M5570" s="23"/>
      <c r="R5570" s="23"/>
      <c r="W5570"/>
      <c r="AB5570"/>
    </row>
    <row r="5571" spans="1:28" x14ac:dyDescent="0.25">
      <c r="A5571" s="89"/>
      <c r="D5571"/>
      <c r="F5571"/>
      <c r="H5571"/>
      <c r="M5571" s="23"/>
      <c r="R5571" s="23"/>
      <c r="W5571"/>
      <c r="AB5571"/>
    </row>
    <row r="5572" spans="1:28" x14ac:dyDescent="0.25">
      <c r="A5572" s="89"/>
      <c r="D5572"/>
      <c r="F5572"/>
      <c r="H5572"/>
      <c r="M5572" s="23"/>
      <c r="R5572" s="23"/>
      <c r="W5572"/>
      <c r="AB5572"/>
    </row>
    <row r="5573" spans="1:28" x14ac:dyDescent="0.25">
      <c r="A5573" s="89"/>
      <c r="D5573"/>
      <c r="F5573"/>
      <c r="H5573"/>
      <c r="M5573" s="23"/>
      <c r="R5573" s="23"/>
      <c r="W5573"/>
      <c r="AB5573"/>
    </row>
    <row r="5574" spans="1:28" x14ac:dyDescent="0.25">
      <c r="A5574" s="89"/>
      <c r="D5574"/>
      <c r="F5574"/>
      <c r="H5574"/>
      <c r="M5574" s="23"/>
      <c r="R5574" s="23"/>
      <c r="W5574"/>
      <c r="AB5574"/>
    </row>
    <row r="5575" spans="1:28" x14ac:dyDescent="0.25">
      <c r="A5575" s="89"/>
      <c r="D5575"/>
      <c r="F5575"/>
      <c r="H5575"/>
      <c r="M5575" s="23"/>
      <c r="R5575" s="23"/>
      <c r="W5575"/>
      <c r="AB5575"/>
    </row>
    <row r="5576" spans="1:28" x14ac:dyDescent="0.25">
      <c r="A5576" s="89"/>
      <c r="D5576"/>
      <c r="F5576"/>
      <c r="H5576"/>
      <c r="M5576" s="23"/>
      <c r="R5576" s="23"/>
      <c r="W5576"/>
      <c r="AB5576"/>
    </row>
    <row r="5577" spans="1:28" x14ac:dyDescent="0.25">
      <c r="A5577" s="89"/>
      <c r="D5577"/>
      <c r="F5577"/>
      <c r="H5577"/>
      <c r="M5577" s="23"/>
      <c r="R5577" s="23"/>
      <c r="W5577"/>
      <c r="AB5577"/>
    </row>
    <row r="5578" spans="1:28" x14ac:dyDescent="0.25">
      <c r="A5578" s="89"/>
      <c r="D5578"/>
      <c r="F5578"/>
      <c r="H5578"/>
      <c r="M5578" s="23"/>
      <c r="R5578" s="23"/>
      <c r="W5578"/>
      <c r="AB5578"/>
    </row>
    <row r="5579" spans="1:28" x14ac:dyDescent="0.25">
      <c r="A5579" s="89"/>
      <c r="D5579"/>
      <c r="F5579"/>
      <c r="H5579"/>
      <c r="M5579" s="23"/>
      <c r="R5579" s="23"/>
      <c r="W5579"/>
      <c r="AB5579"/>
    </row>
    <row r="5580" spans="1:28" x14ac:dyDescent="0.25">
      <c r="A5580" s="89"/>
      <c r="D5580"/>
      <c r="F5580"/>
      <c r="H5580"/>
      <c r="M5580" s="23"/>
      <c r="R5580" s="23"/>
      <c r="W5580"/>
      <c r="AB5580"/>
    </row>
    <row r="5581" spans="1:28" x14ac:dyDescent="0.25">
      <c r="A5581" s="89"/>
      <c r="D5581"/>
      <c r="F5581"/>
      <c r="H5581"/>
      <c r="M5581" s="23"/>
      <c r="R5581" s="23"/>
      <c r="W5581"/>
      <c r="AB5581"/>
    </row>
    <row r="5582" spans="1:28" x14ac:dyDescent="0.25">
      <c r="A5582" s="89"/>
      <c r="D5582"/>
      <c r="F5582"/>
      <c r="H5582"/>
      <c r="M5582" s="23"/>
      <c r="R5582" s="23"/>
      <c r="W5582"/>
      <c r="AB5582"/>
    </row>
    <row r="5583" spans="1:28" x14ac:dyDescent="0.25">
      <c r="A5583" s="89"/>
      <c r="D5583"/>
      <c r="F5583"/>
      <c r="H5583"/>
      <c r="M5583" s="23"/>
      <c r="R5583" s="23"/>
      <c r="W5583"/>
      <c r="AB5583"/>
    </row>
    <row r="5584" spans="1:28" x14ac:dyDescent="0.25">
      <c r="A5584" s="89"/>
      <c r="D5584"/>
      <c r="F5584"/>
      <c r="H5584"/>
      <c r="M5584" s="23"/>
      <c r="R5584" s="23"/>
      <c r="W5584"/>
      <c r="AB5584"/>
    </row>
    <row r="5585" spans="1:28" x14ac:dyDescent="0.25">
      <c r="A5585" s="89"/>
      <c r="D5585"/>
      <c r="F5585"/>
      <c r="H5585"/>
      <c r="M5585" s="23"/>
      <c r="R5585" s="23"/>
      <c r="W5585"/>
      <c r="AB5585"/>
    </row>
    <row r="5586" spans="1:28" x14ac:dyDescent="0.25">
      <c r="A5586" s="89"/>
      <c r="D5586"/>
      <c r="F5586"/>
      <c r="H5586"/>
      <c r="M5586" s="23"/>
      <c r="R5586" s="23"/>
      <c r="W5586"/>
      <c r="AB5586"/>
    </row>
    <row r="5587" spans="1:28" x14ac:dyDescent="0.25">
      <c r="A5587" s="89"/>
      <c r="D5587"/>
      <c r="F5587"/>
      <c r="H5587"/>
      <c r="M5587" s="23"/>
      <c r="R5587" s="23"/>
      <c r="W5587"/>
      <c r="AB5587"/>
    </row>
    <row r="5588" spans="1:28" x14ac:dyDescent="0.25">
      <c r="A5588" s="89"/>
      <c r="D5588"/>
      <c r="F5588"/>
      <c r="H5588"/>
      <c r="M5588" s="23"/>
      <c r="R5588" s="23"/>
      <c r="W5588"/>
      <c r="AB5588"/>
    </row>
    <row r="5589" spans="1:28" x14ac:dyDescent="0.25">
      <c r="A5589" s="89"/>
      <c r="D5589"/>
      <c r="F5589"/>
      <c r="H5589"/>
      <c r="M5589" s="23"/>
      <c r="R5589" s="23"/>
      <c r="W5589"/>
      <c r="AB5589"/>
    </row>
    <row r="5590" spans="1:28" x14ac:dyDescent="0.25">
      <c r="A5590" s="89"/>
      <c r="D5590"/>
      <c r="F5590"/>
      <c r="H5590"/>
      <c r="M5590" s="23"/>
      <c r="R5590" s="23"/>
      <c r="W5590"/>
      <c r="AB5590"/>
    </row>
    <row r="5591" spans="1:28" x14ac:dyDescent="0.25">
      <c r="A5591" s="89"/>
      <c r="D5591"/>
      <c r="F5591"/>
      <c r="H5591"/>
      <c r="M5591" s="23"/>
      <c r="R5591" s="23"/>
      <c r="W5591"/>
      <c r="AB5591"/>
    </row>
    <row r="5592" spans="1:28" x14ac:dyDescent="0.25">
      <c r="A5592" s="89"/>
      <c r="D5592"/>
      <c r="F5592"/>
      <c r="H5592"/>
      <c r="M5592" s="23"/>
      <c r="R5592" s="23"/>
      <c r="W5592"/>
      <c r="AB5592"/>
    </row>
    <row r="5593" spans="1:28" x14ac:dyDescent="0.25">
      <c r="A5593" s="89"/>
      <c r="D5593"/>
      <c r="F5593"/>
      <c r="H5593"/>
      <c r="M5593" s="23"/>
      <c r="R5593" s="23"/>
      <c r="W5593"/>
      <c r="AB5593"/>
    </row>
    <row r="5594" spans="1:28" x14ac:dyDescent="0.25">
      <c r="A5594" s="89"/>
      <c r="D5594"/>
      <c r="F5594"/>
      <c r="H5594"/>
      <c r="M5594" s="23"/>
      <c r="R5594" s="23"/>
      <c r="W5594"/>
      <c r="AB5594"/>
    </row>
    <row r="5595" spans="1:28" x14ac:dyDescent="0.25">
      <c r="A5595" s="89"/>
      <c r="D5595"/>
      <c r="F5595"/>
      <c r="H5595"/>
      <c r="M5595" s="23"/>
      <c r="R5595" s="23"/>
      <c r="W5595"/>
      <c r="AB5595"/>
    </row>
    <row r="5596" spans="1:28" x14ac:dyDescent="0.25">
      <c r="A5596" s="89"/>
      <c r="D5596"/>
      <c r="F5596"/>
      <c r="H5596"/>
      <c r="M5596" s="23"/>
      <c r="R5596" s="23"/>
      <c r="W5596"/>
      <c r="AB5596"/>
    </row>
    <row r="5597" spans="1:28" x14ac:dyDescent="0.25">
      <c r="A5597" s="89"/>
      <c r="D5597"/>
      <c r="F5597"/>
      <c r="H5597"/>
      <c r="M5597" s="23"/>
      <c r="R5597" s="23"/>
      <c r="W5597"/>
      <c r="AB5597"/>
    </row>
    <row r="5598" spans="1:28" x14ac:dyDescent="0.25">
      <c r="A5598" s="89"/>
      <c r="D5598"/>
      <c r="F5598"/>
      <c r="H5598"/>
      <c r="M5598" s="23"/>
      <c r="R5598" s="23"/>
      <c r="W5598"/>
      <c r="AB5598"/>
    </row>
    <row r="5599" spans="1:28" x14ac:dyDescent="0.25">
      <c r="A5599" s="89"/>
      <c r="D5599"/>
      <c r="F5599"/>
      <c r="H5599"/>
      <c r="M5599" s="23"/>
      <c r="R5599" s="23"/>
      <c r="W5599"/>
      <c r="AB5599"/>
    </row>
    <row r="5600" spans="1:28" x14ac:dyDescent="0.25">
      <c r="A5600" s="89"/>
      <c r="D5600"/>
      <c r="F5600"/>
      <c r="H5600"/>
      <c r="M5600" s="23"/>
      <c r="R5600" s="23"/>
      <c r="W5600"/>
      <c r="AB5600"/>
    </row>
    <row r="5601" spans="1:28" x14ac:dyDescent="0.25">
      <c r="A5601" s="89"/>
      <c r="D5601"/>
      <c r="F5601"/>
      <c r="H5601"/>
      <c r="M5601" s="23"/>
      <c r="R5601" s="23"/>
      <c r="W5601"/>
      <c r="AB5601"/>
    </row>
    <row r="5602" spans="1:28" x14ac:dyDescent="0.25">
      <c r="A5602" s="89"/>
      <c r="D5602"/>
      <c r="F5602"/>
      <c r="H5602"/>
      <c r="M5602" s="23"/>
      <c r="R5602" s="23"/>
      <c r="W5602"/>
      <c r="AB5602"/>
    </row>
    <row r="5603" spans="1:28" x14ac:dyDescent="0.25">
      <c r="A5603" s="89"/>
      <c r="D5603"/>
      <c r="F5603"/>
      <c r="H5603"/>
      <c r="M5603" s="23"/>
      <c r="R5603" s="23"/>
      <c r="W5603"/>
      <c r="AB5603"/>
    </row>
    <row r="5604" spans="1:28" x14ac:dyDescent="0.25">
      <c r="A5604" s="89"/>
      <c r="D5604"/>
      <c r="F5604"/>
      <c r="H5604"/>
      <c r="M5604" s="23"/>
      <c r="R5604" s="23"/>
      <c r="W5604"/>
      <c r="AB5604"/>
    </row>
    <row r="5605" spans="1:28" x14ac:dyDescent="0.25">
      <c r="A5605" s="89"/>
      <c r="D5605"/>
      <c r="F5605"/>
      <c r="H5605"/>
      <c r="M5605" s="23"/>
      <c r="R5605" s="23"/>
      <c r="W5605"/>
      <c r="AB5605"/>
    </row>
    <row r="5606" spans="1:28" x14ac:dyDescent="0.25">
      <c r="A5606" s="89"/>
      <c r="D5606"/>
      <c r="F5606"/>
      <c r="H5606"/>
      <c r="M5606" s="23"/>
      <c r="R5606" s="23"/>
      <c r="W5606"/>
      <c r="AB5606"/>
    </row>
    <row r="5607" spans="1:28" x14ac:dyDescent="0.25">
      <c r="A5607" s="89"/>
      <c r="D5607"/>
      <c r="F5607"/>
      <c r="H5607"/>
      <c r="M5607" s="23"/>
      <c r="R5607" s="23"/>
      <c r="W5607"/>
      <c r="AB5607"/>
    </row>
    <row r="5608" spans="1:28" x14ac:dyDescent="0.25">
      <c r="A5608" s="89"/>
      <c r="D5608"/>
      <c r="F5608"/>
      <c r="H5608"/>
      <c r="M5608" s="23"/>
      <c r="R5608" s="23"/>
      <c r="W5608"/>
      <c r="AB5608"/>
    </row>
    <row r="5609" spans="1:28" x14ac:dyDescent="0.25">
      <c r="A5609" s="89"/>
      <c r="D5609"/>
      <c r="F5609"/>
      <c r="H5609"/>
      <c r="M5609" s="23"/>
      <c r="R5609" s="23"/>
      <c r="W5609"/>
      <c r="AB5609"/>
    </row>
    <row r="5610" spans="1:28" x14ac:dyDescent="0.25">
      <c r="A5610" s="89"/>
      <c r="D5610"/>
      <c r="F5610"/>
      <c r="H5610"/>
      <c r="M5610" s="23"/>
      <c r="R5610" s="23"/>
      <c r="W5610"/>
      <c r="AB5610"/>
    </row>
    <row r="5611" spans="1:28" x14ac:dyDescent="0.25">
      <c r="A5611" s="89"/>
      <c r="D5611"/>
      <c r="F5611"/>
      <c r="H5611"/>
      <c r="M5611" s="23"/>
      <c r="R5611" s="23"/>
      <c r="W5611"/>
      <c r="AB5611"/>
    </row>
    <row r="5612" spans="1:28" x14ac:dyDescent="0.25">
      <c r="A5612" s="89"/>
      <c r="D5612"/>
      <c r="F5612"/>
      <c r="H5612"/>
      <c r="M5612" s="23"/>
      <c r="R5612" s="23"/>
      <c r="W5612"/>
      <c r="AB5612"/>
    </row>
    <row r="5613" spans="1:28" x14ac:dyDescent="0.25">
      <c r="A5613" s="89"/>
      <c r="D5613"/>
      <c r="F5613"/>
      <c r="H5613"/>
      <c r="M5613" s="23"/>
      <c r="R5613" s="23"/>
      <c r="W5613"/>
      <c r="AB5613"/>
    </row>
    <row r="5614" spans="1:28" x14ac:dyDescent="0.25">
      <c r="A5614" s="89"/>
      <c r="D5614"/>
      <c r="F5614"/>
      <c r="H5614"/>
      <c r="M5614" s="23"/>
      <c r="R5614" s="23"/>
      <c r="W5614"/>
      <c r="AB5614"/>
    </row>
    <row r="5615" spans="1:28" x14ac:dyDescent="0.25">
      <c r="A5615" s="89"/>
      <c r="D5615"/>
      <c r="F5615"/>
      <c r="H5615"/>
      <c r="M5615" s="23"/>
      <c r="R5615" s="23"/>
      <c r="W5615"/>
      <c r="AB5615"/>
    </row>
    <row r="5616" spans="1:28" x14ac:dyDescent="0.25">
      <c r="A5616" s="89"/>
      <c r="D5616"/>
      <c r="F5616"/>
      <c r="H5616"/>
      <c r="M5616" s="23"/>
      <c r="R5616" s="23"/>
      <c r="W5616"/>
      <c r="AB5616"/>
    </row>
    <row r="5617" spans="1:28" x14ac:dyDescent="0.25">
      <c r="A5617" s="89"/>
      <c r="D5617"/>
      <c r="F5617"/>
      <c r="H5617"/>
      <c r="M5617" s="23"/>
      <c r="R5617" s="23"/>
      <c r="W5617"/>
      <c r="AB5617"/>
    </row>
    <row r="5618" spans="1:28" x14ac:dyDescent="0.25">
      <c r="A5618" s="89"/>
      <c r="D5618"/>
      <c r="F5618"/>
      <c r="H5618"/>
      <c r="M5618" s="23"/>
      <c r="R5618" s="23"/>
      <c r="W5618"/>
      <c r="AB5618"/>
    </row>
    <row r="5619" spans="1:28" x14ac:dyDescent="0.25">
      <c r="A5619" s="89"/>
      <c r="D5619"/>
      <c r="F5619"/>
      <c r="H5619"/>
      <c r="M5619" s="23"/>
      <c r="R5619" s="23"/>
      <c r="W5619"/>
      <c r="AB5619"/>
    </row>
    <row r="5620" spans="1:28" x14ac:dyDescent="0.25">
      <c r="A5620" s="89"/>
      <c r="D5620"/>
      <c r="F5620"/>
      <c r="H5620"/>
      <c r="M5620" s="23"/>
      <c r="R5620" s="23"/>
      <c r="W5620"/>
      <c r="AB5620"/>
    </row>
    <row r="5621" spans="1:28" x14ac:dyDescent="0.25">
      <c r="A5621" s="89"/>
      <c r="D5621"/>
      <c r="F5621"/>
      <c r="H5621"/>
      <c r="M5621" s="23"/>
      <c r="R5621" s="23"/>
      <c r="W5621"/>
      <c r="AB5621"/>
    </row>
    <row r="5622" spans="1:28" x14ac:dyDescent="0.25">
      <c r="A5622" s="89"/>
      <c r="D5622"/>
      <c r="F5622"/>
      <c r="H5622"/>
      <c r="M5622" s="23"/>
      <c r="R5622" s="23"/>
      <c r="W5622"/>
      <c r="AB5622"/>
    </row>
    <row r="5623" spans="1:28" x14ac:dyDescent="0.25">
      <c r="A5623" s="89"/>
      <c r="D5623"/>
      <c r="F5623"/>
      <c r="H5623"/>
      <c r="M5623" s="23"/>
      <c r="R5623" s="23"/>
      <c r="W5623"/>
      <c r="AB5623"/>
    </row>
    <row r="5624" spans="1:28" x14ac:dyDescent="0.25">
      <c r="A5624" s="89"/>
      <c r="D5624"/>
      <c r="F5624"/>
      <c r="H5624"/>
      <c r="M5624" s="23"/>
      <c r="R5624" s="23"/>
      <c r="W5624"/>
      <c r="AB5624"/>
    </row>
    <row r="5625" spans="1:28" x14ac:dyDescent="0.25">
      <c r="A5625" s="89"/>
      <c r="D5625"/>
      <c r="F5625"/>
      <c r="H5625"/>
      <c r="M5625" s="23"/>
      <c r="R5625" s="23"/>
      <c r="W5625"/>
      <c r="AB5625"/>
    </row>
    <row r="5626" spans="1:28" x14ac:dyDescent="0.25">
      <c r="A5626" s="89"/>
      <c r="D5626"/>
      <c r="F5626"/>
      <c r="H5626"/>
      <c r="M5626" s="23"/>
      <c r="R5626" s="23"/>
      <c r="W5626"/>
      <c r="AB5626"/>
    </row>
    <row r="5627" spans="1:28" x14ac:dyDescent="0.25">
      <c r="A5627" s="89"/>
      <c r="D5627"/>
      <c r="F5627"/>
      <c r="H5627"/>
      <c r="M5627" s="23"/>
      <c r="R5627" s="23"/>
      <c r="W5627"/>
      <c r="AB5627"/>
    </row>
    <row r="5628" spans="1:28" x14ac:dyDescent="0.25">
      <c r="A5628" s="89"/>
      <c r="D5628"/>
      <c r="F5628"/>
      <c r="H5628"/>
      <c r="M5628" s="23"/>
      <c r="R5628" s="23"/>
      <c r="W5628"/>
      <c r="AB5628"/>
    </row>
    <row r="5629" spans="1:28" x14ac:dyDescent="0.25">
      <c r="A5629" s="89"/>
      <c r="D5629"/>
      <c r="F5629"/>
      <c r="H5629"/>
      <c r="M5629" s="23"/>
      <c r="R5629" s="23"/>
      <c r="W5629"/>
      <c r="AB5629"/>
    </row>
    <row r="5630" spans="1:28" x14ac:dyDescent="0.25">
      <c r="A5630" s="89"/>
      <c r="D5630"/>
      <c r="F5630"/>
      <c r="H5630"/>
      <c r="M5630" s="23"/>
      <c r="R5630" s="23"/>
      <c r="W5630"/>
      <c r="AB5630"/>
    </row>
    <row r="5631" spans="1:28" x14ac:dyDescent="0.25">
      <c r="A5631" s="89"/>
      <c r="D5631"/>
      <c r="F5631"/>
      <c r="H5631"/>
      <c r="M5631" s="23"/>
      <c r="R5631" s="23"/>
      <c r="W5631"/>
      <c r="AB5631"/>
    </row>
    <row r="5632" spans="1:28" x14ac:dyDescent="0.25">
      <c r="A5632" s="89"/>
      <c r="D5632"/>
      <c r="F5632"/>
      <c r="H5632"/>
      <c r="M5632" s="23"/>
      <c r="R5632" s="23"/>
      <c r="W5632"/>
      <c r="AB5632"/>
    </row>
    <row r="5633" spans="1:28" x14ac:dyDescent="0.25">
      <c r="A5633" s="89"/>
      <c r="D5633"/>
      <c r="F5633"/>
      <c r="H5633"/>
      <c r="M5633" s="23"/>
      <c r="R5633" s="23"/>
      <c r="W5633"/>
      <c r="AB5633"/>
    </row>
    <row r="5634" spans="1:28" x14ac:dyDescent="0.25">
      <c r="A5634" s="89"/>
      <c r="D5634"/>
      <c r="F5634"/>
      <c r="H5634"/>
      <c r="M5634" s="23"/>
      <c r="R5634" s="23"/>
      <c r="W5634"/>
      <c r="AB5634"/>
    </row>
    <row r="5635" spans="1:28" x14ac:dyDescent="0.25">
      <c r="A5635" s="89"/>
      <c r="D5635"/>
      <c r="F5635"/>
      <c r="H5635"/>
      <c r="M5635" s="23"/>
      <c r="R5635" s="23"/>
      <c r="W5635"/>
      <c r="AB5635"/>
    </row>
    <row r="5636" spans="1:28" x14ac:dyDescent="0.25">
      <c r="A5636" s="89"/>
      <c r="D5636"/>
      <c r="F5636"/>
      <c r="H5636"/>
      <c r="M5636" s="23"/>
      <c r="R5636" s="23"/>
      <c r="W5636"/>
      <c r="AB5636"/>
    </row>
    <row r="5637" spans="1:28" x14ac:dyDescent="0.25">
      <c r="A5637" s="89"/>
      <c r="D5637"/>
      <c r="F5637"/>
      <c r="H5637"/>
      <c r="M5637" s="23"/>
      <c r="R5637" s="23"/>
      <c r="W5637"/>
      <c r="AB5637"/>
    </row>
    <row r="5638" spans="1:28" x14ac:dyDescent="0.25">
      <c r="A5638" s="89"/>
      <c r="D5638"/>
      <c r="F5638"/>
      <c r="H5638"/>
      <c r="M5638" s="23"/>
      <c r="R5638" s="23"/>
      <c r="W5638"/>
      <c r="AB5638"/>
    </row>
    <row r="5639" spans="1:28" x14ac:dyDescent="0.25">
      <c r="A5639" s="89"/>
      <c r="D5639"/>
      <c r="F5639"/>
      <c r="H5639"/>
      <c r="M5639" s="23"/>
      <c r="R5639" s="23"/>
      <c r="W5639"/>
      <c r="AB5639"/>
    </row>
    <row r="5640" spans="1:28" x14ac:dyDescent="0.25">
      <c r="A5640" s="89"/>
      <c r="D5640"/>
      <c r="F5640"/>
      <c r="H5640"/>
      <c r="M5640" s="23"/>
      <c r="R5640" s="23"/>
      <c r="W5640"/>
      <c r="AB5640"/>
    </row>
    <row r="5641" spans="1:28" x14ac:dyDescent="0.25">
      <c r="A5641" s="89"/>
      <c r="D5641"/>
      <c r="F5641"/>
      <c r="H5641"/>
      <c r="M5641" s="23"/>
      <c r="R5641" s="23"/>
      <c r="W5641"/>
      <c r="AB5641"/>
    </row>
    <row r="5642" spans="1:28" x14ac:dyDescent="0.25">
      <c r="A5642" s="89"/>
      <c r="D5642"/>
      <c r="F5642"/>
      <c r="H5642"/>
      <c r="M5642" s="23"/>
      <c r="R5642" s="23"/>
      <c r="W5642"/>
      <c r="AB5642"/>
    </row>
    <row r="5643" spans="1:28" x14ac:dyDescent="0.25">
      <c r="A5643" s="89"/>
      <c r="D5643"/>
      <c r="F5643"/>
      <c r="H5643"/>
      <c r="M5643" s="23"/>
      <c r="R5643" s="23"/>
      <c r="W5643"/>
      <c r="AB5643"/>
    </row>
    <row r="5644" spans="1:28" x14ac:dyDescent="0.25">
      <c r="A5644" s="89"/>
      <c r="D5644"/>
      <c r="F5644"/>
      <c r="H5644"/>
      <c r="M5644" s="23"/>
      <c r="R5644" s="23"/>
      <c r="W5644"/>
      <c r="AB5644"/>
    </row>
    <row r="5645" spans="1:28" x14ac:dyDescent="0.25">
      <c r="A5645" s="89"/>
      <c r="D5645"/>
      <c r="F5645"/>
      <c r="H5645"/>
      <c r="M5645" s="23"/>
      <c r="R5645" s="23"/>
      <c r="W5645"/>
      <c r="AB5645"/>
    </row>
    <row r="5646" spans="1:28" x14ac:dyDescent="0.25">
      <c r="A5646" s="89"/>
      <c r="D5646"/>
      <c r="F5646"/>
      <c r="H5646"/>
      <c r="M5646" s="23"/>
      <c r="R5646" s="23"/>
      <c r="W5646"/>
      <c r="AB5646"/>
    </row>
    <row r="5647" spans="1:28" x14ac:dyDescent="0.25">
      <c r="A5647" s="89"/>
      <c r="D5647"/>
      <c r="F5647"/>
      <c r="H5647"/>
      <c r="M5647" s="23"/>
      <c r="R5647" s="23"/>
      <c r="W5647"/>
      <c r="AB5647"/>
    </row>
    <row r="5648" spans="1:28" x14ac:dyDescent="0.25">
      <c r="A5648" s="89"/>
      <c r="D5648"/>
      <c r="F5648"/>
      <c r="H5648"/>
      <c r="M5648" s="23"/>
      <c r="R5648" s="23"/>
      <c r="W5648"/>
      <c r="AB5648"/>
    </row>
    <row r="5649" spans="1:28" x14ac:dyDescent="0.25">
      <c r="A5649" s="89"/>
      <c r="D5649"/>
      <c r="F5649"/>
      <c r="H5649"/>
      <c r="M5649" s="23"/>
      <c r="R5649" s="23"/>
      <c r="W5649"/>
      <c r="AB5649"/>
    </row>
    <row r="5650" spans="1:28" x14ac:dyDescent="0.25">
      <c r="A5650" s="89"/>
      <c r="D5650"/>
      <c r="F5650"/>
      <c r="H5650"/>
      <c r="M5650" s="23"/>
      <c r="R5650" s="23"/>
      <c r="W5650"/>
      <c r="AB5650"/>
    </row>
    <row r="5651" spans="1:28" x14ac:dyDescent="0.25">
      <c r="A5651" s="89"/>
      <c r="D5651"/>
      <c r="F5651"/>
      <c r="H5651"/>
      <c r="M5651" s="23"/>
      <c r="R5651" s="23"/>
      <c r="W5651"/>
      <c r="AB5651"/>
    </row>
    <row r="5652" spans="1:28" x14ac:dyDescent="0.25">
      <c r="A5652" s="89"/>
      <c r="D5652"/>
      <c r="F5652"/>
      <c r="H5652"/>
      <c r="M5652" s="23"/>
      <c r="R5652" s="23"/>
      <c r="W5652"/>
      <c r="AB5652"/>
    </row>
    <row r="5653" spans="1:28" x14ac:dyDescent="0.25">
      <c r="A5653" s="89"/>
      <c r="D5653"/>
      <c r="F5653"/>
      <c r="H5653"/>
      <c r="M5653" s="23"/>
      <c r="R5653" s="23"/>
      <c r="W5653"/>
      <c r="AB5653"/>
    </row>
    <row r="5654" spans="1:28" x14ac:dyDescent="0.25">
      <c r="A5654" s="89"/>
      <c r="D5654"/>
      <c r="F5654"/>
      <c r="H5654"/>
      <c r="M5654" s="23"/>
      <c r="R5654" s="23"/>
      <c r="W5654"/>
      <c r="AB5654"/>
    </row>
    <row r="5655" spans="1:28" x14ac:dyDescent="0.25">
      <c r="A5655" s="89"/>
      <c r="D5655"/>
      <c r="F5655"/>
      <c r="H5655"/>
      <c r="M5655" s="23"/>
      <c r="R5655" s="23"/>
      <c r="W5655"/>
      <c r="AB5655"/>
    </row>
    <row r="5656" spans="1:28" x14ac:dyDescent="0.25">
      <c r="A5656" s="89"/>
      <c r="D5656"/>
      <c r="F5656"/>
      <c r="H5656"/>
      <c r="M5656" s="23"/>
      <c r="R5656" s="23"/>
      <c r="W5656"/>
      <c r="AB5656"/>
    </row>
    <row r="5657" spans="1:28" x14ac:dyDescent="0.25">
      <c r="A5657" s="89"/>
      <c r="D5657"/>
      <c r="F5657"/>
      <c r="H5657"/>
      <c r="M5657" s="23"/>
      <c r="R5657" s="23"/>
      <c r="W5657"/>
      <c r="AB5657"/>
    </row>
    <row r="5658" spans="1:28" x14ac:dyDescent="0.25">
      <c r="A5658" s="89"/>
      <c r="D5658"/>
      <c r="F5658"/>
      <c r="H5658"/>
      <c r="M5658" s="23"/>
      <c r="R5658" s="23"/>
      <c r="W5658"/>
      <c r="AB5658"/>
    </row>
    <row r="5659" spans="1:28" x14ac:dyDescent="0.25">
      <c r="A5659" s="89"/>
      <c r="D5659"/>
      <c r="F5659"/>
      <c r="H5659"/>
      <c r="M5659" s="23"/>
      <c r="R5659" s="23"/>
      <c r="W5659"/>
      <c r="AB5659"/>
    </row>
    <row r="5660" spans="1:28" x14ac:dyDescent="0.25">
      <c r="A5660" s="89"/>
      <c r="D5660"/>
      <c r="F5660"/>
      <c r="H5660"/>
      <c r="M5660" s="23"/>
      <c r="R5660" s="23"/>
      <c r="W5660"/>
      <c r="AB5660"/>
    </row>
    <row r="5661" spans="1:28" x14ac:dyDescent="0.25">
      <c r="A5661" s="89"/>
      <c r="D5661"/>
      <c r="F5661"/>
      <c r="H5661"/>
      <c r="M5661" s="23"/>
      <c r="R5661" s="23"/>
      <c r="W5661"/>
      <c r="AB5661"/>
    </row>
    <row r="5662" spans="1:28" x14ac:dyDescent="0.25">
      <c r="A5662" s="89"/>
      <c r="D5662"/>
      <c r="F5662"/>
      <c r="H5662"/>
      <c r="M5662" s="23"/>
      <c r="R5662" s="23"/>
      <c r="W5662"/>
      <c r="AB5662"/>
    </row>
    <row r="5663" spans="1:28" x14ac:dyDescent="0.25">
      <c r="A5663" s="89"/>
      <c r="D5663"/>
      <c r="F5663"/>
      <c r="H5663"/>
      <c r="M5663" s="23"/>
      <c r="R5663" s="23"/>
      <c r="W5663"/>
      <c r="AB5663"/>
    </row>
    <row r="5664" spans="1:28" x14ac:dyDescent="0.25">
      <c r="A5664" s="89"/>
      <c r="D5664"/>
      <c r="F5664"/>
      <c r="H5664"/>
      <c r="M5664" s="23"/>
      <c r="R5664" s="23"/>
      <c r="W5664"/>
      <c r="AB5664"/>
    </row>
    <row r="5665" spans="1:28" x14ac:dyDescent="0.25">
      <c r="A5665" s="89"/>
      <c r="D5665"/>
      <c r="F5665"/>
      <c r="H5665"/>
      <c r="M5665" s="23"/>
      <c r="R5665" s="23"/>
      <c r="W5665"/>
      <c r="AB5665"/>
    </row>
    <row r="5666" spans="1:28" x14ac:dyDescent="0.25">
      <c r="A5666" s="89"/>
      <c r="D5666"/>
      <c r="F5666"/>
      <c r="H5666"/>
      <c r="M5666" s="23"/>
      <c r="R5666" s="23"/>
      <c r="W5666"/>
      <c r="AB5666"/>
    </row>
    <row r="5667" spans="1:28" x14ac:dyDescent="0.25">
      <c r="A5667" s="89"/>
      <c r="D5667"/>
      <c r="F5667"/>
      <c r="H5667"/>
      <c r="M5667" s="23"/>
      <c r="R5667" s="23"/>
      <c r="W5667"/>
      <c r="AB5667"/>
    </row>
    <row r="5668" spans="1:28" x14ac:dyDescent="0.25">
      <c r="A5668" s="89"/>
      <c r="D5668"/>
      <c r="F5668"/>
      <c r="H5668"/>
      <c r="M5668" s="23"/>
      <c r="R5668" s="23"/>
      <c r="W5668"/>
      <c r="AB5668"/>
    </row>
    <row r="5669" spans="1:28" x14ac:dyDescent="0.25">
      <c r="A5669" s="89"/>
      <c r="D5669"/>
      <c r="F5669"/>
      <c r="H5669"/>
      <c r="M5669" s="23"/>
      <c r="R5669" s="23"/>
      <c r="W5669"/>
      <c r="AB5669"/>
    </row>
    <row r="5670" spans="1:28" x14ac:dyDescent="0.25">
      <c r="A5670" s="89"/>
      <c r="D5670"/>
      <c r="F5670"/>
      <c r="H5670"/>
      <c r="M5670" s="23"/>
      <c r="R5670" s="23"/>
      <c r="W5670"/>
      <c r="AB5670"/>
    </row>
    <row r="5671" spans="1:28" x14ac:dyDescent="0.25">
      <c r="A5671" s="89"/>
      <c r="D5671"/>
      <c r="F5671"/>
      <c r="H5671"/>
      <c r="M5671" s="23"/>
      <c r="R5671" s="23"/>
      <c r="W5671"/>
      <c r="AB5671"/>
    </row>
    <row r="5672" spans="1:28" x14ac:dyDescent="0.25">
      <c r="A5672" s="89"/>
      <c r="D5672"/>
      <c r="F5672"/>
      <c r="H5672"/>
      <c r="M5672" s="23"/>
      <c r="R5672" s="23"/>
      <c r="W5672"/>
      <c r="AB5672"/>
    </row>
    <row r="5673" spans="1:28" x14ac:dyDescent="0.25">
      <c r="A5673" s="89"/>
      <c r="D5673"/>
      <c r="F5673"/>
      <c r="H5673"/>
      <c r="M5673" s="23"/>
      <c r="R5673" s="23"/>
      <c r="W5673"/>
      <c r="AB5673"/>
    </row>
    <row r="5674" spans="1:28" x14ac:dyDescent="0.25">
      <c r="A5674" s="89"/>
      <c r="D5674"/>
      <c r="F5674"/>
      <c r="H5674"/>
      <c r="M5674" s="23"/>
      <c r="R5674" s="23"/>
      <c r="W5674"/>
      <c r="AB5674"/>
    </row>
    <row r="5675" spans="1:28" x14ac:dyDescent="0.25">
      <c r="A5675" s="89"/>
      <c r="D5675"/>
      <c r="F5675"/>
      <c r="H5675"/>
      <c r="M5675" s="23"/>
      <c r="R5675" s="23"/>
      <c r="W5675"/>
      <c r="AB5675"/>
    </row>
    <row r="5676" spans="1:28" x14ac:dyDescent="0.25">
      <c r="A5676" s="89"/>
      <c r="D5676"/>
      <c r="F5676"/>
      <c r="H5676"/>
      <c r="M5676" s="23"/>
      <c r="R5676" s="23"/>
      <c r="W5676"/>
      <c r="AB5676"/>
    </row>
    <row r="5677" spans="1:28" x14ac:dyDescent="0.25">
      <c r="A5677" s="89"/>
      <c r="D5677"/>
      <c r="F5677"/>
      <c r="H5677"/>
      <c r="M5677" s="23"/>
      <c r="R5677" s="23"/>
      <c r="W5677"/>
      <c r="AB5677"/>
    </row>
    <row r="5678" spans="1:28" x14ac:dyDescent="0.25">
      <c r="A5678" s="89"/>
      <c r="D5678"/>
      <c r="F5678"/>
      <c r="H5678"/>
      <c r="M5678" s="23"/>
      <c r="R5678" s="23"/>
      <c r="W5678"/>
      <c r="AB5678"/>
    </row>
    <row r="5679" spans="1:28" x14ac:dyDescent="0.25">
      <c r="A5679" s="89"/>
      <c r="D5679"/>
      <c r="F5679"/>
      <c r="H5679"/>
      <c r="M5679" s="23"/>
      <c r="R5679" s="23"/>
      <c r="W5679"/>
      <c r="AB5679"/>
    </row>
    <row r="5680" spans="1:28" x14ac:dyDescent="0.25">
      <c r="A5680" s="89"/>
      <c r="D5680"/>
      <c r="F5680"/>
      <c r="H5680"/>
      <c r="M5680" s="23"/>
      <c r="R5680" s="23"/>
      <c r="W5680"/>
      <c r="AB5680"/>
    </row>
    <row r="5681" spans="1:28" x14ac:dyDescent="0.25">
      <c r="A5681" s="89"/>
      <c r="D5681"/>
      <c r="F5681"/>
      <c r="H5681"/>
      <c r="M5681" s="23"/>
      <c r="R5681" s="23"/>
      <c r="W5681"/>
      <c r="AB5681"/>
    </row>
    <row r="5682" spans="1:28" x14ac:dyDescent="0.25">
      <c r="A5682" s="89"/>
      <c r="D5682"/>
      <c r="F5682"/>
      <c r="H5682"/>
      <c r="M5682" s="23"/>
      <c r="R5682" s="23"/>
      <c r="W5682"/>
      <c r="AB5682"/>
    </row>
    <row r="5683" spans="1:28" x14ac:dyDescent="0.25">
      <c r="A5683" s="89"/>
      <c r="D5683"/>
      <c r="F5683"/>
      <c r="H5683"/>
      <c r="M5683" s="23"/>
      <c r="R5683" s="23"/>
      <c r="W5683"/>
      <c r="AB5683"/>
    </row>
    <row r="5684" spans="1:28" x14ac:dyDescent="0.25">
      <c r="A5684" s="89"/>
      <c r="D5684"/>
      <c r="F5684"/>
      <c r="H5684"/>
      <c r="M5684" s="23"/>
      <c r="R5684" s="23"/>
      <c r="W5684"/>
      <c r="AB5684"/>
    </row>
    <row r="5685" spans="1:28" x14ac:dyDescent="0.25">
      <c r="A5685" s="89"/>
      <c r="D5685"/>
      <c r="F5685"/>
      <c r="H5685"/>
      <c r="M5685" s="23"/>
      <c r="R5685" s="23"/>
      <c r="W5685"/>
      <c r="AB5685"/>
    </row>
    <row r="5686" spans="1:28" x14ac:dyDescent="0.25">
      <c r="A5686" s="89"/>
      <c r="D5686"/>
      <c r="F5686"/>
      <c r="H5686"/>
      <c r="M5686" s="23"/>
      <c r="R5686" s="23"/>
      <c r="W5686"/>
      <c r="AB5686"/>
    </row>
    <row r="5687" spans="1:28" x14ac:dyDescent="0.25">
      <c r="A5687" s="89"/>
      <c r="D5687"/>
      <c r="F5687"/>
      <c r="H5687"/>
      <c r="M5687" s="23"/>
      <c r="R5687" s="23"/>
      <c r="W5687"/>
      <c r="AB5687"/>
    </row>
    <row r="5688" spans="1:28" x14ac:dyDescent="0.25">
      <c r="A5688" s="89"/>
      <c r="D5688"/>
      <c r="F5688"/>
      <c r="H5688"/>
      <c r="M5688" s="23"/>
      <c r="R5688" s="23"/>
      <c r="W5688"/>
      <c r="AB5688"/>
    </row>
    <row r="5689" spans="1:28" x14ac:dyDescent="0.25">
      <c r="A5689" s="89"/>
      <c r="D5689"/>
      <c r="F5689"/>
      <c r="H5689"/>
      <c r="M5689" s="23"/>
      <c r="R5689" s="23"/>
      <c r="W5689"/>
      <c r="AB5689"/>
    </row>
    <row r="5690" spans="1:28" x14ac:dyDescent="0.25">
      <c r="A5690" s="89"/>
      <c r="D5690"/>
      <c r="F5690"/>
      <c r="H5690"/>
      <c r="M5690" s="23"/>
      <c r="R5690" s="23"/>
      <c r="W5690"/>
      <c r="AB5690"/>
    </row>
    <row r="5691" spans="1:28" x14ac:dyDescent="0.25">
      <c r="A5691" s="89"/>
      <c r="D5691"/>
      <c r="F5691"/>
      <c r="H5691"/>
      <c r="M5691" s="23"/>
      <c r="R5691" s="23"/>
      <c r="W5691"/>
      <c r="AB5691"/>
    </row>
    <row r="5692" spans="1:28" x14ac:dyDescent="0.25">
      <c r="A5692" s="89"/>
      <c r="D5692"/>
      <c r="F5692"/>
      <c r="H5692"/>
      <c r="M5692" s="23"/>
      <c r="R5692" s="23"/>
      <c r="W5692"/>
      <c r="AB5692"/>
    </row>
    <row r="5693" spans="1:28" x14ac:dyDescent="0.25">
      <c r="A5693" s="89"/>
      <c r="D5693"/>
      <c r="F5693"/>
      <c r="H5693"/>
      <c r="M5693" s="23"/>
      <c r="R5693" s="23"/>
      <c r="W5693"/>
      <c r="AB5693"/>
    </row>
    <row r="5694" spans="1:28" x14ac:dyDescent="0.25">
      <c r="A5694" s="89"/>
      <c r="D5694"/>
      <c r="F5694"/>
      <c r="H5694"/>
      <c r="M5694" s="23"/>
      <c r="R5694" s="23"/>
      <c r="W5694"/>
      <c r="AB5694"/>
    </row>
    <row r="5695" spans="1:28" x14ac:dyDescent="0.25">
      <c r="A5695" s="89"/>
      <c r="D5695"/>
      <c r="F5695"/>
      <c r="H5695"/>
      <c r="M5695" s="23"/>
      <c r="R5695" s="23"/>
      <c r="W5695"/>
      <c r="AB5695"/>
    </row>
    <row r="5696" spans="1:28" x14ac:dyDescent="0.25">
      <c r="A5696" s="89"/>
      <c r="D5696"/>
      <c r="F5696"/>
      <c r="H5696"/>
      <c r="M5696" s="23"/>
      <c r="R5696" s="23"/>
      <c r="W5696"/>
      <c r="AB5696"/>
    </row>
    <row r="5697" spans="1:28" x14ac:dyDescent="0.25">
      <c r="A5697" s="89"/>
      <c r="D5697"/>
      <c r="F5697"/>
      <c r="H5697"/>
      <c r="M5697" s="23"/>
      <c r="R5697" s="23"/>
      <c r="W5697"/>
      <c r="AB5697"/>
    </row>
    <row r="5698" spans="1:28" x14ac:dyDescent="0.25">
      <c r="A5698" s="89"/>
      <c r="D5698"/>
      <c r="F5698"/>
      <c r="H5698"/>
      <c r="M5698" s="23"/>
      <c r="R5698" s="23"/>
      <c r="W5698"/>
      <c r="AB5698"/>
    </row>
    <row r="5699" spans="1:28" x14ac:dyDescent="0.25">
      <c r="A5699" s="89"/>
      <c r="D5699"/>
      <c r="F5699"/>
      <c r="H5699"/>
      <c r="M5699" s="23"/>
      <c r="R5699" s="23"/>
      <c r="W5699"/>
      <c r="AB5699"/>
    </row>
    <row r="5700" spans="1:28" x14ac:dyDescent="0.25">
      <c r="A5700" s="89"/>
      <c r="D5700"/>
      <c r="F5700"/>
      <c r="H5700"/>
      <c r="M5700" s="23"/>
      <c r="R5700" s="23"/>
      <c r="W5700"/>
      <c r="AB5700"/>
    </row>
    <row r="5701" spans="1:28" x14ac:dyDescent="0.25">
      <c r="A5701" s="89"/>
      <c r="D5701"/>
      <c r="F5701"/>
      <c r="H5701"/>
      <c r="M5701" s="23"/>
      <c r="R5701" s="23"/>
      <c r="W5701"/>
      <c r="AB5701"/>
    </row>
    <row r="5702" spans="1:28" x14ac:dyDescent="0.25">
      <c r="A5702" s="89"/>
      <c r="D5702"/>
      <c r="F5702"/>
      <c r="H5702"/>
      <c r="M5702" s="23"/>
      <c r="R5702" s="23"/>
      <c r="W5702"/>
      <c r="AB5702"/>
    </row>
    <row r="5703" spans="1:28" x14ac:dyDescent="0.25">
      <c r="A5703" s="89"/>
      <c r="D5703"/>
      <c r="F5703"/>
      <c r="H5703"/>
      <c r="M5703" s="23"/>
      <c r="R5703" s="23"/>
      <c r="W5703"/>
      <c r="AB5703"/>
    </row>
    <row r="5704" spans="1:28" x14ac:dyDescent="0.25">
      <c r="A5704" s="89"/>
      <c r="D5704"/>
      <c r="F5704"/>
      <c r="H5704"/>
      <c r="M5704" s="23"/>
      <c r="R5704" s="23"/>
      <c r="W5704"/>
      <c r="AB5704"/>
    </row>
    <row r="5705" spans="1:28" x14ac:dyDescent="0.25">
      <c r="A5705" s="89"/>
      <c r="D5705"/>
      <c r="F5705"/>
      <c r="H5705"/>
      <c r="M5705" s="23"/>
      <c r="R5705" s="23"/>
      <c r="W5705"/>
      <c r="AB5705"/>
    </row>
    <row r="5706" spans="1:28" x14ac:dyDescent="0.25">
      <c r="A5706" s="89"/>
      <c r="D5706"/>
      <c r="F5706"/>
      <c r="H5706"/>
      <c r="M5706" s="23"/>
      <c r="R5706" s="23"/>
      <c r="W5706"/>
      <c r="AB5706"/>
    </row>
    <row r="5707" spans="1:28" x14ac:dyDescent="0.25">
      <c r="A5707" s="89"/>
      <c r="D5707"/>
      <c r="F5707"/>
      <c r="H5707"/>
      <c r="M5707" s="23"/>
      <c r="R5707" s="23"/>
      <c r="W5707"/>
      <c r="AB5707"/>
    </row>
    <row r="5708" spans="1:28" x14ac:dyDescent="0.25">
      <c r="A5708" s="89"/>
      <c r="D5708"/>
      <c r="F5708"/>
      <c r="H5708"/>
      <c r="M5708" s="23"/>
      <c r="R5708" s="23"/>
      <c r="W5708"/>
      <c r="AB5708"/>
    </row>
    <row r="5709" spans="1:28" x14ac:dyDescent="0.25">
      <c r="A5709" s="89"/>
      <c r="D5709"/>
      <c r="F5709"/>
      <c r="H5709"/>
      <c r="M5709" s="23"/>
      <c r="R5709" s="23"/>
      <c r="W5709"/>
      <c r="AB5709"/>
    </row>
    <row r="5710" spans="1:28" x14ac:dyDescent="0.25">
      <c r="A5710" s="89"/>
      <c r="D5710"/>
      <c r="F5710"/>
      <c r="H5710"/>
      <c r="M5710" s="23"/>
      <c r="R5710" s="23"/>
      <c r="W5710"/>
      <c r="AB5710"/>
    </row>
    <row r="5711" spans="1:28" x14ac:dyDescent="0.25">
      <c r="A5711" s="89"/>
      <c r="D5711"/>
      <c r="F5711"/>
      <c r="H5711"/>
      <c r="M5711" s="23"/>
      <c r="R5711" s="23"/>
      <c r="W5711"/>
      <c r="AB5711"/>
    </row>
    <row r="5712" spans="1:28" x14ac:dyDescent="0.25">
      <c r="A5712" s="89"/>
      <c r="D5712"/>
      <c r="F5712"/>
      <c r="H5712"/>
      <c r="M5712" s="23"/>
      <c r="R5712" s="23"/>
      <c r="W5712"/>
      <c r="AB5712"/>
    </row>
    <row r="5713" spans="1:28" x14ac:dyDescent="0.25">
      <c r="A5713" s="89"/>
      <c r="D5713"/>
      <c r="F5713"/>
      <c r="H5713"/>
      <c r="M5713" s="23"/>
      <c r="R5713" s="23"/>
      <c r="W5713"/>
      <c r="AB5713"/>
    </row>
    <row r="5714" spans="1:28" x14ac:dyDescent="0.25">
      <c r="A5714" s="89"/>
      <c r="D5714"/>
      <c r="F5714"/>
      <c r="H5714"/>
      <c r="M5714" s="23"/>
      <c r="R5714" s="23"/>
      <c r="W5714"/>
      <c r="AB5714"/>
    </row>
    <row r="5715" spans="1:28" x14ac:dyDescent="0.25">
      <c r="A5715" s="89"/>
      <c r="D5715"/>
      <c r="F5715"/>
      <c r="H5715"/>
      <c r="M5715" s="23"/>
      <c r="R5715" s="23"/>
      <c r="W5715"/>
      <c r="AB5715"/>
    </row>
    <row r="5716" spans="1:28" x14ac:dyDescent="0.25">
      <c r="A5716" s="89"/>
      <c r="D5716"/>
      <c r="F5716"/>
      <c r="H5716"/>
      <c r="M5716" s="23"/>
      <c r="R5716" s="23"/>
      <c r="W5716"/>
      <c r="AB5716"/>
    </row>
    <row r="5717" spans="1:28" x14ac:dyDescent="0.25">
      <c r="A5717" s="89"/>
      <c r="D5717"/>
      <c r="F5717"/>
      <c r="H5717"/>
      <c r="M5717" s="23"/>
      <c r="R5717" s="23"/>
      <c r="W5717"/>
      <c r="AB5717"/>
    </row>
    <row r="5718" spans="1:28" x14ac:dyDescent="0.25">
      <c r="A5718" s="89"/>
      <c r="D5718"/>
      <c r="F5718"/>
      <c r="H5718"/>
      <c r="M5718" s="23"/>
      <c r="R5718" s="23"/>
      <c r="W5718"/>
      <c r="AB5718"/>
    </row>
    <row r="5719" spans="1:28" x14ac:dyDescent="0.25">
      <c r="A5719" s="89"/>
      <c r="D5719"/>
      <c r="F5719"/>
      <c r="H5719"/>
      <c r="M5719" s="23"/>
      <c r="R5719" s="23"/>
      <c r="W5719"/>
      <c r="AB5719"/>
    </row>
    <row r="5720" spans="1:28" x14ac:dyDescent="0.25">
      <c r="A5720" s="89"/>
      <c r="D5720"/>
      <c r="F5720"/>
      <c r="H5720"/>
      <c r="M5720" s="23"/>
      <c r="R5720" s="23"/>
      <c r="W5720"/>
      <c r="AB5720"/>
    </row>
    <row r="5721" spans="1:28" x14ac:dyDescent="0.25">
      <c r="A5721" s="89"/>
      <c r="D5721"/>
      <c r="F5721"/>
      <c r="H5721"/>
      <c r="M5721" s="23"/>
      <c r="R5721" s="23"/>
      <c r="W5721"/>
      <c r="AB5721"/>
    </row>
    <row r="5722" spans="1:28" x14ac:dyDescent="0.25">
      <c r="A5722" s="89"/>
      <c r="D5722"/>
      <c r="F5722"/>
      <c r="H5722"/>
      <c r="M5722" s="23"/>
      <c r="R5722" s="23"/>
      <c r="W5722"/>
      <c r="AB5722"/>
    </row>
    <row r="5723" spans="1:28" x14ac:dyDescent="0.25">
      <c r="A5723" s="89"/>
      <c r="D5723"/>
      <c r="F5723"/>
      <c r="H5723"/>
      <c r="M5723" s="23"/>
      <c r="R5723" s="23"/>
      <c r="W5723"/>
      <c r="AB5723"/>
    </row>
    <row r="5724" spans="1:28" x14ac:dyDescent="0.25">
      <c r="A5724" s="89"/>
      <c r="D5724"/>
      <c r="F5724"/>
      <c r="H5724"/>
      <c r="M5724" s="23"/>
      <c r="R5724" s="23"/>
      <c r="W5724"/>
      <c r="AB5724"/>
    </row>
    <row r="5725" spans="1:28" x14ac:dyDescent="0.25">
      <c r="A5725" s="89"/>
      <c r="D5725"/>
      <c r="F5725"/>
      <c r="H5725"/>
      <c r="M5725" s="23"/>
      <c r="R5725" s="23"/>
      <c r="W5725"/>
      <c r="AB5725"/>
    </row>
    <row r="5726" spans="1:28" x14ac:dyDescent="0.25">
      <c r="A5726" s="89"/>
      <c r="D5726"/>
      <c r="F5726"/>
      <c r="H5726"/>
      <c r="M5726" s="23"/>
      <c r="R5726" s="23"/>
      <c r="W5726"/>
      <c r="AB5726"/>
    </row>
    <row r="5727" spans="1:28" x14ac:dyDescent="0.25">
      <c r="A5727" s="89"/>
      <c r="D5727"/>
      <c r="F5727"/>
      <c r="H5727"/>
      <c r="M5727" s="23"/>
      <c r="R5727" s="23"/>
      <c r="W5727"/>
      <c r="AB5727"/>
    </row>
    <row r="5728" spans="1:28" x14ac:dyDescent="0.25">
      <c r="A5728" s="89"/>
      <c r="D5728"/>
      <c r="F5728"/>
      <c r="H5728"/>
      <c r="M5728" s="23"/>
      <c r="R5728" s="23"/>
      <c r="W5728"/>
      <c r="AB5728"/>
    </row>
    <row r="5729" spans="1:28" x14ac:dyDescent="0.25">
      <c r="A5729" s="89"/>
      <c r="D5729"/>
      <c r="F5729"/>
      <c r="H5729"/>
      <c r="M5729" s="23"/>
      <c r="R5729" s="23"/>
      <c r="W5729"/>
      <c r="AB5729"/>
    </row>
    <row r="5730" spans="1:28" x14ac:dyDescent="0.25">
      <c r="A5730" s="89"/>
      <c r="D5730"/>
      <c r="F5730"/>
      <c r="H5730"/>
      <c r="M5730" s="23"/>
      <c r="R5730" s="23"/>
      <c r="W5730"/>
      <c r="AB5730"/>
    </row>
    <row r="5731" spans="1:28" x14ac:dyDescent="0.25">
      <c r="A5731" s="89"/>
      <c r="D5731"/>
      <c r="F5731"/>
      <c r="H5731"/>
      <c r="M5731" s="23"/>
      <c r="R5731" s="23"/>
      <c r="W5731"/>
      <c r="AB5731"/>
    </row>
    <row r="5732" spans="1:28" x14ac:dyDescent="0.25">
      <c r="A5732" s="89"/>
      <c r="D5732"/>
      <c r="F5732"/>
      <c r="H5732"/>
      <c r="M5732" s="23"/>
      <c r="R5732" s="23"/>
      <c r="W5732"/>
      <c r="AB5732"/>
    </row>
    <row r="5733" spans="1:28" x14ac:dyDescent="0.25">
      <c r="A5733" s="89"/>
      <c r="D5733"/>
      <c r="F5733"/>
      <c r="H5733"/>
      <c r="M5733" s="23"/>
      <c r="R5733" s="23"/>
      <c r="W5733"/>
      <c r="AB5733"/>
    </row>
    <row r="5734" spans="1:28" x14ac:dyDescent="0.25">
      <c r="A5734" s="89"/>
      <c r="D5734"/>
      <c r="F5734"/>
      <c r="H5734"/>
      <c r="M5734" s="23"/>
      <c r="R5734" s="23"/>
      <c r="W5734"/>
      <c r="AB5734"/>
    </row>
    <row r="5735" spans="1:28" x14ac:dyDescent="0.25">
      <c r="A5735" s="89"/>
      <c r="D5735"/>
      <c r="F5735"/>
      <c r="H5735"/>
      <c r="M5735" s="23"/>
      <c r="R5735" s="23"/>
      <c r="W5735"/>
      <c r="AB5735"/>
    </row>
    <row r="5736" spans="1:28" x14ac:dyDescent="0.25">
      <c r="A5736" s="89"/>
      <c r="D5736"/>
      <c r="F5736"/>
      <c r="H5736"/>
      <c r="M5736" s="23"/>
      <c r="R5736" s="23"/>
      <c r="W5736"/>
      <c r="AB5736"/>
    </row>
    <row r="5737" spans="1:28" x14ac:dyDescent="0.25">
      <c r="A5737" s="89"/>
      <c r="D5737"/>
      <c r="F5737"/>
      <c r="H5737"/>
      <c r="M5737" s="23"/>
      <c r="R5737" s="23"/>
      <c r="W5737"/>
      <c r="AB5737"/>
    </row>
    <row r="5738" spans="1:28" x14ac:dyDescent="0.25">
      <c r="A5738" s="89"/>
      <c r="D5738"/>
      <c r="F5738"/>
      <c r="H5738"/>
      <c r="M5738" s="23"/>
      <c r="R5738" s="23"/>
      <c r="W5738"/>
      <c r="AB5738"/>
    </row>
    <row r="5739" spans="1:28" x14ac:dyDescent="0.25">
      <c r="A5739" s="89"/>
      <c r="D5739"/>
      <c r="F5739"/>
      <c r="H5739"/>
      <c r="M5739" s="23"/>
      <c r="R5739" s="23"/>
      <c r="W5739"/>
      <c r="AB5739"/>
    </row>
    <row r="5740" spans="1:28" x14ac:dyDescent="0.25">
      <c r="A5740" s="89"/>
      <c r="D5740"/>
      <c r="F5740"/>
      <c r="H5740"/>
      <c r="M5740" s="23"/>
      <c r="R5740" s="23"/>
      <c r="W5740"/>
      <c r="AB5740"/>
    </row>
    <row r="5741" spans="1:28" x14ac:dyDescent="0.25">
      <c r="A5741" s="89"/>
      <c r="D5741"/>
      <c r="F5741"/>
      <c r="H5741"/>
      <c r="M5741" s="23"/>
      <c r="R5741" s="23"/>
      <c r="W5741"/>
      <c r="AB5741"/>
    </row>
    <row r="5742" spans="1:28" x14ac:dyDescent="0.25">
      <c r="A5742" s="89"/>
      <c r="D5742"/>
      <c r="F5742"/>
      <c r="H5742"/>
      <c r="M5742" s="23"/>
      <c r="R5742" s="23"/>
      <c r="W5742"/>
      <c r="AB5742"/>
    </row>
    <row r="5743" spans="1:28" x14ac:dyDescent="0.25">
      <c r="A5743" s="89"/>
      <c r="D5743"/>
      <c r="F5743"/>
      <c r="H5743"/>
      <c r="M5743" s="23"/>
      <c r="R5743" s="23"/>
      <c r="W5743"/>
      <c r="AB5743"/>
    </row>
    <row r="5744" spans="1:28" x14ac:dyDescent="0.25">
      <c r="A5744" s="89"/>
      <c r="D5744"/>
      <c r="F5744"/>
      <c r="H5744"/>
      <c r="M5744" s="23"/>
      <c r="R5744" s="23"/>
      <c r="W5744"/>
      <c r="AB5744"/>
    </row>
    <row r="5745" spans="1:28" x14ac:dyDescent="0.25">
      <c r="A5745" s="89"/>
      <c r="D5745"/>
      <c r="F5745"/>
      <c r="H5745"/>
      <c r="M5745" s="23"/>
      <c r="R5745" s="23"/>
      <c r="W5745"/>
      <c r="AB5745"/>
    </row>
    <row r="5746" spans="1:28" x14ac:dyDescent="0.25">
      <c r="A5746" s="89"/>
      <c r="D5746"/>
      <c r="F5746"/>
      <c r="H5746"/>
      <c r="M5746" s="23"/>
      <c r="R5746" s="23"/>
      <c r="W5746"/>
      <c r="AB5746"/>
    </row>
    <row r="5747" spans="1:28" x14ac:dyDescent="0.25">
      <c r="A5747" s="89"/>
      <c r="D5747"/>
      <c r="F5747"/>
      <c r="H5747"/>
      <c r="M5747" s="23"/>
      <c r="R5747" s="23"/>
      <c r="W5747"/>
      <c r="AB5747"/>
    </row>
    <row r="5748" spans="1:28" x14ac:dyDescent="0.25">
      <c r="A5748" s="89"/>
      <c r="D5748"/>
      <c r="F5748"/>
      <c r="H5748"/>
      <c r="M5748" s="23"/>
      <c r="R5748" s="23"/>
      <c r="W5748"/>
      <c r="AB5748"/>
    </row>
    <row r="5749" spans="1:28" x14ac:dyDescent="0.25">
      <c r="A5749" s="89"/>
      <c r="D5749"/>
      <c r="F5749"/>
      <c r="H5749"/>
      <c r="M5749" s="23"/>
      <c r="R5749" s="23"/>
      <c r="W5749"/>
      <c r="AB5749"/>
    </row>
    <row r="5750" spans="1:28" x14ac:dyDescent="0.25">
      <c r="A5750" s="89"/>
      <c r="D5750"/>
      <c r="F5750"/>
      <c r="H5750"/>
      <c r="M5750" s="23"/>
      <c r="R5750" s="23"/>
      <c r="W5750"/>
      <c r="AB5750"/>
    </row>
    <row r="5751" spans="1:28" x14ac:dyDescent="0.25">
      <c r="A5751" s="89"/>
      <c r="D5751"/>
      <c r="F5751"/>
      <c r="H5751"/>
      <c r="M5751" s="23"/>
      <c r="R5751" s="23"/>
      <c r="W5751"/>
      <c r="AB5751"/>
    </row>
    <row r="5752" spans="1:28" x14ac:dyDescent="0.25">
      <c r="A5752" s="89"/>
      <c r="D5752"/>
      <c r="F5752"/>
      <c r="H5752"/>
      <c r="M5752" s="23"/>
      <c r="R5752" s="23"/>
      <c r="W5752"/>
      <c r="AB5752"/>
    </row>
    <row r="5753" spans="1:28" x14ac:dyDescent="0.25">
      <c r="A5753" s="89"/>
      <c r="D5753"/>
      <c r="F5753"/>
      <c r="H5753"/>
      <c r="M5753" s="23"/>
      <c r="R5753" s="23"/>
      <c r="W5753"/>
      <c r="AB5753"/>
    </row>
    <row r="5754" spans="1:28" x14ac:dyDescent="0.25">
      <c r="A5754" s="89"/>
      <c r="D5754"/>
      <c r="F5754"/>
      <c r="H5754"/>
      <c r="M5754" s="23"/>
      <c r="R5754" s="23"/>
      <c r="W5754"/>
      <c r="AB5754"/>
    </row>
    <row r="5755" spans="1:28" x14ac:dyDescent="0.25">
      <c r="A5755" s="89"/>
      <c r="D5755"/>
      <c r="F5755"/>
      <c r="H5755"/>
      <c r="M5755" s="23"/>
      <c r="R5755" s="23"/>
      <c r="W5755"/>
      <c r="AB5755"/>
    </row>
    <row r="5756" spans="1:28" x14ac:dyDescent="0.25">
      <c r="A5756" s="89"/>
      <c r="D5756"/>
      <c r="F5756"/>
      <c r="H5756"/>
      <c r="M5756" s="23"/>
      <c r="R5756" s="23"/>
      <c r="W5756"/>
      <c r="AB5756"/>
    </row>
    <row r="5757" spans="1:28" x14ac:dyDescent="0.25">
      <c r="A5757" s="89"/>
      <c r="D5757"/>
      <c r="F5757"/>
      <c r="H5757"/>
      <c r="M5757" s="23"/>
      <c r="R5757" s="23"/>
      <c r="W5757"/>
      <c r="AB5757"/>
    </row>
    <row r="5758" spans="1:28" x14ac:dyDescent="0.25">
      <c r="A5758" s="89"/>
      <c r="D5758"/>
      <c r="F5758"/>
      <c r="H5758"/>
      <c r="M5758" s="23"/>
      <c r="R5758" s="23"/>
      <c r="W5758"/>
      <c r="AB5758"/>
    </row>
    <row r="5759" spans="1:28" x14ac:dyDescent="0.25">
      <c r="A5759" s="89"/>
      <c r="D5759"/>
      <c r="F5759"/>
      <c r="H5759"/>
      <c r="M5759" s="23"/>
      <c r="R5759" s="23"/>
      <c r="W5759"/>
      <c r="AB5759"/>
    </row>
    <row r="5760" spans="1:28" x14ac:dyDescent="0.25">
      <c r="A5760" s="89"/>
      <c r="D5760"/>
      <c r="F5760"/>
      <c r="H5760"/>
      <c r="M5760" s="23"/>
      <c r="R5760" s="23"/>
      <c r="W5760"/>
      <c r="AB5760"/>
    </row>
    <row r="5761" spans="1:28" x14ac:dyDescent="0.25">
      <c r="A5761" s="89"/>
      <c r="D5761"/>
      <c r="F5761"/>
      <c r="H5761"/>
      <c r="M5761" s="23"/>
      <c r="R5761" s="23"/>
      <c r="W5761"/>
      <c r="AB5761"/>
    </row>
    <row r="5762" spans="1:28" x14ac:dyDescent="0.25">
      <c r="A5762" s="89"/>
      <c r="D5762"/>
      <c r="F5762"/>
      <c r="H5762"/>
      <c r="M5762" s="23"/>
      <c r="R5762" s="23"/>
      <c r="W5762"/>
      <c r="AB5762"/>
    </row>
    <row r="5763" spans="1:28" x14ac:dyDescent="0.25">
      <c r="A5763" s="89"/>
      <c r="D5763"/>
      <c r="F5763"/>
      <c r="H5763"/>
      <c r="M5763" s="23"/>
      <c r="R5763" s="23"/>
      <c r="W5763"/>
      <c r="AB5763"/>
    </row>
    <row r="5764" spans="1:28" x14ac:dyDescent="0.25">
      <c r="A5764" s="89"/>
      <c r="D5764"/>
      <c r="F5764"/>
      <c r="H5764"/>
      <c r="M5764" s="23"/>
      <c r="R5764" s="23"/>
      <c r="W5764"/>
      <c r="AB5764"/>
    </row>
    <row r="5765" spans="1:28" x14ac:dyDescent="0.25">
      <c r="A5765" s="89"/>
      <c r="D5765"/>
      <c r="F5765"/>
      <c r="H5765"/>
      <c r="M5765" s="23"/>
      <c r="R5765" s="23"/>
      <c r="W5765"/>
      <c r="AB5765"/>
    </row>
    <row r="5766" spans="1:28" x14ac:dyDescent="0.25">
      <c r="A5766" s="89"/>
      <c r="D5766"/>
      <c r="F5766"/>
      <c r="H5766"/>
      <c r="M5766" s="23"/>
      <c r="R5766" s="23"/>
      <c r="W5766"/>
      <c r="AB5766"/>
    </row>
    <row r="5767" spans="1:28" x14ac:dyDescent="0.25">
      <c r="A5767" s="89"/>
      <c r="D5767"/>
      <c r="F5767"/>
      <c r="H5767"/>
      <c r="M5767" s="23"/>
      <c r="R5767" s="23"/>
      <c r="W5767"/>
      <c r="AB5767"/>
    </row>
    <row r="5768" spans="1:28" x14ac:dyDescent="0.25">
      <c r="A5768" s="89"/>
      <c r="D5768"/>
      <c r="F5768"/>
      <c r="H5768"/>
      <c r="M5768" s="23"/>
      <c r="R5768" s="23"/>
      <c r="W5768"/>
      <c r="AB5768"/>
    </row>
    <row r="5769" spans="1:28" x14ac:dyDescent="0.25">
      <c r="A5769" s="89"/>
      <c r="D5769"/>
      <c r="F5769"/>
      <c r="H5769"/>
      <c r="M5769" s="23"/>
      <c r="R5769" s="23"/>
      <c r="W5769"/>
      <c r="AB5769"/>
    </row>
    <row r="5770" spans="1:28" x14ac:dyDescent="0.25">
      <c r="A5770" s="89"/>
      <c r="D5770"/>
      <c r="F5770"/>
      <c r="H5770"/>
      <c r="M5770" s="23"/>
      <c r="R5770" s="23"/>
      <c r="W5770"/>
      <c r="AB5770"/>
    </row>
    <row r="5771" spans="1:28" x14ac:dyDescent="0.25">
      <c r="A5771" s="89"/>
      <c r="D5771"/>
      <c r="F5771"/>
      <c r="H5771"/>
      <c r="M5771" s="23"/>
      <c r="R5771" s="23"/>
      <c r="W5771"/>
      <c r="AB5771"/>
    </row>
    <row r="5772" spans="1:28" x14ac:dyDescent="0.25">
      <c r="A5772" s="89"/>
      <c r="D5772"/>
      <c r="F5772"/>
      <c r="H5772"/>
      <c r="M5772" s="23"/>
      <c r="R5772" s="23"/>
      <c r="W5772"/>
      <c r="AB5772"/>
    </row>
    <row r="5773" spans="1:28" x14ac:dyDescent="0.25">
      <c r="A5773" s="89"/>
      <c r="D5773"/>
      <c r="F5773"/>
      <c r="H5773"/>
      <c r="M5773" s="23"/>
      <c r="R5773" s="23"/>
      <c r="W5773"/>
      <c r="AB5773"/>
    </row>
    <row r="5774" spans="1:28" x14ac:dyDescent="0.25">
      <c r="A5774" s="89"/>
      <c r="D5774"/>
      <c r="F5774"/>
      <c r="H5774"/>
      <c r="M5774" s="23"/>
      <c r="R5774" s="23"/>
      <c r="W5774"/>
      <c r="AB5774"/>
    </row>
    <row r="5775" spans="1:28" x14ac:dyDescent="0.25">
      <c r="A5775" s="89"/>
      <c r="D5775"/>
      <c r="F5775"/>
      <c r="H5775"/>
      <c r="M5775" s="23"/>
      <c r="R5775" s="23"/>
      <c r="W5775"/>
      <c r="AB5775"/>
    </row>
    <row r="5776" spans="1:28" x14ac:dyDescent="0.25">
      <c r="A5776" s="89"/>
      <c r="D5776"/>
      <c r="F5776"/>
      <c r="H5776"/>
      <c r="M5776" s="23"/>
      <c r="R5776" s="23"/>
      <c r="W5776"/>
      <c r="AB5776"/>
    </row>
    <row r="5777" spans="1:28" x14ac:dyDescent="0.25">
      <c r="A5777" s="89"/>
      <c r="D5777"/>
      <c r="F5777"/>
      <c r="H5777"/>
      <c r="M5777" s="23"/>
      <c r="R5777" s="23"/>
      <c r="W5777"/>
      <c r="AB5777"/>
    </row>
    <row r="5778" spans="1:28" x14ac:dyDescent="0.25">
      <c r="A5778" s="89"/>
      <c r="D5778"/>
      <c r="F5778"/>
      <c r="H5778"/>
      <c r="M5778" s="23"/>
      <c r="R5778" s="23"/>
      <c r="W5778"/>
      <c r="AB5778"/>
    </row>
    <row r="5779" spans="1:28" x14ac:dyDescent="0.25">
      <c r="A5779" s="89"/>
      <c r="D5779"/>
      <c r="F5779"/>
      <c r="H5779"/>
      <c r="M5779" s="23"/>
      <c r="R5779" s="23"/>
      <c r="W5779"/>
      <c r="AB5779"/>
    </row>
    <row r="5780" spans="1:28" x14ac:dyDescent="0.25">
      <c r="A5780" s="89"/>
      <c r="D5780"/>
      <c r="F5780"/>
      <c r="H5780"/>
      <c r="M5780" s="23"/>
      <c r="R5780" s="23"/>
      <c r="W5780"/>
      <c r="AB5780"/>
    </row>
    <row r="5781" spans="1:28" x14ac:dyDescent="0.25">
      <c r="A5781" s="89"/>
      <c r="D5781"/>
      <c r="F5781"/>
      <c r="H5781"/>
      <c r="M5781" s="23"/>
      <c r="R5781" s="23"/>
      <c r="W5781"/>
      <c r="AB5781"/>
    </row>
    <row r="5782" spans="1:28" x14ac:dyDescent="0.25">
      <c r="A5782" s="89"/>
      <c r="D5782"/>
      <c r="F5782"/>
      <c r="H5782"/>
      <c r="M5782" s="23"/>
      <c r="R5782" s="23"/>
      <c r="W5782"/>
      <c r="AB5782"/>
    </row>
    <row r="5783" spans="1:28" x14ac:dyDescent="0.25">
      <c r="A5783" s="89"/>
      <c r="D5783"/>
      <c r="F5783"/>
      <c r="H5783"/>
      <c r="M5783" s="23"/>
      <c r="R5783" s="23"/>
      <c r="W5783"/>
      <c r="AB5783"/>
    </row>
    <row r="5784" spans="1:28" x14ac:dyDescent="0.25">
      <c r="A5784" s="89"/>
      <c r="D5784"/>
      <c r="F5784"/>
      <c r="H5784"/>
      <c r="M5784" s="23"/>
      <c r="R5784" s="23"/>
      <c r="W5784"/>
      <c r="AB5784"/>
    </row>
    <row r="5785" spans="1:28" x14ac:dyDescent="0.25">
      <c r="A5785" s="89"/>
      <c r="D5785"/>
      <c r="F5785"/>
      <c r="H5785"/>
      <c r="M5785" s="23"/>
      <c r="R5785" s="23"/>
      <c r="W5785"/>
      <c r="AB5785"/>
    </row>
    <row r="5786" spans="1:28" x14ac:dyDescent="0.25">
      <c r="A5786" s="89"/>
      <c r="D5786"/>
      <c r="F5786"/>
      <c r="H5786"/>
      <c r="M5786" s="23"/>
      <c r="R5786" s="23"/>
      <c r="W5786"/>
      <c r="AB5786"/>
    </row>
    <row r="5787" spans="1:28" x14ac:dyDescent="0.25">
      <c r="A5787" s="89"/>
      <c r="D5787"/>
      <c r="F5787"/>
      <c r="H5787"/>
      <c r="M5787" s="23"/>
      <c r="R5787" s="23"/>
      <c r="W5787"/>
      <c r="AB5787"/>
    </row>
    <row r="5788" spans="1:28" x14ac:dyDescent="0.25">
      <c r="A5788" s="89"/>
      <c r="D5788"/>
      <c r="F5788"/>
      <c r="H5788"/>
      <c r="M5788" s="23"/>
      <c r="R5788" s="23"/>
      <c r="W5788"/>
      <c r="AB5788"/>
    </row>
    <row r="5789" spans="1:28" x14ac:dyDescent="0.25">
      <c r="A5789" s="89"/>
      <c r="D5789"/>
      <c r="F5789"/>
      <c r="H5789"/>
      <c r="M5789" s="23"/>
      <c r="R5789" s="23"/>
      <c r="W5789"/>
      <c r="AB5789"/>
    </row>
    <row r="5790" spans="1:28" x14ac:dyDescent="0.25">
      <c r="A5790" s="89"/>
      <c r="D5790"/>
      <c r="F5790"/>
      <c r="H5790"/>
      <c r="M5790" s="23"/>
      <c r="R5790" s="23"/>
      <c r="W5790"/>
      <c r="AB5790"/>
    </row>
    <row r="5791" spans="1:28" x14ac:dyDescent="0.25">
      <c r="A5791" s="89"/>
      <c r="D5791"/>
      <c r="F5791"/>
      <c r="H5791"/>
      <c r="M5791" s="23"/>
      <c r="R5791" s="23"/>
      <c r="W5791"/>
      <c r="AB5791"/>
    </row>
    <row r="5792" spans="1:28" x14ac:dyDescent="0.25">
      <c r="A5792" s="89"/>
      <c r="D5792"/>
      <c r="F5792"/>
      <c r="H5792"/>
      <c r="M5792" s="23"/>
      <c r="R5792" s="23"/>
      <c r="W5792"/>
      <c r="AB5792"/>
    </row>
    <row r="5793" spans="1:28" x14ac:dyDescent="0.25">
      <c r="A5793" s="89"/>
      <c r="D5793"/>
      <c r="F5793"/>
      <c r="H5793"/>
      <c r="M5793" s="23"/>
      <c r="R5793" s="23"/>
      <c r="W5793"/>
      <c r="AB5793"/>
    </row>
    <row r="5794" spans="1:28" x14ac:dyDescent="0.25">
      <c r="A5794" s="89"/>
      <c r="D5794"/>
      <c r="F5794"/>
      <c r="H5794"/>
      <c r="M5794" s="23"/>
      <c r="R5794" s="23"/>
      <c r="W5794"/>
      <c r="AB5794"/>
    </row>
    <row r="5795" spans="1:28" x14ac:dyDescent="0.25">
      <c r="A5795" s="89"/>
      <c r="D5795"/>
      <c r="F5795"/>
      <c r="H5795"/>
      <c r="M5795" s="23"/>
      <c r="R5795" s="23"/>
      <c r="W5795"/>
      <c r="AB5795"/>
    </row>
    <row r="5796" spans="1:28" x14ac:dyDescent="0.25">
      <c r="A5796" s="89"/>
      <c r="D5796"/>
      <c r="F5796"/>
      <c r="H5796"/>
      <c r="M5796" s="23"/>
      <c r="R5796" s="23"/>
      <c r="W5796"/>
      <c r="AB5796"/>
    </row>
    <row r="5797" spans="1:28" x14ac:dyDescent="0.25">
      <c r="A5797" s="89"/>
      <c r="D5797"/>
      <c r="F5797"/>
      <c r="H5797"/>
      <c r="M5797" s="23"/>
      <c r="R5797" s="23"/>
      <c r="W5797"/>
      <c r="AB5797"/>
    </row>
    <row r="5798" spans="1:28" x14ac:dyDescent="0.25">
      <c r="A5798" s="89"/>
      <c r="D5798"/>
      <c r="F5798"/>
      <c r="H5798"/>
      <c r="M5798" s="23"/>
      <c r="R5798" s="23"/>
      <c r="W5798"/>
      <c r="AB5798"/>
    </row>
    <row r="5799" spans="1:28" x14ac:dyDescent="0.25">
      <c r="A5799" s="89"/>
      <c r="D5799"/>
      <c r="F5799"/>
      <c r="H5799"/>
      <c r="M5799" s="23"/>
      <c r="R5799" s="23"/>
      <c r="W5799"/>
      <c r="AB5799"/>
    </row>
    <row r="5800" spans="1:28" x14ac:dyDescent="0.25">
      <c r="A5800" s="89"/>
      <c r="D5800"/>
      <c r="F5800"/>
      <c r="H5800"/>
      <c r="M5800" s="23"/>
      <c r="R5800" s="23"/>
      <c r="W5800"/>
      <c r="AB5800"/>
    </row>
    <row r="5801" spans="1:28" x14ac:dyDescent="0.25">
      <c r="A5801" s="89"/>
      <c r="D5801"/>
      <c r="F5801"/>
      <c r="H5801"/>
      <c r="M5801" s="23"/>
      <c r="R5801" s="23"/>
      <c r="W5801"/>
      <c r="AB5801"/>
    </row>
    <row r="5802" spans="1:28" x14ac:dyDescent="0.25">
      <c r="A5802" s="89"/>
      <c r="D5802"/>
      <c r="F5802"/>
      <c r="H5802"/>
      <c r="M5802" s="23"/>
      <c r="R5802" s="23"/>
      <c r="W5802"/>
      <c r="AB5802"/>
    </row>
    <row r="5803" spans="1:28" x14ac:dyDescent="0.25">
      <c r="A5803" s="89"/>
      <c r="D5803"/>
      <c r="F5803"/>
      <c r="H5803"/>
      <c r="M5803" s="23"/>
      <c r="R5803" s="23"/>
      <c r="W5803"/>
      <c r="AB5803"/>
    </row>
    <row r="5804" spans="1:28" x14ac:dyDescent="0.25">
      <c r="A5804" s="89"/>
      <c r="D5804"/>
      <c r="F5804"/>
      <c r="H5804"/>
      <c r="M5804" s="23"/>
      <c r="R5804" s="23"/>
      <c r="W5804"/>
      <c r="AB5804"/>
    </row>
    <row r="5805" spans="1:28" x14ac:dyDescent="0.25">
      <c r="A5805" s="89"/>
      <c r="D5805"/>
      <c r="F5805"/>
      <c r="H5805"/>
      <c r="M5805" s="23"/>
      <c r="R5805" s="23"/>
      <c r="W5805"/>
      <c r="AB5805"/>
    </row>
    <row r="5806" spans="1:28" x14ac:dyDescent="0.25">
      <c r="A5806" s="89"/>
      <c r="D5806"/>
      <c r="F5806"/>
      <c r="H5806"/>
      <c r="M5806" s="23"/>
      <c r="R5806" s="23"/>
      <c r="W5806"/>
      <c r="AB5806"/>
    </row>
    <row r="5807" spans="1:28" x14ac:dyDescent="0.25">
      <c r="A5807" s="89"/>
      <c r="D5807"/>
      <c r="F5807"/>
      <c r="H5807"/>
      <c r="M5807" s="23"/>
      <c r="R5807" s="23"/>
      <c r="W5807"/>
      <c r="AB5807"/>
    </row>
    <row r="5808" spans="1:28" x14ac:dyDescent="0.25">
      <c r="A5808" s="89"/>
      <c r="D5808"/>
      <c r="F5808"/>
      <c r="H5808"/>
      <c r="M5808" s="23"/>
      <c r="R5808" s="23"/>
      <c r="W5808"/>
      <c r="AB5808"/>
    </row>
    <row r="5809" spans="1:28" x14ac:dyDescent="0.25">
      <c r="A5809" s="89"/>
      <c r="D5809"/>
      <c r="F5809"/>
      <c r="H5809"/>
      <c r="M5809" s="23"/>
      <c r="R5809" s="23"/>
      <c r="W5809"/>
      <c r="AB5809"/>
    </row>
    <row r="5810" spans="1:28" x14ac:dyDescent="0.25">
      <c r="A5810" s="89"/>
      <c r="D5810"/>
      <c r="F5810"/>
      <c r="H5810"/>
      <c r="M5810" s="23"/>
      <c r="R5810" s="23"/>
      <c r="W5810"/>
      <c r="AB5810"/>
    </row>
    <row r="5811" spans="1:28" x14ac:dyDescent="0.25">
      <c r="A5811" s="89"/>
      <c r="D5811"/>
      <c r="F5811"/>
      <c r="H5811"/>
      <c r="M5811" s="23"/>
      <c r="R5811" s="23"/>
      <c r="W5811"/>
      <c r="AB5811"/>
    </row>
    <row r="5812" spans="1:28" x14ac:dyDescent="0.25">
      <c r="A5812" s="89"/>
      <c r="D5812"/>
      <c r="F5812"/>
      <c r="H5812"/>
      <c r="M5812" s="23"/>
      <c r="R5812" s="23"/>
      <c r="W5812"/>
      <c r="AB5812"/>
    </row>
    <row r="5813" spans="1:28" x14ac:dyDescent="0.25">
      <c r="A5813" s="89"/>
      <c r="D5813"/>
      <c r="F5813"/>
      <c r="H5813"/>
      <c r="M5813" s="23"/>
      <c r="R5813" s="23"/>
      <c r="W5813"/>
      <c r="AB5813"/>
    </row>
    <row r="5814" spans="1:28" x14ac:dyDescent="0.25">
      <c r="A5814" s="89"/>
      <c r="D5814"/>
      <c r="F5814"/>
      <c r="H5814"/>
      <c r="M5814" s="23"/>
      <c r="R5814" s="23"/>
      <c r="W5814"/>
      <c r="AB5814"/>
    </row>
    <row r="5815" spans="1:28" x14ac:dyDescent="0.25">
      <c r="A5815" s="89"/>
      <c r="D5815"/>
      <c r="F5815"/>
      <c r="H5815"/>
      <c r="M5815" s="23"/>
      <c r="R5815" s="23"/>
      <c r="W5815"/>
      <c r="AB5815"/>
    </row>
    <row r="5816" spans="1:28" x14ac:dyDescent="0.25">
      <c r="A5816" s="89"/>
      <c r="D5816"/>
      <c r="F5816"/>
      <c r="H5816"/>
      <c r="M5816" s="23"/>
      <c r="R5816" s="23"/>
      <c r="W5816"/>
      <c r="AB5816"/>
    </row>
    <row r="5817" spans="1:28" x14ac:dyDescent="0.25">
      <c r="A5817" s="89"/>
      <c r="D5817"/>
      <c r="F5817"/>
      <c r="H5817"/>
      <c r="M5817" s="23"/>
      <c r="R5817" s="23"/>
      <c r="W5817"/>
      <c r="AB5817"/>
    </row>
    <row r="5818" spans="1:28" x14ac:dyDescent="0.25">
      <c r="A5818" s="89"/>
      <c r="D5818"/>
      <c r="F5818"/>
      <c r="H5818"/>
      <c r="M5818" s="23"/>
      <c r="R5818" s="23"/>
      <c r="W5818"/>
      <c r="AB5818"/>
    </row>
    <row r="5819" spans="1:28" x14ac:dyDescent="0.25">
      <c r="A5819" s="89"/>
      <c r="D5819"/>
      <c r="F5819"/>
      <c r="H5819"/>
      <c r="M5819" s="23"/>
      <c r="R5819" s="23"/>
      <c r="W5819"/>
      <c r="AB5819"/>
    </row>
    <row r="5820" spans="1:28" x14ac:dyDescent="0.25">
      <c r="A5820" s="89"/>
      <c r="D5820"/>
      <c r="F5820"/>
      <c r="H5820"/>
      <c r="M5820" s="23"/>
      <c r="R5820" s="23"/>
      <c r="W5820"/>
      <c r="AB5820"/>
    </row>
    <row r="5821" spans="1:28" x14ac:dyDescent="0.25">
      <c r="A5821" s="89"/>
      <c r="D5821"/>
      <c r="F5821"/>
      <c r="H5821"/>
      <c r="M5821" s="23"/>
      <c r="R5821" s="23"/>
      <c r="W5821"/>
      <c r="AB5821"/>
    </row>
    <row r="5822" spans="1:28" x14ac:dyDescent="0.25">
      <c r="A5822" s="89"/>
      <c r="D5822"/>
      <c r="F5822"/>
      <c r="H5822"/>
      <c r="M5822" s="23"/>
      <c r="R5822" s="23"/>
      <c r="W5822"/>
      <c r="AB5822"/>
    </row>
    <row r="5823" spans="1:28" x14ac:dyDescent="0.25">
      <c r="A5823" s="89"/>
      <c r="D5823"/>
      <c r="F5823"/>
      <c r="H5823"/>
      <c r="M5823" s="23"/>
      <c r="R5823" s="23"/>
      <c r="W5823"/>
      <c r="AB5823"/>
    </row>
    <row r="5824" spans="1:28" x14ac:dyDescent="0.25">
      <c r="A5824" s="89"/>
      <c r="D5824"/>
      <c r="F5824"/>
      <c r="H5824"/>
      <c r="M5824" s="23"/>
      <c r="R5824" s="23"/>
      <c r="W5824"/>
      <c r="AB5824"/>
    </row>
    <row r="5825" spans="1:28" x14ac:dyDescent="0.25">
      <c r="A5825" s="89"/>
      <c r="D5825"/>
      <c r="F5825"/>
      <c r="H5825"/>
      <c r="M5825" s="23"/>
      <c r="R5825" s="23"/>
      <c r="W5825"/>
      <c r="AB5825"/>
    </row>
    <row r="5826" spans="1:28" x14ac:dyDescent="0.25">
      <c r="A5826" s="89"/>
      <c r="D5826"/>
      <c r="F5826"/>
      <c r="H5826"/>
      <c r="M5826" s="23"/>
      <c r="R5826" s="23"/>
      <c r="W5826"/>
      <c r="AB5826"/>
    </row>
    <row r="5827" spans="1:28" x14ac:dyDescent="0.25">
      <c r="A5827" s="89"/>
      <c r="D5827"/>
      <c r="F5827"/>
      <c r="H5827"/>
      <c r="M5827" s="23"/>
      <c r="R5827" s="23"/>
      <c r="W5827"/>
      <c r="AB5827"/>
    </row>
    <row r="5828" spans="1:28" x14ac:dyDescent="0.25">
      <c r="A5828" s="89"/>
      <c r="D5828"/>
      <c r="F5828"/>
      <c r="H5828"/>
      <c r="M5828" s="23"/>
      <c r="R5828" s="23"/>
      <c r="W5828"/>
      <c r="AB5828"/>
    </row>
    <row r="5829" spans="1:28" x14ac:dyDescent="0.25">
      <c r="A5829" s="89"/>
      <c r="D5829"/>
      <c r="F5829"/>
      <c r="H5829"/>
      <c r="M5829" s="23"/>
      <c r="R5829" s="23"/>
      <c r="W5829"/>
      <c r="AB5829"/>
    </row>
    <row r="5830" spans="1:28" x14ac:dyDescent="0.25">
      <c r="A5830" s="89"/>
      <c r="D5830"/>
      <c r="F5830"/>
      <c r="H5830"/>
      <c r="M5830" s="23"/>
      <c r="R5830" s="23"/>
      <c r="W5830"/>
      <c r="AB5830"/>
    </row>
    <row r="5831" spans="1:28" x14ac:dyDescent="0.25">
      <c r="A5831" s="89"/>
      <c r="D5831"/>
      <c r="F5831"/>
      <c r="H5831"/>
      <c r="M5831" s="23"/>
      <c r="R5831" s="23"/>
      <c r="W5831"/>
      <c r="AB5831"/>
    </row>
    <row r="5832" spans="1:28" x14ac:dyDescent="0.25">
      <c r="A5832" s="89"/>
      <c r="D5832"/>
      <c r="F5832"/>
      <c r="H5832"/>
      <c r="M5832" s="23"/>
      <c r="R5832" s="23"/>
      <c r="W5832"/>
      <c r="AB5832"/>
    </row>
    <row r="5833" spans="1:28" x14ac:dyDescent="0.25">
      <c r="A5833" s="89"/>
      <c r="D5833"/>
      <c r="F5833"/>
      <c r="H5833"/>
      <c r="M5833" s="23"/>
      <c r="R5833" s="23"/>
      <c r="W5833"/>
      <c r="AB5833"/>
    </row>
    <row r="5834" spans="1:28" x14ac:dyDescent="0.25">
      <c r="A5834" s="89"/>
      <c r="D5834"/>
      <c r="F5834"/>
      <c r="H5834"/>
      <c r="M5834" s="23"/>
      <c r="R5834" s="23"/>
      <c r="W5834"/>
      <c r="AB5834"/>
    </row>
    <row r="5835" spans="1:28" x14ac:dyDescent="0.25">
      <c r="A5835" s="89"/>
      <c r="D5835"/>
      <c r="F5835"/>
      <c r="H5835"/>
      <c r="M5835" s="23"/>
      <c r="R5835" s="23"/>
      <c r="W5835"/>
      <c r="AB5835"/>
    </row>
    <row r="5836" spans="1:28" x14ac:dyDescent="0.25">
      <c r="A5836" s="89"/>
      <c r="D5836"/>
      <c r="F5836"/>
      <c r="H5836"/>
      <c r="M5836" s="23"/>
      <c r="R5836" s="23"/>
      <c r="W5836"/>
      <c r="AB5836"/>
    </row>
    <row r="5837" spans="1:28" x14ac:dyDescent="0.25">
      <c r="A5837" s="89"/>
      <c r="D5837"/>
      <c r="F5837"/>
      <c r="H5837"/>
      <c r="M5837" s="23"/>
      <c r="R5837" s="23"/>
      <c r="W5837"/>
      <c r="AB5837"/>
    </row>
    <row r="5838" spans="1:28" x14ac:dyDescent="0.25">
      <c r="A5838" s="89"/>
      <c r="D5838"/>
      <c r="F5838"/>
      <c r="H5838"/>
      <c r="M5838" s="23"/>
      <c r="R5838" s="23"/>
      <c r="W5838"/>
      <c r="AB5838"/>
    </row>
    <row r="5839" spans="1:28" x14ac:dyDescent="0.25">
      <c r="A5839" s="89"/>
      <c r="D5839"/>
      <c r="F5839"/>
      <c r="H5839"/>
      <c r="M5839" s="23"/>
      <c r="R5839" s="23"/>
      <c r="W5839"/>
      <c r="AB5839"/>
    </row>
    <row r="5840" spans="1:28" x14ac:dyDescent="0.25">
      <c r="A5840" s="89"/>
      <c r="D5840"/>
      <c r="F5840"/>
      <c r="H5840"/>
      <c r="M5840" s="23"/>
      <c r="R5840" s="23"/>
      <c r="W5840"/>
      <c r="AB5840"/>
    </row>
    <row r="5841" spans="1:28" x14ac:dyDescent="0.25">
      <c r="A5841" s="89"/>
      <c r="D5841"/>
      <c r="F5841"/>
      <c r="H5841"/>
      <c r="M5841" s="23"/>
      <c r="R5841" s="23"/>
      <c r="W5841"/>
      <c r="AB5841"/>
    </row>
    <row r="5842" spans="1:28" x14ac:dyDescent="0.25">
      <c r="A5842" s="89"/>
      <c r="D5842"/>
      <c r="F5842"/>
      <c r="H5842"/>
      <c r="M5842" s="23"/>
      <c r="R5842" s="23"/>
      <c r="W5842"/>
      <c r="AB5842"/>
    </row>
    <row r="5843" spans="1:28" x14ac:dyDescent="0.25">
      <c r="A5843" s="89"/>
      <c r="D5843"/>
      <c r="F5843"/>
      <c r="H5843"/>
      <c r="M5843" s="23"/>
      <c r="R5843" s="23"/>
      <c r="W5843"/>
      <c r="AB5843"/>
    </row>
    <row r="5844" spans="1:28" x14ac:dyDescent="0.25">
      <c r="A5844" s="89"/>
      <c r="D5844"/>
      <c r="F5844"/>
      <c r="H5844"/>
      <c r="M5844" s="23"/>
      <c r="R5844" s="23"/>
      <c r="W5844"/>
      <c r="AB5844"/>
    </row>
    <row r="5845" spans="1:28" x14ac:dyDescent="0.25">
      <c r="A5845" s="89"/>
      <c r="D5845"/>
      <c r="F5845"/>
      <c r="H5845"/>
      <c r="M5845" s="23"/>
      <c r="R5845" s="23"/>
      <c r="W5845"/>
      <c r="AB5845"/>
    </row>
    <row r="5846" spans="1:28" x14ac:dyDescent="0.25">
      <c r="A5846" s="89"/>
      <c r="D5846"/>
      <c r="F5846"/>
      <c r="H5846"/>
      <c r="M5846" s="23"/>
      <c r="R5846" s="23"/>
      <c r="W5846"/>
      <c r="AB5846"/>
    </row>
    <row r="5847" spans="1:28" x14ac:dyDescent="0.25">
      <c r="A5847" s="89"/>
      <c r="D5847"/>
      <c r="F5847"/>
      <c r="H5847"/>
      <c r="M5847" s="23"/>
      <c r="R5847" s="23"/>
      <c r="W5847"/>
      <c r="AB5847"/>
    </row>
    <row r="5848" spans="1:28" x14ac:dyDescent="0.25">
      <c r="A5848" s="89"/>
      <c r="D5848"/>
      <c r="F5848"/>
      <c r="H5848"/>
      <c r="M5848" s="23"/>
      <c r="R5848" s="23"/>
      <c r="W5848"/>
      <c r="AB5848"/>
    </row>
    <row r="5849" spans="1:28" x14ac:dyDescent="0.25">
      <c r="A5849" s="89"/>
      <c r="D5849"/>
      <c r="F5849"/>
      <c r="H5849"/>
      <c r="M5849" s="23"/>
      <c r="R5849" s="23"/>
      <c r="W5849"/>
      <c r="AB5849"/>
    </row>
    <row r="5850" spans="1:28" x14ac:dyDescent="0.25">
      <c r="A5850" s="89"/>
      <c r="D5850"/>
      <c r="F5850"/>
      <c r="H5850"/>
      <c r="M5850" s="23"/>
      <c r="R5850" s="23"/>
      <c r="W5850"/>
      <c r="AB5850"/>
    </row>
    <row r="5851" spans="1:28" x14ac:dyDescent="0.25">
      <c r="A5851" s="89"/>
      <c r="D5851"/>
      <c r="F5851"/>
      <c r="H5851"/>
      <c r="M5851" s="23"/>
      <c r="R5851" s="23"/>
      <c r="W5851"/>
      <c r="AB5851"/>
    </row>
    <row r="5852" spans="1:28" x14ac:dyDescent="0.25">
      <c r="A5852" s="89"/>
      <c r="D5852"/>
      <c r="F5852"/>
      <c r="H5852"/>
      <c r="M5852" s="23"/>
      <c r="R5852" s="23"/>
      <c r="W5852"/>
      <c r="AB5852"/>
    </row>
    <row r="5853" spans="1:28" x14ac:dyDescent="0.25">
      <c r="A5853" s="89"/>
      <c r="D5853"/>
      <c r="F5853"/>
      <c r="H5853"/>
      <c r="M5853" s="23"/>
      <c r="R5853" s="23"/>
      <c r="W5853"/>
      <c r="AB5853"/>
    </row>
    <row r="5854" spans="1:28" x14ac:dyDescent="0.25">
      <c r="A5854" s="89"/>
      <c r="D5854"/>
      <c r="F5854"/>
      <c r="H5854"/>
      <c r="M5854" s="23"/>
      <c r="R5854" s="23"/>
      <c r="W5854"/>
      <c r="AB5854"/>
    </row>
    <row r="5855" spans="1:28" x14ac:dyDescent="0.25">
      <c r="A5855" s="89"/>
      <c r="D5855"/>
      <c r="F5855"/>
      <c r="H5855"/>
      <c r="M5855" s="23"/>
      <c r="R5855" s="23"/>
      <c r="W5855"/>
      <c r="AB5855"/>
    </row>
    <row r="5856" spans="1:28" x14ac:dyDescent="0.25">
      <c r="A5856" s="89"/>
      <c r="D5856"/>
      <c r="F5856"/>
      <c r="H5856"/>
      <c r="M5856" s="23"/>
      <c r="R5856" s="23"/>
      <c r="W5856"/>
      <c r="AB5856"/>
    </row>
    <row r="5857" spans="1:28" x14ac:dyDescent="0.25">
      <c r="A5857" s="89"/>
      <c r="D5857"/>
      <c r="F5857"/>
      <c r="H5857"/>
      <c r="M5857" s="23"/>
      <c r="R5857" s="23"/>
      <c r="W5857"/>
      <c r="AB5857"/>
    </row>
    <row r="5858" spans="1:28" x14ac:dyDescent="0.25">
      <c r="A5858" s="89"/>
      <c r="D5858"/>
      <c r="F5858"/>
      <c r="H5858"/>
      <c r="M5858" s="23"/>
      <c r="R5858" s="23"/>
      <c r="W5858"/>
      <c r="AB5858"/>
    </row>
    <row r="5859" spans="1:28" x14ac:dyDescent="0.25">
      <c r="A5859" s="89"/>
      <c r="D5859"/>
      <c r="F5859"/>
      <c r="H5859"/>
      <c r="M5859" s="23"/>
      <c r="R5859" s="23"/>
      <c r="W5859"/>
      <c r="AB5859"/>
    </row>
    <row r="5860" spans="1:28" x14ac:dyDescent="0.25">
      <c r="A5860" s="89"/>
      <c r="D5860"/>
      <c r="F5860"/>
      <c r="H5860"/>
      <c r="M5860" s="23"/>
      <c r="R5860" s="23"/>
      <c r="W5860"/>
      <c r="AB5860"/>
    </row>
    <row r="5861" spans="1:28" x14ac:dyDescent="0.25">
      <c r="A5861" s="89"/>
      <c r="D5861"/>
      <c r="F5861"/>
      <c r="H5861"/>
      <c r="M5861" s="23"/>
      <c r="R5861" s="23"/>
      <c r="W5861"/>
      <c r="AB5861"/>
    </row>
    <row r="5862" spans="1:28" x14ac:dyDescent="0.25">
      <c r="A5862" s="89"/>
      <c r="D5862"/>
      <c r="F5862"/>
      <c r="H5862"/>
      <c r="M5862" s="23"/>
      <c r="R5862" s="23"/>
      <c r="W5862"/>
      <c r="AB5862"/>
    </row>
    <row r="5863" spans="1:28" x14ac:dyDescent="0.25">
      <c r="A5863" s="89"/>
      <c r="D5863"/>
      <c r="F5863"/>
      <c r="H5863"/>
      <c r="M5863" s="23"/>
      <c r="R5863" s="23"/>
      <c r="W5863"/>
      <c r="AB5863"/>
    </row>
    <row r="5864" spans="1:28" x14ac:dyDescent="0.25">
      <c r="A5864" s="89"/>
      <c r="D5864"/>
      <c r="F5864"/>
      <c r="H5864"/>
      <c r="M5864" s="23"/>
      <c r="R5864" s="23"/>
      <c r="W5864"/>
      <c r="AB5864"/>
    </row>
    <row r="5865" spans="1:28" x14ac:dyDescent="0.25">
      <c r="A5865" s="89"/>
      <c r="D5865"/>
      <c r="F5865"/>
      <c r="H5865"/>
      <c r="M5865" s="23"/>
      <c r="R5865" s="23"/>
      <c r="W5865"/>
      <c r="AB5865"/>
    </row>
    <row r="5866" spans="1:28" x14ac:dyDescent="0.25">
      <c r="A5866" s="89"/>
      <c r="D5866"/>
      <c r="F5866"/>
      <c r="H5866"/>
      <c r="M5866" s="23"/>
      <c r="R5866" s="23"/>
      <c r="W5866"/>
      <c r="AB5866"/>
    </row>
    <row r="5867" spans="1:28" x14ac:dyDescent="0.25">
      <c r="A5867" s="89"/>
      <c r="D5867"/>
      <c r="F5867"/>
      <c r="H5867"/>
      <c r="M5867" s="23"/>
      <c r="R5867" s="23"/>
      <c r="W5867"/>
      <c r="AB5867"/>
    </row>
    <row r="5868" spans="1:28" x14ac:dyDescent="0.25">
      <c r="A5868" s="89"/>
      <c r="D5868"/>
      <c r="F5868"/>
      <c r="H5868"/>
      <c r="M5868" s="23"/>
      <c r="R5868" s="23"/>
      <c r="W5868"/>
      <c r="AB5868"/>
    </row>
    <row r="5869" spans="1:28" x14ac:dyDescent="0.25">
      <c r="A5869" s="89"/>
      <c r="D5869"/>
      <c r="F5869"/>
      <c r="H5869"/>
      <c r="M5869" s="23"/>
      <c r="R5869" s="23"/>
      <c r="W5869"/>
      <c r="AB5869"/>
    </row>
    <row r="5870" spans="1:28" x14ac:dyDescent="0.25">
      <c r="A5870" s="89"/>
      <c r="D5870"/>
      <c r="F5870"/>
      <c r="H5870"/>
      <c r="M5870" s="23"/>
      <c r="R5870" s="23"/>
      <c r="W5870"/>
      <c r="AB5870"/>
    </row>
    <row r="5871" spans="1:28" x14ac:dyDescent="0.25">
      <c r="A5871" s="89"/>
      <c r="D5871"/>
      <c r="F5871"/>
      <c r="H5871"/>
      <c r="M5871" s="23"/>
      <c r="R5871" s="23"/>
      <c r="W5871"/>
      <c r="AB5871"/>
    </row>
    <row r="5872" spans="1:28" x14ac:dyDescent="0.25">
      <c r="A5872" s="89"/>
      <c r="D5872"/>
      <c r="F5872"/>
      <c r="H5872"/>
      <c r="M5872" s="23"/>
      <c r="R5872" s="23"/>
      <c r="W5872"/>
      <c r="AB5872"/>
    </row>
    <row r="5873" spans="1:28" x14ac:dyDescent="0.25">
      <c r="A5873" s="89"/>
      <c r="D5873"/>
      <c r="F5873"/>
      <c r="H5873"/>
      <c r="M5873" s="23"/>
      <c r="R5873" s="23"/>
      <c r="W5873"/>
      <c r="AB5873"/>
    </row>
    <row r="5874" spans="1:28" x14ac:dyDescent="0.25">
      <c r="A5874" s="89"/>
      <c r="D5874"/>
      <c r="F5874"/>
      <c r="H5874"/>
      <c r="M5874" s="23"/>
      <c r="R5874" s="23"/>
      <c r="W5874"/>
      <c r="AB5874"/>
    </row>
    <row r="5875" spans="1:28" x14ac:dyDescent="0.25">
      <c r="A5875" s="89"/>
      <c r="D5875"/>
      <c r="F5875"/>
      <c r="H5875"/>
      <c r="M5875" s="23"/>
      <c r="R5875" s="23"/>
      <c r="W5875"/>
      <c r="AB5875"/>
    </row>
    <row r="5876" spans="1:28" x14ac:dyDescent="0.25">
      <c r="A5876" s="89"/>
      <c r="D5876"/>
      <c r="F5876"/>
      <c r="H5876"/>
      <c r="M5876" s="23"/>
      <c r="R5876" s="23"/>
      <c r="W5876"/>
      <c r="AB5876"/>
    </row>
    <row r="5877" spans="1:28" x14ac:dyDescent="0.25">
      <c r="A5877" s="89"/>
      <c r="D5877"/>
      <c r="F5877"/>
      <c r="H5877"/>
      <c r="M5877" s="23"/>
      <c r="R5877" s="23"/>
      <c r="W5877"/>
      <c r="AB5877"/>
    </row>
    <row r="5878" spans="1:28" x14ac:dyDescent="0.25">
      <c r="A5878" s="89"/>
      <c r="D5878"/>
      <c r="F5878"/>
      <c r="H5878"/>
      <c r="M5878" s="23"/>
      <c r="R5878" s="23"/>
      <c r="W5878"/>
      <c r="AB5878"/>
    </row>
    <row r="5879" spans="1:28" x14ac:dyDescent="0.25">
      <c r="A5879" s="89"/>
      <c r="D5879"/>
      <c r="F5879"/>
      <c r="H5879"/>
      <c r="M5879" s="23"/>
      <c r="R5879" s="23"/>
      <c r="W5879"/>
      <c r="AB5879"/>
    </row>
    <row r="5880" spans="1:28" x14ac:dyDescent="0.25">
      <c r="A5880" s="89"/>
      <c r="D5880"/>
      <c r="F5880"/>
      <c r="H5880"/>
      <c r="M5880" s="23"/>
      <c r="R5880" s="23"/>
      <c r="W5880"/>
      <c r="AB5880"/>
    </row>
    <row r="5881" spans="1:28" x14ac:dyDescent="0.25">
      <c r="A5881" s="89"/>
      <c r="D5881"/>
      <c r="F5881"/>
      <c r="H5881"/>
      <c r="M5881" s="23"/>
      <c r="R5881" s="23"/>
      <c r="W5881"/>
      <c r="AB5881"/>
    </row>
    <row r="5882" spans="1:28" x14ac:dyDescent="0.25">
      <c r="A5882" s="89"/>
      <c r="D5882"/>
      <c r="F5882"/>
      <c r="H5882"/>
      <c r="M5882" s="23"/>
      <c r="R5882" s="23"/>
      <c r="W5882"/>
      <c r="AB5882"/>
    </row>
    <row r="5883" spans="1:28" x14ac:dyDescent="0.25">
      <c r="A5883" s="89"/>
      <c r="D5883"/>
      <c r="F5883"/>
      <c r="H5883"/>
      <c r="M5883" s="23"/>
      <c r="R5883" s="23"/>
      <c r="W5883"/>
      <c r="AB5883"/>
    </row>
    <row r="5884" spans="1:28" x14ac:dyDescent="0.25">
      <c r="A5884" s="89"/>
      <c r="D5884"/>
      <c r="F5884"/>
      <c r="H5884"/>
      <c r="M5884" s="23"/>
      <c r="R5884" s="23"/>
      <c r="W5884"/>
      <c r="AB5884"/>
    </row>
    <row r="5885" spans="1:28" x14ac:dyDescent="0.25">
      <c r="A5885" s="89"/>
      <c r="D5885"/>
      <c r="F5885"/>
      <c r="H5885"/>
      <c r="M5885" s="23"/>
      <c r="R5885" s="23"/>
      <c r="W5885"/>
      <c r="AB5885"/>
    </row>
    <row r="5886" spans="1:28" x14ac:dyDescent="0.25">
      <c r="A5886" s="89"/>
      <c r="D5886"/>
      <c r="F5886"/>
      <c r="H5886"/>
      <c r="M5886" s="23"/>
      <c r="R5886" s="23"/>
      <c r="W5886"/>
      <c r="AB5886"/>
    </row>
    <row r="5887" spans="1:28" x14ac:dyDescent="0.25">
      <c r="A5887" s="89"/>
      <c r="D5887"/>
      <c r="F5887"/>
      <c r="H5887"/>
      <c r="M5887" s="23"/>
      <c r="R5887" s="23"/>
      <c r="W5887"/>
      <c r="AB5887"/>
    </row>
    <row r="5888" spans="1:28" x14ac:dyDescent="0.25">
      <c r="A5888" s="89"/>
      <c r="D5888"/>
      <c r="F5888"/>
      <c r="H5888"/>
      <c r="M5888" s="23"/>
      <c r="R5888" s="23"/>
      <c r="W5888"/>
      <c r="AB5888"/>
    </row>
    <row r="5889" spans="1:28" x14ac:dyDescent="0.25">
      <c r="A5889" s="89"/>
      <c r="D5889"/>
      <c r="F5889"/>
      <c r="H5889"/>
      <c r="M5889" s="23"/>
      <c r="R5889" s="23"/>
      <c r="W5889"/>
      <c r="AB5889"/>
    </row>
    <row r="5890" spans="1:28" x14ac:dyDescent="0.25">
      <c r="A5890" s="89"/>
      <c r="D5890"/>
      <c r="F5890"/>
      <c r="H5890"/>
      <c r="M5890" s="23"/>
      <c r="R5890" s="23"/>
      <c r="W5890"/>
      <c r="AB5890"/>
    </row>
    <row r="5891" spans="1:28" x14ac:dyDescent="0.25">
      <c r="A5891" s="89"/>
      <c r="D5891"/>
      <c r="F5891"/>
      <c r="H5891"/>
      <c r="M5891" s="23"/>
      <c r="R5891" s="23"/>
      <c r="W5891"/>
      <c r="AB5891"/>
    </row>
    <row r="5892" spans="1:28" x14ac:dyDescent="0.25">
      <c r="A5892" s="89"/>
      <c r="D5892"/>
      <c r="F5892"/>
      <c r="H5892"/>
      <c r="M5892" s="23"/>
      <c r="R5892" s="23"/>
      <c r="W5892"/>
      <c r="AB5892"/>
    </row>
    <row r="5893" spans="1:28" x14ac:dyDescent="0.25">
      <c r="A5893" s="89"/>
      <c r="D5893"/>
      <c r="F5893"/>
      <c r="H5893"/>
      <c r="M5893" s="23"/>
      <c r="R5893" s="23"/>
      <c r="W5893"/>
      <c r="AB5893"/>
    </row>
    <row r="5894" spans="1:28" x14ac:dyDescent="0.25">
      <c r="A5894" s="89"/>
      <c r="D5894"/>
      <c r="F5894"/>
      <c r="H5894"/>
      <c r="M5894" s="23"/>
      <c r="R5894" s="23"/>
      <c r="W5894"/>
      <c r="AB5894"/>
    </row>
    <row r="5895" spans="1:28" x14ac:dyDescent="0.25">
      <c r="A5895" s="89"/>
      <c r="D5895"/>
      <c r="F5895"/>
      <c r="H5895"/>
      <c r="M5895" s="23"/>
      <c r="R5895" s="23"/>
      <c r="W5895"/>
      <c r="AB5895"/>
    </row>
    <row r="5896" spans="1:28" x14ac:dyDescent="0.25">
      <c r="A5896" s="89"/>
      <c r="D5896"/>
      <c r="F5896"/>
      <c r="H5896"/>
      <c r="M5896" s="23"/>
      <c r="R5896" s="23"/>
      <c r="W5896"/>
      <c r="AB5896"/>
    </row>
    <row r="5897" spans="1:28" x14ac:dyDescent="0.25">
      <c r="A5897" s="89"/>
      <c r="D5897"/>
      <c r="F5897"/>
      <c r="H5897"/>
      <c r="M5897" s="23"/>
      <c r="R5897" s="23"/>
      <c r="W5897"/>
      <c r="AB5897"/>
    </row>
    <row r="5898" spans="1:28" x14ac:dyDescent="0.25">
      <c r="A5898" s="89"/>
      <c r="D5898"/>
      <c r="F5898"/>
      <c r="H5898"/>
      <c r="M5898" s="23"/>
      <c r="R5898" s="23"/>
      <c r="W5898"/>
      <c r="AB5898"/>
    </row>
    <row r="5899" spans="1:28" x14ac:dyDescent="0.25">
      <c r="A5899" s="89"/>
      <c r="D5899"/>
      <c r="F5899"/>
      <c r="H5899"/>
      <c r="M5899" s="23"/>
      <c r="R5899" s="23"/>
      <c r="W5899"/>
      <c r="AB5899"/>
    </row>
    <row r="5900" spans="1:28" x14ac:dyDescent="0.25">
      <c r="A5900" s="89"/>
      <c r="D5900"/>
      <c r="F5900"/>
      <c r="H5900"/>
      <c r="M5900" s="23"/>
      <c r="R5900" s="23"/>
      <c r="W5900"/>
      <c r="AB5900"/>
    </row>
    <row r="5901" spans="1:28" x14ac:dyDescent="0.25">
      <c r="A5901" s="89"/>
      <c r="D5901"/>
      <c r="F5901"/>
      <c r="H5901"/>
      <c r="M5901" s="23"/>
      <c r="R5901" s="23"/>
      <c r="W5901"/>
      <c r="AB5901"/>
    </row>
    <row r="5902" spans="1:28" x14ac:dyDescent="0.25">
      <c r="A5902" s="89"/>
      <c r="D5902"/>
      <c r="F5902"/>
      <c r="H5902"/>
      <c r="M5902" s="23"/>
      <c r="R5902" s="23"/>
      <c r="W5902"/>
      <c r="AB5902"/>
    </row>
    <row r="5903" spans="1:28" x14ac:dyDescent="0.25">
      <c r="A5903" s="89"/>
      <c r="D5903"/>
      <c r="F5903"/>
      <c r="H5903"/>
      <c r="M5903" s="23"/>
      <c r="R5903" s="23"/>
      <c r="W5903"/>
      <c r="AB5903"/>
    </row>
    <row r="5904" spans="1:28" x14ac:dyDescent="0.25">
      <c r="A5904" s="89"/>
      <c r="D5904"/>
      <c r="F5904"/>
      <c r="H5904"/>
      <c r="M5904" s="23"/>
      <c r="R5904" s="23"/>
      <c r="W5904"/>
      <c r="AB5904"/>
    </row>
    <row r="5905" spans="1:28" x14ac:dyDescent="0.25">
      <c r="A5905" s="89"/>
      <c r="D5905"/>
      <c r="F5905"/>
      <c r="H5905"/>
      <c r="M5905" s="23"/>
      <c r="R5905" s="23"/>
      <c r="W5905"/>
      <c r="AB5905"/>
    </row>
    <row r="5906" spans="1:28" x14ac:dyDescent="0.25">
      <c r="A5906" s="89"/>
      <c r="D5906"/>
      <c r="F5906"/>
      <c r="H5906"/>
      <c r="M5906" s="23"/>
      <c r="R5906" s="23"/>
      <c r="W5906"/>
      <c r="AB5906"/>
    </row>
    <row r="5907" spans="1:28" x14ac:dyDescent="0.25">
      <c r="A5907" s="89"/>
      <c r="D5907"/>
      <c r="F5907"/>
      <c r="H5907"/>
      <c r="M5907" s="23"/>
      <c r="R5907" s="23"/>
      <c r="W5907"/>
      <c r="AB5907"/>
    </row>
    <row r="5908" spans="1:28" x14ac:dyDescent="0.25">
      <c r="A5908" s="89"/>
      <c r="D5908"/>
      <c r="F5908"/>
      <c r="H5908"/>
      <c r="M5908" s="23"/>
      <c r="R5908" s="23"/>
      <c r="W5908"/>
      <c r="AB5908"/>
    </row>
    <row r="5909" spans="1:28" x14ac:dyDescent="0.25">
      <c r="A5909" s="89"/>
      <c r="D5909"/>
      <c r="F5909"/>
      <c r="H5909"/>
      <c r="M5909" s="23"/>
      <c r="R5909" s="23"/>
      <c r="W5909"/>
      <c r="AB5909"/>
    </row>
    <row r="5910" spans="1:28" x14ac:dyDescent="0.25">
      <c r="A5910" s="89"/>
      <c r="D5910"/>
      <c r="F5910"/>
      <c r="H5910"/>
      <c r="M5910" s="23"/>
      <c r="R5910" s="23"/>
      <c r="W5910"/>
      <c r="AB5910"/>
    </row>
    <row r="5911" spans="1:28" x14ac:dyDescent="0.25">
      <c r="A5911" s="89"/>
      <c r="D5911"/>
      <c r="F5911"/>
      <c r="H5911"/>
      <c r="M5911" s="23"/>
      <c r="R5911" s="23"/>
      <c r="W5911"/>
      <c r="AB5911"/>
    </row>
    <row r="5912" spans="1:28" x14ac:dyDescent="0.25">
      <c r="A5912" s="89"/>
      <c r="D5912"/>
      <c r="F5912"/>
      <c r="H5912"/>
      <c r="M5912" s="23"/>
      <c r="R5912" s="23"/>
      <c r="W5912"/>
      <c r="AB5912"/>
    </row>
    <row r="5913" spans="1:28" x14ac:dyDescent="0.25">
      <c r="A5913" s="89"/>
      <c r="D5913"/>
      <c r="F5913"/>
      <c r="H5913"/>
      <c r="M5913" s="23"/>
      <c r="R5913" s="23"/>
      <c r="W5913"/>
      <c r="AB5913"/>
    </row>
    <row r="5914" spans="1:28" x14ac:dyDescent="0.25">
      <c r="A5914" s="89"/>
      <c r="D5914"/>
      <c r="F5914"/>
      <c r="H5914"/>
      <c r="M5914" s="23"/>
      <c r="R5914" s="23"/>
      <c r="W5914"/>
      <c r="AB5914"/>
    </row>
    <row r="5915" spans="1:28" x14ac:dyDescent="0.25">
      <c r="A5915" s="89"/>
      <c r="D5915"/>
      <c r="F5915"/>
      <c r="H5915"/>
      <c r="M5915" s="23"/>
      <c r="R5915" s="23"/>
      <c r="W5915"/>
      <c r="AB5915"/>
    </row>
    <row r="5916" spans="1:28" x14ac:dyDescent="0.25">
      <c r="A5916" s="89"/>
      <c r="D5916"/>
      <c r="F5916"/>
      <c r="H5916"/>
      <c r="M5916" s="23"/>
      <c r="R5916" s="23"/>
      <c r="W5916"/>
      <c r="AB5916"/>
    </row>
    <row r="5917" spans="1:28" x14ac:dyDescent="0.25">
      <c r="A5917" s="89"/>
      <c r="D5917"/>
      <c r="F5917"/>
      <c r="H5917"/>
      <c r="M5917" s="23"/>
      <c r="R5917" s="23"/>
      <c r="W5917"/>
      <c r="AB5917"/>
    </row>
    <row r="5918" spans="1:28" x14ac:dyDescent="0.25">
      <c r="A5918" s="89"/>
      <c r="D5918"/>
      <c r="F5918"/>
      <c r="H5918"/>
      <c r="M5918" s="23"/>
      <c r="R5918" s="23"/>
      <c r="W5918"/>
      <c r="AB5918"/>
    </row>
    <row r="5919" spans="1:28" x14ac:dyDescent="0.25">
      <c r="A5919" s="89"/>
      <c r="D5919"/>
      <c r="F5919"/>
      <c r="H5919"/>
      <c r="M5919" s="23"/>
      <c r="R5919" s="23"/>
      <c r="W5919"/>
      <c r="AB5919"/>
    </row>
    <row r="5920" spans="1:28" x14ac:dyDescent="0.25">
      <c r="A5920" s="89"/>
      <c r="D5920"/>
      <c r="F5920"/>
      <c r="H5920"/>
      <c r="M5920" s="23"/>
      <c r="R5920" s="23"/>
      <c r="W5920"/>
      <c r="AB5920"/>
    </row>
    <row r="5921" spans="1:28" x14ac:dyDescent="0.25">
      <c r="A5921" s="89"/>
      <c r="D5921"/>
      <c r="F5921"/>
      <c r="H5921"/>
      <c r="M5921" s="23"/>
      <c r="R5921" s="23"/>
      <c r="W5921"/>
      <c r="AB5921"/>
    </row>
    <row r="5922" spans="1:28" x14ac:dyDescent="0.25">
      <c r="A5922" s="89"/>
      <c r="D5922"/>
      <c r="F5922"/>
      <c r="H5922"/>
      <c r="M5922" s="23"/>
      <c r="R5922" s="23"/>
      <c r="W5922"/>
      <c r="AB5922"/>
    </row>
    <row r="5923" spans="1:28" x14ac:dyDescent="0.25">
      <c r="A5923" s="89"/>
      <c r="D5923"/>
      <c r="F5923"/>
      <c r="H5923"/>
      <c r="M5923" s="23"/>
      <c r="R5923" s="23"/>
      <c r="W5923"/>
      <c r="AB5923"/>
    </row>
    <row r="5924" spans="1:28" x14ac:dyDescent="0.25">
      <c r="A5924" s="89"/>
      <c r="D5924"/>
      <c r="F5924"/>
      <c r="H5924"/>
      <c r="M5924" s="23"/>
      <c r="R5924" s="23"/>
      <c r="W5924"/>
      <c r="AB5924"/>
    </row>
    <row r="5925" spans="1:28" x14ac:dyDescent="0.25">
      <c r="A5925" s="89"/>
      <c r="D5925"/>
      <c r="F5925"/>
      <c r="H5925"/>
      <c r="M5925" s="23"/>
      <c r="R5925" s="23"/>
      <c r="W5925"/>
      <c r="AB5925"/>
    </row>
    <row r="5926" spans="1:28" x14ac:dyDescent="0.25">
      <c r="A5926" s="89"/>
      <c r="D5926"/>
      <c r="F5926"/>
      <c r="H5926"/>
      <c r="M5926" s="23"/>
      <c r="R5926" s="23"/>
      <c r="W5926"/>
      <c r="AB5926"/>
    </row>
    <row r="5927" spans="1:28" x14ac:dyDescent="0.25">
      <c r="A5927" s="89"/>
      <c r="D5927"/>
      <c r="F5927"/>
      <c r="H5927"/>
      <c r="M5927" s="23"/>
      <c r="R5927" s="23"/>
      <c r="W5927"/>
      <c r="AB5927"/>
    </row>
    <row r="5928" spans="1:28" x14ac:dyDescent="0.25">
      <c r="A5928" s="89"/>
      <c r="D5928"/>
      <c r="F5928"/>
      <c r="H5928"/>
      <c r="M5928" s="23"/>
      <c r="R5928" s="23"/>
      <c r="W5928"/>
      <c r="AB5928"/>
    </row>
    <row r="5929" spans="1:28" x14ac:dyDescent="0.25">
      <c r="A5929" s="89"/>
      <c r="D5929"/>
      <c r="F5929"/>
      <c r="H5929"/>
      <c r="M5929" s="23"/>
      <c r="R5929" s="23"/>
      <c r="W5929"/>
      <c r="AB5929"/>
    </row>
    <row r="5930" spans="1:28" x14ac:dyDescent="0.25">
      <c r="A5930" s="89"/>
      <c r="D5930"/>
      <c r="F5930"/>
      <c r="H5930"/>
      <c r="M5930" s="23"/>
      <c r="R5930" s="23"/>
      <c r="W5930"/>
      <c r="AB5930"/>
    </row>
    <row r="5931" spans="1:28" x14ac:dyDescent="0.25">
      <c r="A5931" s="89"/>
      <c r="D5931"/>
      <c r="F5931"/>
      <c r="H5931"/>
      <c r="M5931" s="23"/>
      <c r="R5931" s="23"/>
      <c r="W5931"/>
      <c r="AB5931"/>
    </row>
    <row r="5932" spans="1:28" x14ac:dyDescent="0.25">
      <c r="A5932" s="89"/>
      <c r="D5932"/>
      <c r="F5932"/>
      <c r="H5932"/>
      <c r="M5932" s="23"/>
      <c r="R5932" s="23"/>
      <c r="W5932"/>
      <c r="AB5932"/>
    </row>
    <row r="5933" spans="1:28" x14ac:dyDescent="0.25">
      <c r="A5933" s="89"/>
      <c r="D5933"/>
      <c r="F5933"/>
      <c r="H5933"/>
      <c r="M5933" s="23"/>
      <c r="R5933" s="23"/>
      <c r="W5933"/>
      <c r="AB5933"/>
    </row>
    <row r="5934" spans="1:28" x14ac:dyDescent="0.25">
      <c r="A5934" s="89"/>
      <c r="D5934"/>
      <c r="F5934"/>
      <c r="H5934"/>
      <c r="M5934" s="23"/>
      <c r="R5934" s="23"/>
      <c r="W5934"/>
      <c r="AB5934"/>
    </row>
    <row r="5935" spans="1:28" x14ac:dyDescent="0.25">
      <c r="A5935" s="89"/>
      <c r="D5935"/>
      <c r="F5935"/>
      <c r="H5935"/>
      <c r="M5935" s="23"/>
      <c r="R5935" s="23"/>
      <c r="W5935"/>
      <c r="AB5935"/>
    </row>
    <row r="5936" spans="1:28" x14ac:dyDescent="0.25">
      <c r="A5936" s="89"/>
      <c r="D5936"/>
      <c r="F5936"/>
      <c r="H5936"/>
      <c r="M5936" s="23"/>
      <c r="R5936" s="23"/>
      <c r="W5936"/>
      <c r="AB5936"/>
    </row>
    <row r="5937" spans="1:28" x14ac:dyDescent="0.25">
      <c r="A5937" s="89"/>
      <c r="D5937"/>
      <c r="F5937"/>
      <c r="H5937"/>
      <c r="M5937" s="23"/>
      <c r="R5937" s="23"/>
      <c r="W5937"/>
      <c r="AB5937"/>
    </row>
    <row r="5938" spans="1:28" x14ac:dyDescent="0.25">
      <c r="A5938" s="89"/>
      <c r="D5938"/>
      <c r="F5938"/>
      <c r="H5938"/>
      <c r="M5938" s="23"/>
      <c r="R5938" s="23"/>
      <c r="W5938"/>
      <c r="AB5938"/>
    </row>
    <row r="5939" spans="1:28" x14ac:dyDescent="0.25">
      <c r="A5939" s="89"/>
      <c r="D5939"/>
      <c r="F5939"/>
      <c r="H5939"/>
      <c r="M5939" s="23"/>
      <c r="R5939" s="23"/>
      <c r="W5939"/>
      <c r="AB5939"/>
    </row>
    <row r="5940" spans="1:28" x14ac:dyDescent="0.25">
      <c r="A5940" s="89"/>
      <c r="D5940"/>
      <c r="F5940"/>
      <c r="H5940"/>
      <c r="M5940" s="23"/>
      <c r="R5940" s="23"/>
      <c r="W5940"/>
      <c r="AB5940"/>
    </row>
    <row r="5941" spans="1:28" x14ac:dyDescent="0.25">
      <c r="A5941" s="89"/>
      <c r="D5941"/>
      <c r="F5941"/>
      <c r="H5941"/>
      <c r="M5941" s="23"/>
      <c r="R5941" s="23"/>
      <c r="W5941"/>
      <c r="AB5941"/>
    </row>
    <row r="5942" spans="1:28" x14ac:dyDescent="0.25">
      <c r="A5942" s="89"/>
      <c r="D5942"/>
      <c r="F5942"/>
      <c r="H5942"/>
      <c r="M5942" s="23"/>
      <c r="R5942" s="23"/>
      <c r="W5942"/>
      <c r="AB5942"/>
    </row>
    <row r="5943" spans="1:28" x14ac:dyDescent="0.25">
      <c r="A5943" s="89"/>
      <c r="D5943"/>
      <c r="F5943"/>
      <c r="H5943"/>
      <c r="M5943" s="23"/>
      <c r="R5943" s="23"/>
      <c r="W5943"/>
      <c r="AB5943"/>
    </row>
    <row r="5944" spans="1:28" x14ac:dyDescent="0.25">
      <c r="A5944" s="89"/>
      <c r="D5944"/>
      <c r="F5944"/>
      <c r="H5944"/>
      <c r="M5944" s="23"/>
      <c r="R5944" s="23"/>
      <c r="W5944"/>
      <c r="AB5944"/>
    </row>
    <row r="5945" spans="1:28" x14ac:dyDescent="0.25">
      <c r="A5945" s="89"/>
      <c r="D5945"/>
      <c r="F5945"/>
      <c r="H5945"/>
      <c r="M5945" s="23"/>
      <c r="R5945" s="23"/>
      <c r="W5945"/>
      <c r="AB5945"/>
    </row>
    <row r="5946" spans="1:28" x14ac:dyDescent="0.25">
      <c r="A5946" s="89"/>
      <c r="D5946"/>
      <c r="F5946"/>
      <c r="H5946"/>
      <c r="M5946" s="23"/>
      <c r="R5946" s="23"/>
      <c r="W5946"/>
      <c r="AB5946"/>
    </row>
    <row r="5947" spans="1:28" x14ac:dyDescent="0.25">
      <c r="A5947" s="89"/>
      <c r="D5947"/>
      <c r="F5947"/>
      <c r="H5947"/>
      <c r="M5947" s="23"/>
      <c r="R5947" s="23"/>
      <c r="W5947"/>
      <c r="AB5947"/>
    </row>
    <row r="5948" spans="1:28" x14ac:dyDescent="0.25">
      <c r="A5948" s="89"/>
      <c r="D5948"/>
      <c r="F5948"/>
      <c r="H5948"/>
      <c r="M5948" s="23"/>
      <c r="R5948" s="23"/>
      <c r="W5948"/>
      <c r="AB5948"/>
    </row>
    <row r="5949" spans="1:28" x14ac:dyDescent="0.25">
      <c r="A5949" s="89"/>
      <c r="D5949"/>
      <c r="F5949"/>
      <c r="H5949"/>
      <c r="M5949" s="23"/>
      <c r="R5949" s="23"/>
      <c r="W5949"/>
      <c r="AB5949"/>
    </row>
    <row r="5950" spans="1:28" x14ac:dyDescent="0.25">
      <c r="A5950" s="89"/>
      <c r="D5950"/>
      <c r="F5950"/>
      <c r="H5950"/>
      <c r="M5950" s="23"/>
      <c r="R5950" s="23"/>
      <c r="W5950"/>
      <c r="AB5950"/>
    </row>
    <row r="5951" spans="1:28" x14ac:dyDescent="0.25">
      <c r="A5951" s="89"/>
      <c r="D5951"/>
      <c r="F5951"/>
      <c r="H5951"/>
      <c r="M5951" s="23"/>
      <c r="R5951" s="23"/>
      <c r="W5951"/>
      <c r="AB5951"/>
    </row>
    <row r="5952" spans="1:28" x14ac:dyDescent="0.25">
      <c r="A5952" s="89"/>
      <c r="D5952"/>
      <c r="F5952"/>
      <c r="H5952"/>
      <c r="M5952" s="23"/>
      <c r="R5952" s="23"/>
      <c r="W5952"/>
      <c r="AB5952"/>
    </row>
    <row r="5953" spans="1:28" x14ac:dyDescent="0.25">
      <c r="A5953" s="89"/>
      <c r="D5953"/>
      <c r="F5953"/>
      <c r="H5953"/>
      <c r="M5953" s="23"/>
      <c r="R5953" s="23"/>
      <c r="W5953"/>
      <c r="AB5953"/>
    </row>
    <row r="5954" spans="1:28" x14ac:dyDescent="0.25">
      <c r="A5954" s="89"/>
      <c r="D5954"/>
      <c r="F5954"/>
      <c r="H5954"/>
      <c r="M5954" s="23"/>
      <c r="R5954" s="23"/>
      <c r="W5954"/>
      <c r="AB5954"/>
    </row>
    <row r="5955" spans="1:28" x14ac:dyDescent="0.25">
      <c r="A5955" s="89"/>
      <c r="D5955"/>
      <c r="F5955"/>
      <c r="H5955"/>
      <c r="M5955" s="23"/>
      <c r="R5955" s="23"/>
      <c r="W5955"/>
      <c r="AB5955"/>
    </row>
    <row r="5956" spans="1:28" x14ac:dyDescent="0.25">
      <c r="A5956" s="89"/>
      <c r="D5956"/>
      <c r="F5956"/>
      <c r="H5956"/>
      <c r="M5956" s="23"/>
      <c r="R5956" s="23"/>
      <c r="W5956"/>
      <c r="AB5956"/>
    </row>
    <row r="5957" spans="1:28" x14ac:dyDescent="0.25">
      <c r="A5957" s="89"/>
      <c r="D5957"/>
      <c r="F5957"/>
      <c r="H5957"/>
      <c r="M5957" s="23"/>
      <c r="R5957" s="23"/>
      <c r="W5957"/>
      <c r="AB5957"/>
    </row>
    <row r="5958" spans="1:28" x14ac:dyDescent="0.25">
      <c r="A5958" s="89"/>
      <c r="D5958"/>
      <c r="F5958"/>
      <c r="H5958"/>
      <c r="M5958" s="23"/>
      <c r="R5958" s="23"/>
      <c r="W5958"/>
      <c r="AB5958"/>
    </row>
    <row r="5959" spans="1:28" x14ac:dyDescent="0.25">
      <c r="A5959" s="89"/>
      <c r="D5959"/>
      <c r="F5959"/>
      <c r="H5959"/>
      <c r="M5959" s="23"/>
      <c r="R5959" s="23"/>
      <c r="W5959"/>
      <c r="AB5959"/>
    </row>
    <row r="5960" spans="1:28" x14ac:dyDescent="0.25">
      <c r="A5960" s="89"/>
      <c r="D5960"/>
      <c r="F5960"/>
      <c r="H5960"/>
      <c r="M5960" s="23"/>
      <c r="R5960" s="23"/>
      <c r="W5960"/>
      <c r="AB5960"/>
    </row>
    <row r="5961" spans="1:28" x14ac:dyDescent="0.25">
      <c r="A5961" s="89"/>
      <c r="D5961"/>
      <c r="F5961"/>
      <c r="H5961"/>
      <c r="M5961" s="23"/>
      <c r="R5961" s="23"/>
      <c r="W5961"/>
      <c r="AB5961"/>
    </row>
    <row r="5962" spans="1:28" x14ac:dyDescent="0.25">
      <c r="A5962" s="89"/>
      <c r="D5962"/>
      <c r="F5962"/>
      <c r="H5962"/>
      <c r="M5962" s="23"/>
      <c r="R5962" s="23"/>
      <c r="W5962"/>
      <c r="AB5962"/>
    </row>
    <row r="5963" spans="1:28" x14ac:dyDescent="0.25">
      <c r="A5963" s="89"/>
      <c r="D5963"/>
      <c r="F5963"/>
      <c r="H5963"/>
      <c r="M5963" s="23"/>
      <c r="R5963" s="23"/>
      <c r="W5963"/>
      <c r="AB5963"/>
    </row>
    <row r="5964" spans="1:28" x14ac:dyDescent="0.25">
      <c r="A5964" s="89"/>
      <c r="D5964"/>
      <c r="F5964"/>
      <c r="H5964"/>
      <c r="M5964" s="23"/>
      <c r="R5964" s="23"/>
      <c r="W5964"/>
      <c r="AB5964"/>
    </row>
    <row r="5965" spans="1:28" x14ac:dyDescent="0.25">
      <c r="A5965" s="89"/>
      <c r="D5965"/>
      <c r="F5965"/>
      <c r="H5965"/>
      <c r="M5965" s="23"/>
      <c r="R5965" s="23"/>
      <c r="W5965"/>
      <c r="AB5965"/>
    </row>
    <row r="5966" spans="1:28" x14ac:dyDescent="0.25">
      <c r="A5966" s="89"/>
      <c r="D5966"/>
      <c r="F5966"/>
      <c r="H5966"/>
      <c r="M5966" s="23"/>
      <c r="R5966" s="23"/>
      <c r="W5966"/>
      <c r="AB5966"/>
    </row>
    <row r="5967" spans="1:28" x14ac:dyDescent="0.25">
      <c r="A5967" s="89"/>
      <c r="D5967"/>
      <c r="F5967"/>
      <c r="H5967"/>
      <c r="M5967" s="23"/>
      <c r="R5967" s="23"/>
      <c r="W5967"/>
      <c r="AB5967"/>
    </row>
    <row r="5968" spans="1:28" x14ac:dyDescent="0.25">
      <c r="A5968" s="89"/>
      <c r="D5968"/>
      <c r="F5968"/>
      <c r="H5968"/>
      <c r="M5968" s="23"/>
      <c r="R5968" s="23"/>
      <c r="W5968"/>
      <c r="AB5968"/>
    </row>
    <row r="5969" spans="1:28" x14ac:dyDescent="0.25">
      <c r="A5969" s="89"/>
      <c r="D5969"/>
      <c r="F5969"/>
      <c r="H5969"/>
      <c r="M5969" s="23"/>
      <c r="R5969" s="23"/>
      <c r="W5969"/>
      <c r="AB5969"/>
    </row>
    <row r="5970" spans="1:28" x14ac:dyDescent="0.25">
      <c r="A5970" s="89"/>
      <c r="D5970"/>
      <c r="F5970"/>
      <c r="H5970"/>
      <c r="M5970" s="23"/>
      <c r="R5970" s="23"/>
      <c r="W5970"/>
      <c r="AB5970"/>
    </row>
    <row r="5971" spans="1:28" x14ac:dyDescent="0.25">
      <c r="A5971" s="89"/>
      <c r="D5971"/>
      <c r="F5971"/>
      <c r="H5971"/>
      <c r="M5971" s="23"/>
      <c r="R5971" s="23"/>
      <c r="W5971"/>
      <c r="AB5971"/>
    </row>
    <row r="5972" spans="1:28" x14ac:dyDescent="0.25">
      <c r="A5972" s="89"/>
      <c r="D5972"/>
      <c r="F5972"/>
      <c r="H5972"/>
      <c r="M5972" s="23"/>
      <c r="R5972" s="23"/>
      <c r="W5972"/>
      <c r="AB5972"/>
    </row>
    <row r="5973" spans="1:28" x14ac:dyDescent="0.25">
      <c r="A5973" s="89"/>
      <c r="D5973"/>
      <c r="F5973"/>
      <c r="H5973"/>
      <c r="M5973" s="23"/>
      <c r="R5973" s="23"/>
      <c r="W5973"/>
      <c r="AB5973"/>
    </row>
    <row r="5974" spans="1:28" x14ac:dyDescent="0.25">
      <c r="A5974" s="89"/>
      <c r="D5974"/>
      <c r="F5974"/>
      <c r="H5974"/>
      <c r="M5974" s="23"/>
      <c r="R5974" s="23"/>
      <c r="W5974"/>
      <c r="AB5974"/>
    </row>
    <row r="5975" spans="1:28" x14ac:dyDescent="0.25">
      <c r="A5975" s="89"/>
      <c r="D5975"/>
      <c r="F5975"/>
      <c r="H5975"/>
      <c r="M5975" s="23"/>
      <c r="R5975" s="23"/>
      <c r="W5975"/>
      <c r="AB5975"/>
    </row>
    <row r="5976" spans="1:28" x14ac:dyDescent="0.25">
      <c r="A5976" s="89"/>
      <c r="D5976"/>
      <c r="F5976"/>
      <c r="H5976"/>
      <c r="M5976" s="23"/>
      <c r="R5976" s="23"/>
      <c r="W5976"/>
      <c r="AB5976"/>
    </row>
    <row r="5977" spans="1:28" x14ac:dyDescent="0.25">
      <c r="A5977" s="89"/>
      <c r="D5977"/>
      <c r="F5977"/>
      <c r="H5977"/>
      <c r="M5977" s="23"/>
      <c r="R5977" s="23"/>
      <c r="W5977"/>
      <c r="AB5977"/>
    </row>
    <row r="5978" spans="1:28" x14ac:dyDescent="0.25">
      <c r="A5978" s="89"/>
      <c r="D5978"/>
      <c r="F5978"/>
      <c r="H5978"/>
      <c r="M5978" s="23"/>
      <c r="R5978" s="23"/>
      <c r="W5978"/>
      <c r="AB5978"/>
    </row>
    <row r="5979" spans="1:28" x14ac:dyDescent="0.25">
      <c r="A5979" s="89"/>
      <c r="D5979"/>
      <c r="F5979"/>
      <c r="H5979"/>
      <c r="M5979" s="23"/>
      <c r="R5979" s="23"/>
      <c r="W5979"/>
      <c r="AB5979"/>
    </row>
    <row r="5980" spans="1:28" x14ac:dyDescent="0.25">
      <c r="A5980" s="89"/>
      <c r="D5980"/>
      <c r="F5980"/>
      <c r="H5980"/>
      <c r="M5980" s="23"/>
      <c r="R5980" s="23"/>
      <c r="W5980"/>
      <c r="AB5980"/>
    </row>
    <row r="5981" spans="1:28" x14ac:dyDescent="0.25">
      <c r="A5981" s="89"/>
      <c r="D5981"/>
      <c r="F5981"/>
      <c r="H5981"/>
      <c r="M5981" s="23"/>
      <c r="R5981" s="23"/>
      <c r="W5981"/>
      <c r="AB5981"/>
    </row>
    <row r="5982" spans="1:28" x14ac:dyDescent="0.25">
      <c r="A5982" s="89"/>
      <c r="D5982"/>
      <c r="F5982"/>
      <c r="H5982"/>
      <c r="M5982" s="23"/>
      <c r="R5982" s="23"/>
      <c r="W5982"/>
      <c r="AB5982"/>
    </row>
    <row r="5983" spans="1:28" x14ac:dyDescent="0.25">
      <c r="A5983" s="89"/>
      <c r="D5983"/>
      <c r="F5983"/>
      <c r="H5983"/>
      <c r="M5983" s="23"/>
      <c r="R5983" s="23"/>
      <c r="W5983"/>
      <c r="AB5983"/>
    </row>
    <row r="5984" spans="1:28" x14ac:dyDescent="0.25">
      <c r="A5984" s="89"/>
      <c r="D5984"/>
      <c r="F5984"/>
      <c r="H5984"/>
      <c r="M5984" s="23"/>
      <c r="R5984" s="23"/>
      <c r="W5984"/>
      <c r="AB5984"/>
    </row>
    <row r="5985" spans="1:28" x14ac:dyDescent="0.25">
      <c r="A5985" s="89"/>
      <c r="D5985"/>
      <c r="F5985"/>
      <c r="H5985"/>
      <c r="M5985" s="23"/>
      <c r="R5985" s="23"/>
      <c r="W5985"/>
      <c r="AB5985"/>
    </row>
    <row r="5986" spans="1:28" x14ac:dyDescent="0.25">
      <c r="A5986" s="89"/>
      <c r="D5986"/>
      <c r="F5986"/>
      <c r="H5986"/>
      <c r="M5986" s="23"/>
      <c r="R5986" s="23"/>
      <c r="W5986"/>
      <c r="AB5986"/>
    </row>
    <row r="5987" spans="1:28" x14ac:dyDescent="0.25">
      <c r="A5987" s="89"/>
      <c r="D5987"/>
      <c r="F5987"/>
      <c r="H5987"/>
      <c r="M5987" s="23"/>
      <c r="R5987" s="23"/>
      <c r="W5987"/>
      <c r="AB5987"/>
    </row>
    <row r="5988" spans="1:28" x14ac:dyDescent="0.25">
      <c r="A5988" s="89"/>
      <c r="D5988"/>
      <c r="F5988"/>
      <c r="H5988"/>
      <c r="M5988" s="23"/>
      <c r="R5988" s="23"/>
      <c r="W5988"/>
      <c r="AB5988"/>
    </row>
    <row r="5989" spans="1:28" x14ac:dyDescent="0.25">
      <c r="A5989" s="89"/>
      <c r="D5989"/>
      <c r="F5989"/>
      <c r="H5989"/>
      <c r="M5989" s="23"/>
      <c r="R5989" s="23"/>
      <c r="W5989"/>
      <c r="AB5989"/>
    </row>
    <row r="5990" spans="1:28" x14ac:dyDescent="0.25">
      <c r="A5990" s="89"/>
      <c r="D5990"/>
      <c r="F5990"/>
      <c r="H5990"/>
      <c r="M5990" s="23"/>
      <c r="R5990" s="23"/>
      <c r="W5990"/>
      <c r="AB5990"/>
    </row>
    <row r="5991" spans="1:28" x14ac:dyDescent="0.25">
      <c r="A5991" s="89"/>
      <c r="D5991"/>
      <c r="F5991"/>
      <c r="H5991"/>
      <c r="M5991" s="23"/>
      <c r="R5991" s="23"/>
      <c r="W5991"/>
      <c r="AB5991"/>
    </row>
    <row r="5992" spans="1:28" x14ac:dyDescent="0.25">
      <c r="A5992" s="89"/>
      <c r="D5992"/>
      <c r="F5992"/>
      <c r="H5992"/>
      <c r="M5992" s="23"/>
      <c r="R5992" s="23"/>
      <c r="W5992"/>
      <c r="AB5992"/>
    </row>
    <row r="5993" spans="1:28" x14ac:dyDescent="0.25">
      <c r="A5993" s="89"/>
      <c r="D5993"/>
      <c r="F5993"/>
      <c r="H5993"/>
      <c r="M5993" s="23"/>
      <c r="R5993" s="23"/>
      <c r="W5993"/>
      <c r="AB5993"/>
    </row>
    <row r="5994" spans="1:28" x14ac:dyDescent="0.25">
      <c r="A5994" s="89"/>
      <c r="D5994"/>
      <c r="F5994"/>
      <c r="H5994"/>
      <c r="M5994" s="23"/>
      <c r="R5994" s="23"/>
      <c r="W5994"/>
      <c r="AB5994"/>
    </row>
    <row r="5995" spans="1:28" x14ac:dyDescent="0.25">
      <c r="A5995" s="89"/>
      <c r="D5995"/>
      <c r="F5995"/>
      <c r="H5995"/>
      <c r="M5995" s="23"/>
      <c r="R5995" s="23"/>
      <c r="W5995"/>
      <c r="AB5995"/>
    </row>
    <row r="5996" spans="1:28" x14ac:dyDescent="0.25">
      <c r="A5996" s="89"/>
      <c r="D5996"/>
      <c r="F5996"/>
      <c r="H5996"/>
      <c r="M5996" s="23"/>
      <c r="R5996" s="23"/>
      <c r="W5996"/>
      <c r="AB5996"/>
    </row>
    <row r="5997" spans="1:28" x14ac:dyDescent="0.25">
      <c r="A5997" s="89"/>
      <c r="D5997"/>
      <c r="F5997"/>
      <c r="H5997"/>
      <c r="M5997" s="23"/>
      <c r="R5997" s="23"/>
      <c r="W5997"/>
      <c r="AB5997"/>
    </row>
    <row r="5998" spans="1:28" x14ac:dyDescent="0.25">
      <c r="A5998" s="89"/>
      <c r="D5998"/>
      <c r="F5998"/>
      <c r="H5998"/>
      <c r="M5998" s="23"/>
      <c r="R5998" s="23"/>
      <c r="W5998"/>
      <c r="AB5998"/>
    </row>
    <row r="5999" spans="1:28" x14ac:dyDescent="0.25">
      <c r="A5999" s="89"/>
      <c r="D5999"/>
      <c r="F5999"/>
      <c r="H5999"/>
      <c r="M5999" s="23"/>
      <c r="R5999" s="23"/>
      <c r="W5999"/>
      <c r="AB5999"/>
    </row>
    <row r="6000" spans="1:28" x14ac:dyDescent="0.25">
      <c r="A6000" s="89"/>
      <c r="D6000"/>
      <c r="F6000"/>
      <c r="H6000"/>
      <c r="M6000" s="23"/>
      <c r="R6000" s="23"/>
      <c r="W6000"/>
      <c r="AB6000"/>
    </row>
    <row r="6001" spans="1:28" x14ac:dyDescent="0.25">
      <c r="A6001" s="89"/>
      <c r="D6001"/>
      <c r="F6001"/>
      <c r="H6001"/>
      <c r="M6001" s="23"/>
      <c r="R6001" s="23"/>
      <c r="W6001"/>
      <c r="AB6001"/>
    </row>
    <row r="6002" spans="1:28" x14ac:dyDescent="0.25">
      <c r="A6002" s="89"/>
      <c r="D6002"/>
      <c r="F6002"/>
      <c r="H6002"/>
      <c r="M6002" s="23"/>
      <c r="R6002" s="23"/>
      <c r="W6002"/>
      <c r="AB6002"/>
    </row>
    <row r="6003" spans="1:28" x14ac:dyDescent="0.25">
      <c r="A6003" s="89"/>
      <c r="D6003"/>
      <c r="F6003"/>
      <c r="H6003"/>
      <c r="M6003" s="23"/>
      <c r="R6003" s="23"/>
      <c r="W6003"/>
      <c r="AB6003"/>
    </row>
    <row r="6004" spans="1:28" x14ac:dyDescent="0.25">
      <c r="A6004" s="89"/>
      <c r="D6004"/>
      <c r="F6004"/>
      <c r="H6004"/>
      <c r="M6004" s="23"/>
      <c r="R6004" s="23"/>
      <c r="W6004"/>
      <c r="AB6004"/>
    </row>
    <row r="6005" spans="1:28" x14ac:dyDescent="0.25">
      <c r="A6005" s="89"/>
      <c r="D6005"/>
      <c r="F6005"/>
      <c r="H6005"/>
      <c r="M6005" s="23"/>
      <c r="R6005" s="23"/>
      <c r="W6005"/>
      <c r="AB6005"/>
    </row>
    <row r="6006" spans="1:28" x14ac:dyDescent="0.25">
      <c r="A6006" s="89"/>
      <c r="D6006"/>
      <c r="F6006"/>
      <c r="H6006"/>
      <c r="M6006" s="23"/>
      <c r="R6006" s="23"/>
      <c r="W6006"/>
      <c r="AB6006"/>
    </row>
    <row r="6007" spans="1:28" x14ac:dyDescent="0.25">
      <c r="A6007" s="89"/>
      <c r="D6007"/>
      <c r="F6007"/>
      <c r="H6007"/>
      <c r="M6007" s="23"/>
      <c r="R6007" s="23"/>
      <c r="W6007"/>
      <c r="AB6007"/>
    </row>
    <row r="6008" spans="1:28" x14ac:dyDescent="0.25">
      <c r="A6008" s="89"/>
      <c r="D6008"/>
      <c r="F6008"/>
      <c r="H6008"/>
      <c r="M6008" s="23"/>
      <c r="R6008" s="23"/>
      <c r="W6008"/>
      <c r="AB6008"/>
    </row>
    <row r="6009" spans="1:28" x14ac:dyDescent="0.25">
      <c r="A6009" s="89"/>
      <c r="D6009"/>
      <c r="F6009"/>
      <c r="H6009"/>
      <c r="M6009" s="23"/>
      <c r="R6009" s="23"/>
      <c r="W6009"/>
      <c r="AB6009"/>
    </row>
    <row r="6010" spans="1:28" x14ac:dyDescent="0.25">
      <c r="A6010" s="89"/>
      <c r="D6010"/>
      <c r="F6010"/>
      <c r="H6010"/>
      <c r="M6010" s="23"/>
      <c r="R6010" s="23"/>
      <c r="W6010"/>
      <c r="AB6010"/>
    </row>
    <row r="6011" spans="1:28" x14ac:dyDescent="0.25">
      <c r="A6011" s="89"/>
      <c r="D6011"/>
      <c r="F6011"/>
      <c r="H6011"/>
      <c r="M6011" s="23"/>
      <c r="R6011" s="23"/>
      <c r="W6011"/>
      <c r="AB6011"/>
    </row>
    <row r="6012" spans="1:28" x14ac:dyDescent="0.25">
      <c r="A6012" s="89"/>
      <c r="D6012"/>
      <c r="F6012"/>
      <c r="H6012"/>
      <c r="M6012" s="23"/>
      <c r="R6012" s="23"/>
      <c r="W6012"/>
      <c r="AB6012"/>
    </row>
    <row r="6013" spans="1:28" x14ac:dyDescent="0.25">
      <c r="A6013" s="89"/>
      <c r="D6013"/>
      <c r="F6013"/>
      <c r="H6013"/>
      <c r="M6013" s="23"/>
      <c r="R6013" s="23"/>
      <c r="W6013"/>
      <c r="AB6013"/>
    </row>
    <row r="6014" spans="1:28" x14ac:dyDescent="0.25">
      <c r="A6014" s="89"/>
      <c r="D6014"/>
      <c r="F6014"/>
      <c r="H6014"/>
      <c r="M6014" s="23"/>
      <c r="R6014" s="23"/>
      <c r="W6014"/>
      <c r="AB6014"/>
    </row>
    <row r="6015" spans="1:28" x14ac:dyDescent="0.25">
      <c r="A6015" s="89"/>
      <c r="D6015"/>
      <c r="F6015"/>
      <c r="H6015"/>
      <c r="M6015" s="23"/>
      <c r="R6015" s="23"/>
      <c r="W6015"/>
      <c r="AB6015"/>
    </row>
    <row r="6016" spans="1:28" x14ac:dyDescent="0.25">
      <c r="A6016" s="89"/>
      <c r="D6016"/>
      <c r="F6016"/>
      <c r="H6016"/>
      <c r="M6016" s="23"/>
      <c r="R6016" s="23"/>
      <c r="W6016"/>
      <c r="AB6016"/>
    </row>
    <row r="6017" spans="1:28" x14ac:dyDescent="0.25">
      <c r="A6017" s="89"/>
      <c r="D6017"/>
      <c r="F6017"/>
      <c r="H6017"/>
      <c r="M6017" s="23"/>
      <c r="R6017" s="23"/>
      <c r="W6017"/>
      <c r="AB6017"/>
    </row>
    <row r="6018" spans="1:28" x14ac:dyDescent="0.25">
      <c r="A6018" s="89"/>
      <c r="D6018"/>
      <c r="F6018"/>
      <c r="H6018"/>
      <c r="M6018" s="23"/>
      <c r="R6018" s="23"/>
      <c r="W6018"/>
      <c r="AB6018"/>
    </row>
    <row r="6019" spans="1:28" x14ac:dyDescent="0.25">
      <c r="A6019" s="89"/>
      <c r="D6019"/>
      <c r="F6019"/>
      <c r="H6019"/>
      <c r="M6019" s="23"/>
      <c r="R6019" s="23"/>
      <c r="W6019"/>
      <c r="AB6019"/>
    </row>
    <row r="6020" spans="1:28" x14ac:dyDescent="0.25">
      <c r="A6020" s="89"/>
      <c r="D6020"/>
      <c r="F6020"/>
      <c r="H6020"/>
      <c r="M6020" s="23"/>
      <c r="R6020" s="23"/>
      <c r="W6020"/>
      <c r="AB6020"/>
    </row>
    <row r="6021" spans="1:28" x14ac:dyDescent="0.25">
      <c r="A6021" s="89"/>
      <c r="D6021"/>
      <c r="F6021"/>
      <c r="H6021"/>
      <c r="M6021" s="23"/>
      <c r="R6021" s="23"/>
      <c r="W6021"/>
      <c r="AB6021"/>
    </row>
    <row r="6022" spans="1:28" x14ac:dyDescent="0.25">
      <c r="A6022" s="89"/>
      <c r="D6022"/>
      <c r="F6022"/>
      <c r="H6022"/>
      <c r="M6022" s="23"/>
      <c r="R6022" s="23"/>
      <c r="W6022"/>
      <c r="AB6022"/>
    </row>
    <row r="6023" spans="1:28" x14ac:dyDescent="0.25">
      <c r="A6023" s="89"/>
      <c r="D6023"/>
      <c r="F6023"/>
      <c r="H6023"/>
      <c r="M6023" s="23"/>
      <c r="R6023" s="23"/>
      <c r="W6023"/>
      <c r="AB6023"/>
    </row>
    <row r="6024" spans="1:28" x14ac:dyDescent="0.25">
      <c r="A6024" s="89"/>
      <c r="D6024"/>
      <c r="F6024"/>
      <c r="H6024"/>
      <c r="M6024" s="23"/>
      <c r="R6024" s="23"/>
      <c r="W6024"/>
      <c r="AB6024"/>
    </row>
    <row r="6025" spans="1:28" x14ac:dyDescent="0.25">
      <c r="A6025" s="89"/>
      <c r="D6025"/>
      <c r="F6025"/>
      <c r="H6025"/>
      <c r="M6025" s="23"/>
      <c r="R6025" s="23"/>
      <c r="W6025"/>
      <c r="AB6025"/>
    </row>
    <row r="6026" spans="1:28" x14ac:dyDescent="0.25">
      <c r="A6026" s="89"/>
      <c r="D6026"/>
      <c r="F6026"/>
      <c r="H6026"/>
      <c r="M6026" s="23"/>
      <c r="R6026" s="23"/>
      <c r="W6026"/>
      <c r="AB6026"/>
    </row>
    <row r="6027" spans="1:28" x14ac:dyDescent="0.25">
      <c r="A6027" s="89"/>
      <c r="D6027"/>
      <c r="F6027"/>
      <c r="H6027"/>
      <c r="M6027" s="23"/>
      <c r="R6027" s="23"/>
      <c r="W6027"/>
      <c r="AB6027"/>
    </row>
    <row r="6028" spans="1:28" x14ac:dyDescent="0.25">
      <c r="A6028" s="89"/>
      <c r="D6028"/>
      <c r="F6028"/>
      <c r="H6028"/>
      <c r="M6028" s="23"/>
      <c r="R6028" s="23"/>
      <c r="W6028"/>
      <c r="AB6028"/>
    </row>
    <row r="6029" spans="1:28" x14ac:dyDescent="0.25">
      <c r="A6029" s="89"/>
      <c r="D6029"/>
      <c r="F6029"/>
      <c r="H6029"/>
      <c r="M6029" s="23"/>
      <c r="R6029" s="23"/>
      <c r="W6029"/>
      <c r="AB6029"/>
    </row>
    <row r="6030" spans="1:28" x14ac:dyDescent="0.25">
      <c r="A6030" s="89"/>
      <c r="D6030"/>
      <c r="F6030"/>
      <c r="H6030"/>
      <c r="M6030" s="23"/>
      <c r="R6030" s="23"/>
      <c r="W6030"/>
      <c r="AB6030"/>
    </row>
    <row r="6031" spans="1:28" x14ac:dyDescent="0.25">
      <c r="A6031" s="89"/>
      <c r="D6031"/>
      <c r="F6031"/>
      <c r="H6031"/>
      <c r="M6031" s="23"/>
      <c r="R6031" s="23"/>
      <c r="W6031"/>
      <c r="AB6031"/>
    </row>
    <row r="6032" spans="1:28" x14ac:dyDescent="0.25">
      <c r="A6032" s="89"/>
      <c r="D6032"/>
      <c r="F6032"/>
      <c r="H6032"/>
      <c r="M6032" s="23"/>
      <c r="R6032" s="23"/>
      <c r="W6032"/>
      <c r="AB6032"/>
    </row>
    <row r="6033" spans="1:28" x14ac:dyDescent="0.25">
      <c r="A6033" s="89"/>
      <c r="D6033"/>
      <c r="F6033"/>
      <c r="H6033"/>
      <c r="M6033" s="23"/>
      <c r="R6033" s="23"/>
      <c r="W6033"/>
      <c r="AB6033"/>
    </row>
    <row r="6034" spans="1:28" x14ac:dyDescent="0.25">
      <c r="A6034" s="89"/>
      <c r="D6034"/>
      <c r="F6034"/>
      <c r="H6034"/>
      <c r="M6034" s="23"/>
      <c r="R6034" s="23"/>
      <c r="W6034"/>
      <c r="AB6034"/>
    </row>
    <row r="6035" spans="1:28" x14ac:dyDescent="0.25">
      <c r="A6035" s="89"/>
      <c r="D6035"/>
      <c r="F6035"/>
      <c r="H6035"/>
      <c r="M6035" s="23"/>
      <c r="R6035" s="23"/>
      <c r="W6035"/>
      <c r="AB6035"/>
    </row>
    <row r="6036" spans="1:28" x14ac:dyDescent="0.25">
      <c r="A6036" s="89"/>
      <c r="D6036"/>
      <c r="F6036"/>
      <c r="H6036"/>
      <c r="M6036" s="23"/>
      <c r="R6036" s="23"/>
      <c r="W6036"/>
      <c r="AB6036"/>
    </row>
    <row r="6037" spans="1:28" x14ac:dyDescent="0.25">
      <c r="A6037" s="89"/>
      <c r="D6037"/>
      <c r="F6037"/>
      <c r="H6037"/>
      <c r="M6037" s="23"/>
      <c r="R6037" s="23"/>
      <c r="W6037"/>
      <c r="AB6037"/>
    </row>
    <row r="6038" spans="1:28" x14ac:dyDescent="0.25">
      <c r="A6038" s="89"/>
      <c r="D6038"/>
      <c r="F6038"/>
      <c r="H6038"/>
      <c r="M6038" s="23"/>
      <c r="R6038" s="23"/>
      <c r="W6038"/>
      <c r="AB6038"/>
    </row>
    <row r="6039" spans="1:28" x14ac:dyDescent="0.25">
      <c r="A6039" s="89"/>
      <c r="D6039"/>
      <c r="F6039"/>
      <c r="H6039"/>
      <c r="M6039" s="23"/>
      <c r="R6039" s="23"/>
      <c r="W6039"/>
      <c r="AB6039"/>
    </row>
    <row r="6040" spans="1:28" x14ac:dyDescent="0.25">
      <c r="A6040" s="89"/>
      <c r="D6040"/>
      <c r="F6040"/>
      <c r="H6040"/>
      <c r="M6040" s="23"/>
      <c r="R6040" s="23"/>
      <c r="W6040"/>
      <c r="AB6040"/>
    </row>
    <row r="6041" spans="1:28" x14ac:dyDescent="0.25">
      <c r="A6041" s="89"/>
      <c r="D6041"/>
      <c r="F6041"/>
      <c r="H6041"/>
      <c r="M6041" s="23"/>
      <c r="R6041" s="23"/>
      <c r="W6041"/>
      <c r="AB6041"/>
    </row>
    <row r="6042" spans="1:28" x14ac:dyDescent="0.25">
      <c r="A6042" s="89"/>
      <c r="D6042"/>
      <c r="F6042"/>
      <c r="H6042"/>
      <c r="M6042" s="23"/>
      <c r="R6042" s="23"/>
      <c r="W6042"/>
      <c r="AB6042"/>
    </row>
    <row r="6043" spans="1:28" x14ac:dyDescent="0.25">
      <c r="A6043" s="89"/>
      <c r="D6043"/>
      <c r="F6043"/>
      <c r="H6043"/>
      <c r="M6043" s="23"/>
      <c r="R6043" s="23"/>
      <c r="W6043"/>
      <c r="AB6043"/>
    </row>
    <row r="6044" spans="1:28" x14ac:dyDescent="0.25">
      <c r="A6044" s="89"/>
      <c r="D6044"/>
      <c r="F6044"/>
      <c r="H6044"/>
      <c r="M6044" s="23"/>
      <c r="R6044" s="23"/>
      <c r="W6044"/>
      <c r="AB6044"/>
    </row>
    <row r="6045" spans="1:28" x14ac:dyDescent="0.25">
      <c r="A6045" s="89"/>
      <c r="D6045"/>
      <c r="F6045"/>
      <c r="H6045"/>
      <c r="M6045" s="23"/>
      <c r="R6045" s="23"/>
      <c r="W6045"/>
      <c r="AB6045"/>
    </row>
    <row r="6046" spans="1:28" x14ac:dyDescent="0.25">
      <c r="A6046" s="89"/>
      <c r="D6046"/>
      <c r="F6046"/>
      <c r="H6046"/>
      <c r="M6046" s="23"/>
      <c r="R6046" s="23"/>
      <c r="W6046"/>
      <c r="AB6046"/>
    </row>
    <row r="6047" spans="1:28" x14ac:dyDescent="0.25">
      <c r="A6047" s="89"/>
      <c r="D6047"/>
      <c r="F6047"/>
      <c r="H6047"/>
      <c r="M6047" s="23"/>
      <c r="R6047" s="23"/>
      <c r="W6047"/>
      <c r="AB6047"/>
    </row>
    <row r="6048" spans="1:28" x14ac:dyDescent="0.25">
      <c r="A6048" s="89"/>
      <c r="D6048"/>
      <c r="F6048"/>
      <c r="H6048"/>
      <c r="M6048" s="23"/>
      <c r="R6048" s="23"/>
      <c r="W6048"/>
      <c r="AB6048"/>
    </row>
    <row r="6049" spans="1:28" x14ac:dyDescent="0.25">
      <c r="A6049" s="89"/>
      <c r="D6049"/>
      <c r="F6049"/>
      <c r="H6049"/>
      <c r="M6049" s="23"/>
      <c r="R6049" s="23"/>
      <c r="W6049"/>
      <c r="AB6049"/>
    </row>
    <row r="6050" spans="1:28" x14ac:dyDescent="0.25">
      <c r="A6050" s="89"/>
      <c r="D6050"/>
      <c r="F6050"/>
      <c r="H6050"/>
      <c r="M6050" s="23"/>
      <c r="R6050" s="23"/>
      <c r="W6050"/>
      <c r="AB6050"/>
    </row>
    <row r="6051" spans="1:28" x14ac:dyDescent="0.25">
      <c r="A6051" s="89"/>
      <c r="D6051"/>
      <c r="F6051"/>
      <c r="H6051"/>
      <c r="M6051" s="23"/>
      <c r="R6051" s="23"/>
      <c r="W6051"/>
      <c r="AB6051"/>
    </row>
    <row r="6052" spans="1:28" x14ac:dyDescent="0.25">
      <c r="A6052" s="89"/>
      <c r="D6052"/>
      <c r="F6052"/>
      <c r="H6052"/>
      <c r="M6052" s="23"/>
      <c r="R6052" s="23"/>
      <c r="W6052"/>
      <c r="AB6052"/>
    </row>
    <row r="6053" spans="1:28" x14ac:dyDescent="0.25">
      <c r="A6053" s="89"/>
      <c r="D6053"/>
      <c r="F6053"/>
      <c r="H6053"/>
      <c r="M6053" s="23"/>
      <c r="R6053" s="23"/>
      <c r="W6053"/>
      <c r="AB6053"/>
    </row>
    <row r="6054" spans="1:28" x14ac:dyDescent="0.25">
      <c r="A6054" s="89"/>
      <c r="D6054"/>
      <c r="F6054"/>
      <c r="H6054"/>
      <c r="M6054" s="23"/>
      <c r="R6054" s="23"/>
      <c r="W6054"/>
      <c r="AB6054"/>
    </row>
    <row r="6055" spans="1:28" x14ac:dyDescent="0.25">
      <c r="A6055" s="89"/>
      <c r="D6055"/>
      <c r="F6055"/>
      <c r="H6055"/>
      <c r="M6055" s="23"/>
      <c r="R6055" s="23"/>
      <c r="W6055"/>
      <c r="AB6055"/>
    </row>
    <row r="6056" spans="1:28" x14ac:dyDescent="0.25">
      <c r="A6056" s="89"/>
      <c r="D6056"/>
      <c r="F6056"/>
      <c r="H6056"/>
      <c r="M6056" s="23"/>
      <c r="R6056" s="23"/>
      <c r="W6056"/>
      <c r="AB6056"/>
    </row>
    <row r="6057" spans="1:28" x14ac:dyDescent="0.25">
      <c r="A6057" s="89"/>
      <c r="D6057"/>
      <c r="F6057"/>
      <c r="H6057"/>
      <c r="M6057" s="23"/>
      <c r="R6057" s="23"/>
      <c r="W6057"/>
      <c r="AB6057"/>
    </row>
    <row r="6058" spans="1:28" x14ac:dyDescent="0.25">
      <c r="A6058" s="89"/>
      <c r="D6058"/>
      <c r="F6058"/>
      <c r="H6058"/>
      <c r="M6058" s="23"/>
      <c r="R6058" s="23"/>
      <c r="W6058"/>
      <c r="AB6058"/>
    </row>
    <row r="6059" spans="1:28" x14ac:dyDescent="0.25">
      <c r="A6059" s="89"/>
      <c r="D6059"/>
      <c r="F6059"/>
      <c r="H6059"/>
      <c r="M6059" s="23"/>
      <c r="R6059" s="23"/>
      <c r="W6059"/>
      <c r="AB6059"/>
    </row>
    <row r="6060" spans="1:28" x14ac:dyDescent="0.25">
      <c r="A6060" s="89"/>
      <c r="D6060"/>
      <c r="F6060"/>
      <c r="H6060"/>
      <c r="M6060" s="23"/>
      <c r="R6060" s="23"/>
      <c r="W6060"/>
      <c r="AB6060"/>
    </row>
    <row r="6061" spans="1:28" x14ac:dyDescent="0.25">
      <c r="A6061" s="89"/>
      <c r="D6061"/>
      <c r="F6061"/>
      <c r="H6061"/>
      <c r="M6061" s="23"/>
      <c r="R6061" s="23"/>
      <c r="W6061"/>
      <c r="AB6061"/>
    </row>
    <row r="6062" spans="1:28" x14ac:dyDescent="0.25">
      <c r="A6062" s="89"/>
      <c r="D6062"/>
      <c r="F6062"/>
      <c r="H6062"/>
      <c r="M6062" s="23"/>
      <c r="R6062" s="23"/>
      <c r="W6062"/>
      <c r="AB6062"/>
    </row>
    <row r="6063" spans="1:28" x14ac:dyDescent="0.25">
      <c r="A6063" s="89"/>
      <c r="D6063"/>
      <c r="F6063"/>
      <c r="H6063"/>
      <c r="M6063" s="23"/>
      <c r="R6063" s="23"/>
      <c r="W6063"/>
      <c r="AB6063"/>
    </row>
    <row r="6064" spans="1:28" x14ac:dyDescent="0.25">
      <c r="A6064" s="89"/>
      <c r="D6064"/>
      <c r="F6064"/>
      <c r="H6064"/>
      <c r="M6064" s="23"/>
      <c r="R6064" s="23"/>
      <c r="W6064"/>
      <c r="AB6064"/>
    </row>
    <row r="6065" spans="1:28" x14ac:dyDescent="0.25">
      <c r="A6065" s="89"/>
      <c r="D6065"/>
      <c r="F6065"/>
      <c r="H6065"/>
      <c r="M6065" s="23"/>
      <c r="R6065" s="23"/>
      <c r="W6065"/>
      <c r="AB6065"/>
    </row>
    <row r="6066" spans="1:28" x14ac:dyDescent="0.25">
      <c r="A6066" s="89"/>
      <c r="D6066"/>
      <c r="F6066"/>
      <c r="H6066"/>
      <c r="M6066" s="23"/>
      <c r="R6066" s="23"/>
      <c r="W6066"/>
      <c r="AB6066"/>
    </row>
    <row r="6067" spans="1:28" x14ac:dyDescent="0.25">
      <c r="A6067" s="89"/>
      <c r="D6067"/>
      <c r="F6067"/>
      <c r="H6067"/>
      <c r="M6067" s="23"/>
      <c r="R6067" s="23"/>
      <c r="W6067"/>
      <c r="AB6067"/>
    </row>
    <row r="6068" spans="1:28" x14ac:dyDescent="0.25">
      <c r="A6068" s="89"/>
      <c r="D6068"/>
      <c r="F6068"/>
      <c r="H6068"/>
      <c r="M6068" s="23"/>
      <c r="R6068" s="23"/>
      <c r="W6068"/>
      <c r="AB6068"/>
    </row>
    <row r="6069" spans="1:28" x14ac:dyDescent="0.25">
      <c r="A6069" s="89"/>
      <c r="D6069"/>
      <c r="F6069"/>
      <c r="H6069"/>
      <c r="M6069" s="23"/>
      <c r="R6069" s="23"/>
      <c r="W6069"/>
      <c r="AB6069"/>
    </row>
    <row r="6070" spans="1:28" x14ac:dyDescent="0.25">
      <c r="A6070" s="89"/>
      <c r="D6070"/>
      <c r="F6070"/>
      <c r="H6070"/>
      <c r="M6070" s="23"/>
      <c r="R6070" s="23"/>
      <c r="W6070"/>
      <c r="AB6070"/>
    </row>
    <row r="6071" spans="1:28" x14ac:dyDescent="0.25">
      <c r="A6071" s="89"/>
      <c r="D6071"/>
      <c r="F6071"/>
      <c r="H6071"/>
      <c r="M6071" s="23"/>
      <c r="R6071" s="23"/>
      <c r="W6071"/>
      <c r="AB6071"/>
    </row>
    <row r="6072" spans="1:28" x14ac:dyDescent="0.25">
      <c r="A6072" s="89"/>
      <c r="D6072"/>
      <c r="F6072"/>
      <c r="H6072"/>
      <c r="M6072" s="23"/>
      <c r="R6072" s="23"/>
      <c r="W6072"/>
      <c r="AB6072"/>
    </row>
    <row r="6073" spans="1:28" x14ac:dyDescent="0.25">
      <c r="A6073" s="89"/>
      <c r="D6073"/>
      <c r="F6073"/>
      <c r="H6073"/>
      <c r="M6073" s="23"/>
      <c r="R6073" s="23"/>
      <c r="W6073"/>
      <c r="AB6073"/>
    </row>
    <row r="6074" spans="1:28" x14ac:dyDescent="0.25">
      <c r="A6074" s="89"/>
      <c r="D6074"/>
      <c r="F6074"/>
      <c r="H6074"/>
      <c r="M6074" s="23"/>
      <c r="R6074" s="23"/>
      <c r="W6074"/>
      <c r="AB6074"/>
    </row>
    <row r="6075" spans="1:28" x14ac:dyDescent="0.25">
      <c r="A6075" s="89"/>
      <c r="D6075"/>
      <c r="F6075"/>
      <c r="H6075"/>
      <c r="M6075" s="23"/>
      <c r="R6075" s="23"/>
      <c r="W6075"/>
      <c r="AB6075"/>
    </row>
    <row r="6076" spans="1:28" x14ac:dyDescent="0.25">
      <c r="A6076" s="89"/>
      <c r="D6076"/>
      <c r="F6076"/>
      <c r="H6076"/>
      <c r="M6076" s="23"/>
      <c r="R6076" s="23"/>
      <c r="W6076"/>
      <c r="AB6076"/>
    </row>
    <row r="6077" spans="1:28" x14ac:dyDescent="0.25">
      <c r="A6077" s="89"/>
      <c r="D6077"/>
      <c r="F6077"/>
      <c r="H6077"/>
      <c r="M6077" s="23"/>
      <c r="R6077" s="23"/>
      <c r="W6077"/>
      <c r="AB6077"/>
    </row>
    <row r="6078" spans="1:28" x14ac:dyDescent="0.25">
      <c r="A6078" s="89"/>
      <c r="D6078"/>
      <c r="F6078"/>
      <c r="H6078"/>
      <c r="M6078" s="23"/>
      <c r="R6078" s="23"/>
      <c r="W6078"/>
      <c r="AB6078"/>
    </row>
    <row r="6079" spans="1:28" x14ac:dyDescent="0.25">
      <c r="A6079" s="89"/>
      <c r="D6079"/>
      <c r="F6079"/>
      <c r="H6079"/>
      <c r="M6079" s="23"/>
      <c r="R6079" s="23"/>
      <c r="W6079"/>
      <c r="AB6079"/>
    </row>
    <row r="6080" spans="1:28" x14ac:dyDescent="0.25">
      <c r="A6080" s="89"/>
      <c r="D6080"/>
      <c r="F6080"/>
      <c r="H6080"/>
      <c r="M6080" s="23"/>
      <c r="R6080" s="23"/>
      <c r="W6080"/>
      <c r="AB6080"/>
    </row>
    <row r="6081" spans="1:28" x14ac:dyDescent="0.25">
      <c r="A6081" s="89"/>
      <c r="D6081"/>
      <c r="F6081"/>
      <c r="H6081"/>
      <c r="M6081" s="23"/>
      <c r="R6081" s="23"/>
      <c r="W6081"/>
      <c r="AB6081"/>
    </row>
    <row r="6082" spans="1:28" x14ac:dyDescent="0.25">
      <c r="A6082" s="89"/>
      <c r="D6082"/>
      <c r="F6082"/>
      <c r="H6082"/>
      <c r="M6082" s="23"/>
      <c r="R6082" s="23"/>
      <c r="W6082"/>
      <c r="AB6082"/>
    </row>
    <row r="6083" spans="1:28" x14ac:dyDescent="0.25">
      <c r="A6083" s="89"/>
      <c r="D6083"/>
      <c r="F6083"/>
      <c r="H6083"/>
      <c r="M6083" s="23"/>
      <c r="R6083" s="23"/>
      <c r="W6083"/>
      <c r="AB6083"/>
    </row>
    <row r="6084" spans="1:28" x14ac:dyDescent="0.25">
      <c r="A6084" s="89"/>
      <c r="D6084"/>
      <c r="F6084"/>
      <c r="H6084"/>
      <c r="M6084" s="23"/>
      <c r="R6084" s="23"/>
      <c r="W6084"/>
      <c r="AB6084"/>
    </row>
    <row r="6085" spans="1:28" x14ac:dyDescent="0.25">
      <c r="A6085" s="89"/>
      <c r="D6085"/>
      <c r="F6085"/>
      <c r="H6085"/>
      <c r="M6085" s="23"/>
      <c r="R6085" s="23"/>
      <c r="W6085"/>
      <c r="AB6085"/>
    </row>
    <row r="6086" spans="1:28" x14ac:dyDescent="0.25">
      <c r="A6086" s="89"/>
      <c r="D6086"/>
      <c r="F6086"/>
      <c r="H6086"/>
      <c r="M6086" s="23"/>
      <c r="R6086" s="23"/>
      <c r="W6086"/>
      <c r="AB6086"/>
    </row>
    <row r="6087" spans="1:28" x14ac:dyDescent="0.25">
      <c r="A6087" s="89"/>
      <c r="D6087"/>
      <c r="F6087"/>
      <c r="H6087"/>
      <c r="M6087" s="23"/>
      <c r="R6087" s="23"/>
      <c r="W6087"/>
      <c r="AB6087"/>
    </row>
    <row r="6088" spans="1:28" x14ac:dyDescent="0.25">
      <c r="A6088" s="89"/>
      <c r="D6088"/>
      <c r="F6088"/>
      <c r="H6088"/>
      <c r="M6088" s="23"/>
      <c r="R6088" s="23"/>
      <c r="W6088"/>
      <c r="AB6088"/>
    </row>
    <row r="6089" spans="1:28" x14ac:dyDescent="0.25">
      <c r="A6089" s="89"/>
      <c r="D6089"/>
      <c r="F6089"/>
      <c r="H6089"/>
      <c r="M6089" s="23"/>
      <c r="R6089" s="23"/>
      <c r="W6089"/>
      <c r="AB6089"/>
    </row>
    <row r="6090" spans="1:28" x14ac:dyDescent="0.25">
      <c r="A6090" s="89"/>
      <c r="D6090"/>
      <c r="F6090"/>
      <c r="H6090"/>
      <c r="M6090" s="23"/>
      <c r="R6090" s="23"/>
      <c r="W6090"/>
      <c r="AB6090"/>
    </row>
    <row r="6091" spans="1:28" x14ac:dyDescent="0.25">
      <c r="A6091" s="89"/>
      <c r="D6091"/>
      <c r="F6091"/>
      <c r="H6091"/>
      <c r="M6091" s="23"/>
      <c r="R6091" s="23"/>
      <c r="W6091"/>
      <c r="AB6091"/>
    </row>
    <row r="6092" spans="1:28" x14ac:dyDescent="0.25">
      <c r="A6092" s="89"/>
      <c r="D6092"/>
      <c r="F6092"/>
      <c r="H6092"/>
      <c r="M6092" s="23"/>
      <c r="R6092" s="23"/>
      <c r="W6092"/>
      <c r="AB6092"/>
    </row>
    <row r="6093" spans="1:28" x14ac:dyDescent="0.25">
      <c r="A6093" s="89"/>
      <c r="D6093"/>
      <c r="F6093"/>
      <c r="H6093"/>
      <c r="M6093" s="23"/>
      <c r="R6093" s="23"/>
      <c r="W6093"/>
      <c r="AB6093"/>
    </row>
    <row r="6094" spans="1:28" x14ac:dyDescent="0.25">
      <c r="A6094" s="89"/>
      <c r="D6094"/>
      <c r="F6094"/>
      <c r="H6094"/>
      <c r="M6094" s="23"/>
      <c r="R6094" s="23"/>
      <c r="W6094"/>
      <c r="AB6094"/>
    </row>
    <row r="6095" spans="1:28" x14ac:dyDescent="0.25">
      <c r="A6095" s="89"/>
      <c r="D6095"/>
      <c r="F6095"/>
      <c r="H6095"/>
      <c r="M6095" s="23"/>
      <c r="R6095" s="23"/>
      <c r="W6095"/>
      <c r="AB6095"/>
    </row>
    <row r="6096" spans="1:28" x14ac:dyDescent="0.25">
      <c r="A6096" s="89"/>
      <c r="D6096"/>
      <c r="F6096"/>
      <c r="H6096"/>
      <c r="M6096" s="23"/>
      <c r="R6096" s="23"/>
      <c r="W6096"/>
      <c r="AB6096"/>
    </row>
    <row r="6097" spans="1:28" x14ac:dyDescent="0.25">
      <c r="A6097" s="89"/>
      <c r="D6097"/>
      <c r="F6097"/>
      <c r="H6097"/>
      <c r="M6097" s="23"/>
      <c r="R6097" s="23"/>
      <c r="W6097"/>
      <c r="AB6097"/>
    </row>
    <row r="6098" spans="1:28" x14ac:dyDescent="0.25">
      <c r="A6098" s="89"/>
      <c r="D6098"/>
      <c r="F6098"/>
      <c r="H6098"/>
      <c r="M6098" s="23"/>
      <c r="R6098" s="23"/>
      <c r="W6098"/>
      <c r="AB6098"/>
    </row>
    <row r="6099" spans="1:28" x14ac:dyDescent="0.25">
      <c r="A6099" s="89"/>
      <c r="D6099"/>
      <c r="F6099"/>
      <c r="H6099"/>
      <c r="M6099" s="23"/>
      <c r="R6099" s="23"/>
      <c r="W6099"/>
      <c r="AB6099"/>
    </row>
    <row r="6100" spans="1:28" x14ac:dyDescent="0.25">
      <c r="A6100" s="89"/>
      <c r="D6100"/>
      <c r="F6100"/>
      <c r="H6100"/>
      <c r="M6100" s="23"/>
      <c r="R6100" s="23"/>
      <c r="W6100"/>
      <c r="AB6100"/>
    </row>
    <row r="6101" spans="1:28" x14ac:dyDescent="0.25">
      <c r="A6101" s="89"/>
      <c r="D6101"/>
      <c r="F6101"/>
      <c r="H6101"/>
      <c r="M6101" s="23"/>
      <c r="R6101" s="23"/>
      <c r="W6101"/>
      <c r="AB6101"/>
    </row>
    <row r="6102" spans="1:28" x14ac:dyDescent="0.25">
      <c r="A6102" s="89"/>
      <c r="D6102"/>
      <c r="F6102"/>
      <c r="H6102"/>
      <c r="M6102" s="23"/>
      <c r="R6102" s="23"/>
      <c r="W6102"/>
      <c r="AB6102"/>
    </row>
    <row r="6103" spans="1:28" x14ac:dyDescent="0.25">
      <c r="A6103" s="89"/>
      <c r="D6103"/>
      <c r="F6103"/>
      <c r="H6103"/>
      <c r="M6103" s="23"/>
      <c r="R6103" s="23"/>
      <c r="W6103"/>
      <c r="AB6103"/>
    </row>
    <row r="6104" spans="1:28" x14ac:dyDescent="0.25">
      <c r="A6104" s="89"/>
      <c r="D6104"/>
      <c r="F6104"/>
      <c r="H6104"/>
      <c r="M6104" s="23"/>
      <c r="R6104" s="23"/>
      <c r="W6104"/>
      <c r="AB6104"/>
    </row>
    <row r="6105" spans="1:28" x14ac:dyDescent="0.25">
      <c r="A6105" s="89"/>
      <c r="D6105"/>
      <c r="F6105"/>
      <c r="H6105"/>
      <c r="M6105" s="23"/>
      <c r="R6105" s="23"/>
      <c r="W6105"/>
      <c r="AB6105"/>
    </row>
    <row r="6106" spans="1:28" x14ac:dyDescent="0.25">
      <c r="A6106" s="89"/>
      <c r="D6106"/>
      <c r="F6106"/>
      <c r="H6106"/>
      <c r="M6106" s="23"/>
      <c r="R6106" s="23"/>
      <c r="W6106"/>
      <c r="AB6106"/>
    </row>
    <row r="6107" spans="1:28" x14ac:dyDescent="0.25">
      <c r="A6107" s="89"/>
      <c r="D6107"/>
      <c r="F6107"/>
      <c r="H6107"/>
      <c r="M6107" s="23"/>
      <c r="R6107" s="23"/>
      <c r="W6107"/>
      <c r="AB6107"/>
    </row>
    <row r="6108" spans="1:28" x14ac:dyDescent="0.25">
      <c r="A6108" s="89"/>
      <c r="D6108"/>
      <c r="F6108"/>
      <c r="H6108"/>
      <c r="M6108" s="23"/>
      <c r="R6108" s="23"/>
      <c r="W6108"/>
      <c r="AB6108"/>
    </row>
    <row r="6109" spans="1:28" x14ac:dyDescent="0.25">
      <c r="A6109" s="89"/>
      <c r="D6109"/>
      <c r="F6109"/>
      <c r="H6109"/>
      <c r="M6109" s="23"/>
      <c r="R6109" s="23"/>
      <c r="W6109"/>
      <c r="AB6109"/>
    </row>
    <row r="6110" spans="1:28" x14ac:dyDescent="0.25">
      <c r="A6110" s="89"/>
      <c r="D6110"/>
      <c r="F6110"/>
      <c r="H6110"/>
      <c r="M6110" s="23"/>
      <c r="R6110" s="23"/>
      <c r="W6110"/>
      <c r="AB6110"/>
    </row>
    <row r="6111" spans="1:28" x14ac:dyDescent="0.25">
      <c r="A6111" s="89"/>
      <c r="D6111"/>
      <c r="F6111"/>
      <c r="H6111"/>
      <c r="M6111" s="23"/>
      <c r="R6111" s="23"/>
      <c r="W6111"/>
      <c r="AB6111"/>
    </row>
    <row r="6112" spans="1:28" x14ac:dyDescent="0.25">
      <c r="A6112" s="89"/>
      <c r="D6112"/>
      <c r="F6112"/>
      <c r="H6112"/>
      <c r="M6112" s="23"/>
      <c r="R6112" s="23"/>
      <c r="W6112"/>
      <c r="AB6112"/>
    </row>
    <row r="6113" spans="1:28" x14ac:dyDescent="0.25">
      <c r="A6113" s="89"/>
      <c r="D6113"/>
      <c r="F6113"/>
      <c r="H6113"/>
      <c r="M6113" s="23"/>
      <c r="R6113" s="23"/>
      <c r="W6113"/>
      <c r="AB6113"/>
    </row>
    <row r="6114" spans="1:28" x14ac:dyDescent="0.25">
      <c r="A6114" s="89"/>
      <c r="D6114"/>
      <c r="F6114"/>
      <c r="H6114"/>
      <c r="M6114" s="23"/>
      <c r="R6114" s="23"/>
      <c r="W6114"/>
      <c r="AB6114"/>
    </row>
    <row r="6115" spans="1:28" x14ac:dyDescent="0.25">
      <c r="A6115" s="89"/>
      <c r="D6115"/>
      <c r="F6115"/>
      <c r="H6115"/>
      <c r="M6115" s="23"/>
      <c r="R6115" s="23"/>
      <c r="W6115"/>
      <c r="AB6115"/>
    </row>
    <row r="6116" spans="1:28" x14ac:dyDescent="0.25">
      <c r="A6116" s="89"/>
      <c r="D6116"/>
      <c r="F6116"/>
      <c r="H6116"/>
      <c r="M6116" s="23"/>
      <c r="R6116" s="23"/>
      <c r="W6116"/>
      <c r="AB6116"/>
    </row>
    <row r="6117" spans="1:28" x14ac:dyDescent="0.25">
      <c r="A6117" s="89"/>
      <c r="D6117"/>
      <c r="F6117"/>
      <c r="H6117"/>
      <c r="M6117" s="23"/>
      <c r="R6117" s="23"/>
      <c r="W6117"/>
      <c r="AB6117"/>
    </row>
    <row r="6118" spans="1:28" x14ac:dyDescent="0.25">
      <c r="A6118" s="89"/>
      <c r="D6118"/>
      <c r="F6118"/>
      <c r="H6118"/>
      <c r="M6118" s="23"/>
      <c r="R6118" s="23"/>
      <c r="W6118"/>
      <c r="AB6118"/>
    </row>
    <row r="6119" spans="1:28" x14ac:dyDescent="0.25">
      <c r="A6119" s="89"/>
      <c r="D6119"/>
      <c r="F6119"/>
      <c r="H6119"/>
      <c r="M6119" s="23"/>
      <c r="R6119" s="23"/>
      <c r="W6119"/>
      <c r="AB6119"/>
    </row>
    <row r="6120" spans="1:28" x14ac:dyDescent="0.25">
      <c r="A6120" s="89"/>
      <c r="D6120"/>
      <c r="F6120"/>
      <c r="H6120"/>
      <c r="M6120" s="23"/>
      <c r="R6120" s="23"/>
      <c r="W6120"/>
      <c r="AB6120"/>
    </row>
    <row r="6121" spans="1:28" x14ac:dyDescent="0.25">
      <c r="A6121" s="89"/>
      <c r="D6121"/>
      <c r="F6121"/>
      <c r="H6121"/>
      <c r="M6121" s="23"/>
      <c r="R6121" s="23"/>
      <c r="W6121"/>
      <c r="AB6121"/>
    </row>
    <row r="6122" spans="1:28" x14ac:dyDescent="0.25">
      <c r="A6122" s="89"/>
      <c r="D6122"/>
      <c r="F6122"/>
      <c r="H6122"/>
      <c r="M6122" s="23"/>
      <c r="R6122" s="23"/>
      <c r="W6122"/>
      <c r="AB6122"/>
    </row>
    <row r="6123" spans="1:28" x14ac:dyDescent="0.25">
      <c r="A6123" s="89"/>
      <c r="D6123"/>
      <c r="F6123"/>
      <c r="H6123"/>
      <c r="M6123" s="23"/>
      <c r="R6123" s="23"/>
      <c r="W6123"/>
      <c r="AB6123"/>
    </row>
    <row r="6124" spans="1:28" x14ac:dyDescent="0.25">
      <c r="A6124" s="89"/>
      <c r="D6124"/>
      <c r="F6124"/>
      <c r="H6124"/>
      <c r="M6124" s="23"/>
      <c r="R6124" s="23"/>
      <c r="W6124"/>
      <c r="AB6124"/>
    </row>
    <row r="6125" spans="1:28" x14ac:dyDescent="0.25">
      <c r="A6125" s="89"/>
      <c r="D6125"/>
      <c r="F6125"/>
      <c r="H6125"/>
      <c r="M6125" s="23"/>
      <c r="R6125" s="23"/>
      <c r="W6125"/>
      <c r="AB6125"/>
    </row>
    <row r="6126" spans="1:28" x14ac:dyDescent="0.25">
      <c r="A6126" s="89"/>
      <c r="D6126"/>
      <c r="F6126"/>
      <c r="H6126"/>
      <c r="M6126" s="23"/>
      <c r="R6126" s="23"/>
      <c r="W6126"/>
      <c r="AB6126"/>
    </row>
    <row r="6127" spans="1:28" x14ac:dyDescent="0.25">
      <c r="A6127" s="89"/>
      <c r="D6127"/>
      <c r="F6127"/>
      <c r="H6127"/>
      <c r="M6127" s="23"/>
      <c r="R6127" s="23"/>
      <c r="W6127"/>
      <c r="AB6127"/>
    </row>
    <row r="6128" spans="1:28" x14ac:dyDescent="0.25">
      <c r="A6128" s="89"/>
      <c r="D6128"/>
      <c r="F6128"/>
      <c r="H6128"/>
      <c r="M6128" s="23"/>
      <c r="R6128" s="23"/>
      <c r="W6128"/>
      <c r="AB6128"/>
    </row>
    <row r="6129" spans="1:28" x14ac:dyDescent="0.25">
      <c r="A6129" s="89"/>
      <c r="D6129"/>
      <c r="F6129"/>
      <c r="H6129"/>
      <c r="M6129" s="23"/>
      <c r="R6129" s="23"/>
      <c r="W6129"/>
      <c r="AB6129"/>
    </row>
    <row r="6130" spans="1:28" x14ac:dyDescent="0.25">
      <c r="A6130" s="89"/>
      <c r="D6130"/>
      <c r="F6130"/>
      <c r="H6130"/>
      <c r="M6130" s="23"/>
      <c r="R6130" s="23"/>
      <c r="W6130"/>
      <c r="AB6130"/>
    </row>
    <row r="6131" spans="1:28" x14ac:dyDescent="0.25">
      <c r="A6131" s="89"/>
      <c r="D6131"/>
      <c r="F6131"/>
      <c r="H6131"/>
      <c r="M6131" s="23"/>
      <c r="R6131" s="23"/>
      <c r="W6131"/>
      <c r="AB6131"/>
    </row>
    <row r="6132" spans="1:28" x14ac:dyDescent="0.25">
      <c r="A6132" s="89"/>
      <c r="D6132"/>
      <c r="F6132"/>
      <c r="H6132"/>
      <c r="M6132" s="23"/>
      <c r="R6132" s="23"/>
      <c r="W6132"/>
      <c r="AB6132"/>
    </row>
    <row r="6133" spans="1:28" x14ac:dyDescent="0.25">
      <c r="A6133" s="89"/>
      <c r="D6133"/>
      <c r="F6133"/>
      <c r="H6133"/>
      <c r="M6133" s="23"/>
      <c r="R6133" s="23"/>
      <c r="W6133"/>
      <c r="AB6133"/>
    </row>
    <row r="6134" spans="1:28" x14ac:dyDescent="0.25">
      <c r="A6134" s="89"/>
      <c r="D6134"/>
      <c r="F6134"/>
      <c r="H6134"/>
      <c r="M6134" s="23"/>
      <c r="R6134" s="23"/>
      <c r="W6134"/>
      <c r="AB6134"/>
    </row>
    <row r="6135" spans="1:28" x14ac:dyDescent="0.25">
      <c r="A6135" s="89"/>
      <c r="D6135"/>
      <c r="F6135"/>
      <c r="H6135"/>
      <c r="M6135" s="23"/>
      <c r="R6135" s="23"/>
      <c r="W6135"/>
      <c r="AB6135"/>
    </row>
    <row r="6136" spans="1:28" x14ac:dyDescent="0.25">
      <c r="A6136" s="89"/>
      <c r="D6136"/>
      <c r="F6136"/>
      <c r="H6136"/>
      <c r="M6136" s="23"/>
      <c r="R6136" s="23"/>
      <c r="W6136"/>
      <c r="AB6136"/>
    </row>
    <row r="6137" spans="1:28" x14ac:dyDescent="0.25">
      <c r="A6137" s="89"/>
      <c r="D6137"/>
      <c r="F6137"/>
      <c r="H6137"/>
      <c r="M6137" s="23"/>
      <c r="R6137" s="23"/>
      <c r="W6137"/>
      <c r="AB6137"/>
    </row>
    <row r="6138" spans="1:28" x14ac:dyDescent="0.25">
      <c r="A6138" s="89"/>
      <c r="D6138"/>
      <c r="F6138"/>
      <c r="H6138"/>
      <c r="M6138" s="23"/>
      <c r="R6138" s="23"/>
      <c r="W6138"/>
      <c r="AB6138"/>
    </row>
    <row r="6139" spans="1:28" x14ac:dyDescent="0.25">
      <c r="A6139" s="89"/>
      <c r="D6139"/>
      <c r="F6139"/>
      <c r="H6139"/>
      <c r="M6139" s="23"/>
      <c r="R6139" s="23"/>
      <c r="W6139"/>
      <c r="AB6139"/>
    </row>
    <row r="6140" spans="1:28" x14ac:dyDescent="0.25">
      <c r="A6140" s="89"/>
      <c r="D6140"/>
      <c r="F6140"/>
      <c r="H6140"/>
      <c r="M6140" s="23"/>
      <c r="R6140" s="23"/>
      <c r="W6140"/>
      <c r="AB6140"/>
    </row>
    <row r="6141" spans="1:28" x14ac:dyDescent="0.25">
      <c r="A6141" s="89"/>
      <c r="D6141"/>
      <c r="F6141"/>
      <c r="H6141"/>
      <c r="M6141" s="23"/>
      <c r="R6141" s="23"/>
      <c r="W6141"/>
      <c r="AB6141"/>
    </row>
    <row r="6142" spans="1:28" x14ac:dyDescent="0.25">
      <c r="A6142" s="89"/>
      <c r="D6142"/>
      <c r="F6142"/>
      <c r="H6142"/>
      <c r="M6142" s="23"/>
      <c r="R6142" s="23"/>
      <c r="W6142"/>
      <c r="AB6142"/>
    </row>
    <row r="6143" spans="1:28" x14ac:dyDescent="0.25">
      <c r="A6143" s="89"/>
      <c r="D6143"/>
      <c r="F6143"/>
      <c r="H6143"/>
      <c r="M6143" s="23"/>
      <c r="R6143" s="23"/>
      <c r="W6143"/>
      <c r="AB6143"/>
    </row>
    <row r="6144" spans="1:28" x14ac:dyDescent="0.25">
      <c r="A6144" s="89"/>
      <c r="D6144"/>
      <c r="F6144"/>
      <c r="H6144"/>
      <c r="M6144" s="23"/>
      <c r="R6144" s="23"/>
      <c r="W6144"/>
      <c r="AB6144"/>
    </row>
    <row r="6145" spans="1:28" x14ac:dyDescent="0.25">
      <c r="A6145" s="89"/>
      <c r="D6145"/>
      <c r="F6145"/>
      <c r="H6145"/>
      <c r="M6145" s="23"/>
      <c r="R6145" s="23"/>
      <c r="W6145"/>
      <c r="AB6145"/>
    </row>
    <row r="6146" spans="1:28" x14ac:dyDescent="0.25">
      <c r="A6146" s="89"/>
      <c r="D6146"/>
      <c r="F6146"/>
      <c r="H6146"/>
      <c r="M6146" s="23"/>
      <c r="R6146" s="23"/>
      <c r="W6146"/>
      <c r="AB6146"/>
    </row>
    <row r="6147" spans="1:28" x14ac:dyDescent="0.25">
      <c r="A6147" s="89"/>
      <c r="D6147"/>
      <c r="F6147"/>
      <c r="H6147"/>
      <c r="M6147" s="23"/>
      <c r="R6147" s="23"/>
      <c r="W6147"/>
      <c r="AB6147"/>
    </row>
    <row r="6148" spans="1:28" x14ac:dyDescent="0.25">
      <c r="A6148" s="89"/>
      <c r="D6148"/>
      <c r="F6148"/>
      <c r="H6148"/>
      <c r="M6148" s="23"/>
      <c r="R6148" s="23"/>
      <c r="W6148"/>
      <c r="AB6148"/>
    </row>
    <row r="6149" spans="1:28" x14ac:dyDescent="0.25">
      <c r="A6149" s="89"/>
      <c r="D6149"/>
      <c r="F6149"/>
      <c r="H6149"/>
      <c r="M6149" s="23"/>
      <c r="R6149" s="23"/>
      <c r="W6149"/>
      <c r="AB6149"/>
    </row>
    <row r="6150" spans="1:28" x14ac:dyDescent="0.25">
      <c r="A6150" s="89"/>
      <c r="D6150"/>
      <c r="F6150"/>
      <c r="H6150"/>
      <c r="M6150" s="23"/>
      <c r="R6150" s="23"/>
      <c r="W6150"/>
      <c r="AB6150"/>
    </row>
    <row r="6151" spans="1:28" x14ac:dyDescent="0.25">
      <c r="A6151" s="89"/>
      <c r="D6151"/>
      <c r="F6151"/>
      <c r="H6151"/>
      <c r="M6151" s="23"/>
      <c r="R6151" s="23"/>
      <c r="W6151"/>
      <c r="AB6151"/>
    </row>
    <row r="6152" spans="1:28" x14ac:dyDescent="0.25">
      <c r="A6152" s="89"/>
      <c r="D6152"/>
      <c r="F6152"/>
      <c r="H6152"/>
      <c r="M6152" s="23"/>
      <c r="R6152" s="23"/>
      <c r="W6152"/>
      <c r="AB6152"/>
    </row>
    <row r="6153" spans="1:28" x14ac:dyDescent="0.25">
      <c r="A6153" s="89"/>
      <c r="D6153"/>
      <c r="F6153"/>
      <c r="H6153"/>
      <c r="M6153" s="23"/>
      <c r="R6153" s="23"/>
      <c r="W6153"/>
      <c r="AB6153"/>
    </row>
    <row r="6154" spans="1:28" x14ac:dyDescent="0.25">
      <c r="A6154" s="89"/>
      <c r="D6154"/>
      <c r="F6154"/>
      <c r="H6154"/>
      <c r="M6154" s="23"/>
      <c r="R6154" s="23"/>
      <c r="W6154"/>
      <c r="AB6154"/>
    </row>
    <row r="6155" spans="1:28" x14ac:dyDescent="0.25">
      <c r="A6155" s="89"/>
      <c r="D6155"/>
      <c r="F6155"/>
      <c r="H6155"/>
      <c r="M6155" s="23"/>
      <c r="R6155" s="23"/>
      <c r="W6155"/>
      <c r="AB6155"/>
    </row>
    <row r="6156" spans="1:28" x14ac:dyDescent="0.25">
      <c r="A6156" s="89"/>
      <c r="D6156"/>
      <c r="F6156"/>
      <c r="H6156"/>
      <c r="M6156" s="23"/>
      <c r="R6156" s="23"/>
      <c r="W6156"/>
      <c r="AB6156"/>
    </row>
    <row r="6157" spans="1:28" x14ac:dyDescent="0.25">
      <c r="A6157" s="89"/>
      <c r="D6157"/>
      <c r="F6157"/>
      <c r="H6157"/>
      <c r="M6157" s="23"/>
      <c r="R6157" s="23"/>
      <c r="W6157"/>
      <c r="AB6157"/>
    </row>
    <row r="6158" spans="1:28" x14ac:dyDescent="0.25">
      <c r="A6158" s="89"/>
      <c r="D6158"/>
      <c r="F6158"/>
      <c r="H6158"/>
      <c r="M6158" s="23"/>
      <c r="R6158" s="23"/>
      <c r="W6158"/>
      <c r="AB6158"/>
    </row>
    <row r="6159" spans="1:28" x14ac:dyDescent="0.25">
      <c r="A6159" s="89"/>
      <c r="D6159"/>
      <c r="F6159"/>
      <c r="H6159"/>
      <c r="M6159" s="23"/>
      <c r="R6159" s="23"/>
      <c r="W6159"/>
      <c r="AB6159"/>
    </row>
    <row r="6160" spans="1:28" x14ac:dyDescent="0.25">
      <c r="A6160" s="89"/>
      <c r="D6160"/>
      <c r="F6160"/>
      <c r="H6160"/>
      <c r="M6160" s="23"/>
      <c r="R6160" s="23"/>
      <c r="W6160"/>
      <c r="AB6160"/>
    </row>
    <row r="6161" spans="1:28" x14ac:dyDescent="0.25">
      <c r="A6161" s="89"/>
      <c r="D6161"/>
      <c r="F6161"/>
      <c r="H6161"/>
      <c r="M6161" s="23"/>
      <c r="R6161" s="23"/>
      <c r="W6161"/>
      <c r="AB6161"/>
    </row>
    <row r="6162" spans="1:28" x14ac:dyDescent="0.25">
      <c r="A6162" s="89"/>
      <c r="D6162"/>
      <c r="F6162"/>
      <c r="H6162"/>
      <c r="M6162" s="23"/>
      <c r="R6162" s="23"/>
      <c r="W6162"/>
      <c r="AB6162"/>
    </row>
    <row r="6163" spans="1:28" x14ac:dyDescent="0.25">
      <c r="A6163" s="89"/>
      <c r="D6163"/>
      <c r="F6163"/>
      <c r="H6163"/>
      <c r="M6163" s="23"/>
      <c r="R6163" s="23"/>
      <c r="W6163"/>
      <c r="AB6163"/>
    </row>
    <row r="6164" spans="1:28" x14ac:dyDescent="0.25">
      <c r="A6164" s="89"/>
      <c r="D6164"/>
      <c r="F6164"/>
      <c r="H6164"/>
      <c r="M6164" s="23"/>
      <c r="R6164" s="23"/>
      <c r="W6164"/>
      <c r="AB6164"/>
    </row>
    <row r="6165" spans="1:28" x14ac:dyDescent="0.25">
      <c r="A6165" s="89"/>
      <c r="D6165"/>
      <c r="F6165"/>
      <c r="H6165"/>
      <c r="M6165" s="23"/>
      <c r="R6165" s="23"/>
      <c r="W6165"/>
      <c r="AB6165"/>
    </row>
    <row r="6166" spans="1:28" x14ac:dyDescent="0.25">
      <c r="A6166" s="89"/>
      <c r="D6166"/>
      <c r="F6166"/>
      <c r="H6166"/>
      <c r="M6166" s="23"/>
      <c r="R6166" s="23"/>
      <c r="W6166"/>
      <c r="AB6166"/>
    </row>
    <row r="6167" spans="1:28" x14ac:dyDescent="0.25">
      <c r="A6167" s="89"/>
      <c r="D6167"/>
      <c r="F6167"/>
      <c r="H6167"/>
      <c r="M6167" s="23"/>
      <c r="R6167" s="23"/>
      <c r="W6167"/>
      <c r="AB6167"/>
    </row>
    <row r="6168" spans="1:28" x14ac:dyDescent="0.25">
      <c r="A6168" s="89"/>
      <c r="D6168"/>
      <c r="F6168"/>
      <c r="H6168"/>
      <c r="M6168" s="23"/>
      <c r="R6168" s="23"/>
      <c r="W6168"/>
      <c r="AB6168"/>
    </row>
    <row r="6169" spans="1:28" x14ac:dyDescent="0.25">
      <c r="A6169" s="89"/>
      <c r="D6169"/>
      <c r="F6169"/>
      <c r="H6169"/>
      <c r="M6169" s="23"/>
      <c r="R6169" s="23"/>
      <c r="W6169"/>
      <c r="AB6169"/>
    </row>
    <row r="6170" spans="1:28" x14ac:dyDescent="0.25">
      <c r="A6170" s="89"/>
      <c r="D6170"/>
      <c r="F6170"/>
      <c r="H6170"/>
      <c r="M6170" s="23"/>
      <c r="R6170" s="23"/>
      <c r="W6170"/>
      <c r="AB6170"/>
    </row>
    <row r="6171" spans="1:28" x14ac:dyDescent="0.25">
      <c r="A6171" s="89"/>
      <c r="D6171"/>
      <c r="F6171"/>
      <c r="H6171"/>
      <c r="M6171" s="23"/>
      <c r="R6171" s="23"/>
      <c r="W6171"/>
      <c r="AB6171"/>
    </row>
    <row r="6172" spans="1:28" x14ac:dyDescent="0.25">
      <c r="A6172" s="89"/>
      <c r="D6172"/>
      <c r="F6172"/>
      <c r="H6172"/>
      <c r="M6172" s="23"/>
      <c r="R6172" s="23"/>
      <c r="W6172"/>
      <c r="AB6172"/>
    </row>
    <row r="6173" spans="1:28" x14ac:dyDescent="0.25">
      <c r="A6173" s="89"/>
      <c r="D6173"/>
      <c r="F6173"/>
      <c r="H6173"/>
      <c r="M6173" s="23"/>
      <c r="R6173" s="23"/>
      <c r="W6173"/>
      <c r="AB6173"/>
    </row>
    <row r="6174" spans="1:28" x14ac:dyDescent="0.25">
      <c r="A6174" s="89"/>
      <c r="D6174"/>
      <c r="F6174"/>
      <c r="H6174"/>
      <c r="M6174" s="23"/>
      <c r="R6174" s="23"/>
      <c r="W6174"/>
      <c r="AB6174"/>
    </row>
    <row r="6175" spans="1:28" x14ac:dyDescent="0.25">
      <c r="A6175" s="89"/>
      <c r="D6175"/>
      <c r="F6175"/>
      <c r="H6175"/>
      <c r="M6175" s="23"/>
      <c r="R6175" s="23"/>
      <c r="W6175"/>
      <c r="AB6175"/>
    </row>
    <row r="6176" spans="1:28" x14ac:dyDescent="0.25">
      <c r="A6176" s="89"/>
      <c r="D6176"/>
      <c r="F6176"/>
      <c r="H6176"/>
      <c r="M6176" s="23"/>
      <c r="R6176" s="23"/>
      <c r="W6176"/>
      <c r="AB6176"/>
    </row>
    <row r="6177" spans="1:28" x14ac:dyDescent="0.25">
      <c r="A6177" s="89"/>
      <c r="D6177"/>
      <c r="F6177"/>
      <c r="H6177"/>
      <c r="M6177" s="23"/>
      <c r="R6177" s="23"/>
      <c r="W6177"/>
      <c r="AB6177"/>
    </row>
    <row r="6178" spans="1:28" x14ac:dyDescent="0.25">
      <c r="A6178" s="89"/>
      <c r="D6178"/>
      <c r="F6178"/>
      <c r="H6178"/>
      <c r="M6178" s="23"/>
      <c r="R6178" s="23"/>
      <c r="W6178"/>
      <c r="AB6178"/>
    </row>
    <row r="6179" spans="1:28" x14ac:dyDescent="0.25">
      <c r="A6179" s="89"/>
      <c r="D6179"/>
      <c r="F6179"/>
      <c r="H6179"/>
      <c r="M6179" s="23"/>
      <c r="R6179" s="23"/>
      <c r="W6179"/>
      <c r="AB6179"/>
    </row>
    <row r="6180" spans="1:28" x14ac:dyDescent="0.25">
      <c r="A6180" s="89"/>
      <c r="D6180"/>
      <c r="F6180"/>
      <c r="H6180"/>
      <c r="M6180" s="23"/>
      <c r="R6180" s="23"/>
      <c r="W6180"/>
      <c r="AB6180"/>
    </row>
    <row r="6181" spans="1:28" x14ac:dyDescent="0.25">
      <c r="A6181" s="89"/>
      <c r="D6181"/>
      <c r="F6181"/>
      <c r="H6181"/>
      <c r="M6181" s="23"/>
      <c r="R6181" s="23"/>
      <c r="W6181"/>
      <c r="AB6181"/>
    </row>
    <row r="6182" spans="1:28" x14ac:dyDescent="0.25">
      <c r="A6182" s="89"/>
      <c r="D6182"/>
      <c r="F6182"/>
      <c r="H6182"/>
      <c r="M6182" s="23"/>
      <c r="R6182" s="23"/>
      <c r="W6182"/>
      <c r="AB6182"/>
    </row>
    <row r="6183" spans="1:28" x14ac:dyDescent="0.25">
      <c r="A6183" s="89"/>
      <c r="D6183"/>
      <c r="F6183"/>
      <c r="H6183"/>
      <c r="M6183" s="23"/>
      <c r="R6183" s="23"/>
      <c r="W6183"/>
      <c r="AB6183"/>
    </row>
    <row r="6184" spans="1:28" x14ac:dyDescent="0.25">
      <c r="A6184" s="89"/>
      <c r="D6184"/>
      <c r="F6184"/>
      <c r="H6184"/>
      <c r="M6184" s="23"/>
      <c r="R6184" s="23"/>
      <c r="W6184"/>
      <c r="AB6184"/>
    </row>
    <row r="6185" spans="1:28" x14ac:dyDescent="0.25">
      <c r="A6185" s="89"/>
      <c r="D6185"/>
      <c r="F6185"/>
      <c r="H6185"/>
      <c r="M6185" s="23"/>
      <c r="R6185" s="23"/>
      <c r="W6185"/>
      <c r="AB6185"/>
    </row>
    <row r="6186" spans="1:28" x14ac:dyDescent="0.25">
      <c r="A6186" s="89"/>
      <c r="D6186"/>
      <c r="F6186"/>
      <c r="H6186"/>
      <c r="M6186" s="23"/>
      <c r="R6186" s="23"/>
      <c r="W6186"/>
      <c r="AB6186"/>
    </row>
    <row r="6187" spans="1:28" x14ac:dyDescent="0.25">
      <c r="A6187" s="89"/>
      <c r="D6187"/>
      <c r="F6187"/>
      <c r="H6187"/>
      <c r="M6187" s="23"/>
      <c r="R6187" s="23"/>
      <c r="W6187"/>
      <c r="AB6187"/>
    </row>
    <row r="6188" spans="1:28" x14ac:dyDescent="0.25">
      <c r="A6188" s="89"/>
      <c r="D6188"/>
      <c r="F6188"/>
      <c r="H6188"/>
      <c r="M6188" s="23"/>
      <c r="R6188" s="23"/>
      <c r="W6188"/>
      <c r="AB6188"/>
    </row>
    <row r="6189" spans="1:28" x14ac:dyDescent="0.25">
      <c r="A6189" s="89"/>
      <c r="D6189"/>
      <c r="F6189"/>
      <c r="H6189"/>
      <c r="M6189" s="23"/>
      <c r="R6189" s="23"/>
      <c r="W6189"/>
      <c r="AB6189"/>
    </row>
    <row r="6190" spans="1:28" x14ac:dyDescent="0.25">
      <c r="A6190" s="89"/>
      <c r="D6190"/>
      <c r="F6190"/>
      <c r="H6190"/>
      <c r="M6190" s="23"/>
      <c r="R6190" s="23"/>
      <c r="W6190"/>
      <c r="AB6190"/>
    </row>
    <row r="6191" spans="1:28" x14ac:dyDescent="0.25">
      <c r="A6191" s="89"/>
      <c r="D6191"/>
      <c r="F6191"/>
      <c r="H6191"/>
      <c r="M6191" s="23"/>
      <c r="R6191" s="23"/>
      <c r="W6191"/>
      <c r="AB6191"/>
    </row>
    <row r="6192" spans="1:28" x14ac:dyDescent="0.25">
      <c r="A6192" s="89"/>
      <c r="D6192"/>
      <c r="F6192"/>
      <c r="H6192"/>
      <c r="M6192" s="23"/>
      <c r="R6192" s="23"/>
      <c r="W6192"/>
      <c r="AB6192"/>
    </row>
    <row r="6193" spans="1:28" x14ac:dyDescent="0.25">
      <c r="A6193" s="89"/>
      <c r="D6193"/>
      <c r="F6193"/>
      <c r="H6193"/>
      <c r="M6193" s="23"/>
      <c r="R6193" s="23"/>
      <c r="W6193"/>
      <c r="AB6193"/>
    </row>
    <row r="6194" spans="1:28" x14ac:dyDescent="0.25">
      <c r="A6194" s="89"/>
      <c r="D6194"/>
      <c r="F6194"/>
      <c r="H6194"/>
      <c r="M6194" s="23"/>
      <c r="R6194" s="23"/>
      <c r="W6194"/>
      <c r="AB6194"/>
    </row>
    <row r="6195" spans="1:28" x14ac:dyDescent="0.25">
      <c r="A6195" s="89"/>
      <c r="D6195"/>
      <c r="F6195"/>
      <c r="H6195"/>
      <c r="M6195" s="23"/>
      <c r="R6195" s="23"/>
      <c r="W6195"/>
      <c r="AB6195"/>
    </row>
    <row r="6196" spans="1:28" x14ac:dyDescent="0.25">
      <c r="A6196" s="89"/>
      <c r="D6196"/>
      <c r="F6196"/>
      <c r="H6196"/>
      <c r="M6196" s="23"/>
      <c r="R6196" s="23"/>
      <c r="W6196"/>
      <c r="AB6196"/>
    </row>
    <row r="6197" spans="1:28" x14ac:dyDescent="0.25">
      <c r="A6197" s="89"/>
      <c r="D6197"/>
      <c r="F6197"/>
      <c r="H6197"/>
      <c r="M6197" s="23"/>
      <c r="R6197" s="23"/>
      <c r="W6197"/>
      <c r="AB6197"/>
    </row>
    <row r="6198" spans="1:28" x14ac:dyDescent="0.25">
      <c r="A6198" s="89"/>
      <c r="D6198"/>
      <c r="F6198"/>
      <c r="H6198"/>
      <c r="M6198" s="23"/>
      <c r="R6198" s="23"/>
      <c r="W6198"/>
      <c r="AB6198"/>
    </row>
    <row r="6199" spans="1:28" x14ac:dyDescent="0.25">
      <c r="A6199" s="89"/>
      <c r="D6199"/>
      <c r="F6199"/>
      <c r="H6199"/>
      <c r="M6199" s="23"/>
      <c r="R6199" s="23"/>
      <c r="W6199"/>
      <c r="AB6199"/>
    </row>
    <row r="6200" spans="1:28" x14ac:dyDescent="0.25">
      <c r="A6200" s="89"/>
      <c r="D6200"/>
      <c r="F6200"/>
      <c r="H6200"/>
      <c r="M6200" s="23"/>
      <c r="R6200" s="23"/>
      <c r="W6200"/>
      <c r="AB6200"/>
    </row>
    <row r="6201" spans="1:28" x14ac:dyDescent="0.25">
      <c r="A6201" s="89"/>
      <c r="D6201"/>
      <c r="F6201"/>
      <c r="H6201"/>
      <c r="M6201" s="23"/>
      <c r="R6201" s="23"/>
      <c r="W6201"/>
      <c r="AB6201"/>
    </row>
    <row r="6202" spans="1:28" x14ac:dyDescent="0.25">
      <c r="A6202" s="89"/>
      <c r="D6202"/>
      <c r="F6202"/>
      <c r="H6202"/>
      <c r="M6202" s="23"/>
      <c r="R6202" s="23"/>
      <c r="W6202"/>
      <c r="AB6202"/>
    </row>
    <row r="6203" spans="1:28" x14ac:dyDescent="0.25">
      <c r="A6203" s="89"/>
      <c r="D6203"/>
      <c r="F6203"/>
      <c r="H6203"/>
      <c r="M6203" s="23"/>
      <c r="R6203" s="23"/>
      <c r="W6203"/>
      <c r="AB6203"/>
    </row>
    <row r="6204" spans="1:28" x14ac:dyDescent="0.25">
      <c r="A6204" s="89"/>
      <c r="D6204"/>
      <c r="F6204"/>
      <c r="H6204"/>
      <c r="M6204" s="23"/>
      <c r="R6204" s="23"/>
      <c r="W6204"/>
      <c r="AB6204"/>
    </row>
    <row r="6205" spans="1:28" x14ac:dyDescent="0.25">
      <c r="A6205" s="89"/>
      <c r="D6205"/>
      <c r="F6205"/>
      <c r="H6205"/>
      <c r="M6205" s="23"/>
      <c r="R6205" s="23"/>
      <c r="W6205"/>
      <c r="AB6205"/>
    </row>
    <row r="6206" spans="1:28" x14ac:dyDescent="0.25">
      <c r="A6206" s="89"/>
      <c r="D6206"/>
      <c r="F6206"/>
      <c r="H6206"/>
      <c r="M6206" s="23"/>
      <c r="R6206" s="23"/>
      <c r="W6206"/>
      <c r="AB6206"/>
    </row>
    <row r="6207" spans="1:28" x14ac:dyDescent="0.25">
      <c r="A6207" s="89"/>
      <c r="D6207"/>
      <c r="F6207"/>
      <c r="H6207"/>
      <c r="M6207" s="23"/>
      <c r="R6207" s="23"/>
      <c r="W6207"/>
      <c r="AB6207"/>
    </row>
    <row r="6208" spans="1:28" x14ac:dyDescent="0.25">
      <c r="A6208" s="89"/>
      <c r="D6208"/>
      <c r="F6208"/>
      <c r="H6208"/>
      <c r="M6208" s="23"/>
      <c r="R6208" s="23"/>
      <c r="W6208"/>
      <c r="AB6208"/>
    </row>
    <row r="6209" spans="1:28" x14ac:dyDescent="0.25">
      <c r="A6209" s="89"/>
      <c r="D6209"/>
      <c r="F6209"/>
      <c r="H6209"/>
      <c r="M6209" s="23"/>
      <c r="R6209" s="23"/>
      <c r="W6209"/>
      <c r="AB6209"/>
    </row>
    <row r="6210" spans="1:28" x14ac:dyDescent="0.25">
      <c r="A6210" s="89"/>
      <c r="D6210"/>
      <c r="F6210"/>
      <c r="H6210"/>
      <c r="M6210" s="23"/>
      <c r="R6210" s="23"/>
      <c r="W6210"/>
      <c r="AB6210"/>
    </row>
    <row r="6211" spans="1:28" x14ac:dyDescent="0.25">
      <c r="A6211" s="89"/>
      <c r="D6211"/>
      <c r="F6211"/>
      <c r="H6211"/>
      <c r="M6211" s="23"/>
      <c r="R6211" s="23"/>
      <c r="W6211"/>
      <c r="AB6211"/>
    </row>
    <row r="6212" spans="1:28" x14ac:dyDescent="0.25">
      <c r="A6212" s="89"/>
      <c r="D6212"/>
      <c r="F6212"/>
      <c r="H6212"/>
      <c r="M6212" s="23"/>
      <c r="R6212" s="23"/>
      <c r="W6212"/>
      <c r="AB6212"/>
    </row>
    <row r="6213" spans="1:28" x14ac:dyDescent="0.25">
      <c r="A6213" s="89"/>
      <c r="D6213"/>
      <c r="F6213"/>
      <c r="H6213"/>
      <c r="M6213" s="23"/>
      <c r="R6213" s="23"/>
      <c r="W6213"/>
      <c r="AB6213"/>
    </row>
    <row r="6214" spans="1:28" x14ac:dyDescent="0.25">
      <c r="A6214" s="89"/>
      <c r="D6214"/>
      <c r="F6214"/>
      <c r="H6214"/>
      <c r="M6214" s="23"/>
      <c r="R6214" s="23"/>
      <c r="W6214"/>
      <c r="AB6214"/>
    </row>
    <row r="6215" spans="1:28" x14ac:dyDescent="0.25">
      <c r="A6215" s="89"/>
      <c r="D6215"/>
      <c r="F6215"/>
      <c r="H6215"/>
      <c r="M6215" s="23"/>
      <c r="R6215" s="23"/>
      <c r="W6215"/>
      <c r="AB6215"/>
    </row>
    <row r="6216" spans="1:28" x14ac:dyDescent="0.25">
      <c r="A6216" s="89"/>
      <c r="D6216"/>
      <c r="F6216"/>
      <c r="H6216"/>
      <c r="M6216" s="23"/>
      <c r="R6216" s="23"/>
      <c r="W6216"/>
      <c r="AB6216"/>
    </row>
    <row r="6217" spans="1:28" x14ac:dyDescent="0.25">
      <c r="A6217" s="89"/>
      <c r="D6217"/>
      <c r="F6217"/>
      <c r="H6217"/>
      <c r="M6217" s="23"/>
      <c r="R6217" s="23"/>
      <c r="W6217"/>
      <c r="AB6217"/>
    </row>
    <row r="6218" spans="1:28" x14ac:dyDescent="0.25">
      <c r="A6218" s="89"/>
      <c r="D6218"/>
      <c r="F6218"/>
      <c r="H6218"/>
      <c r="M6218" s="23"/>
      <c r="R6218" s="23"/>
      <c r="W6218"/>
      <c r="AB6218"/>
    </row>
    <row r="6219" spans="1:28" x14ac:dyDescent="0.25">
      <c r="A6219" s="89"/>
      <c r="D6219"/>
      <c r="F6219"/>
      <c r="H6219"/>
      <c r="M6219" s="23"/>
      <c r="R6219" s="23"/>
      <c r="W6219"/>
      <c r="AB6219"/>
    </row>
    <row r="6220" spans="1:28" x14ac:dyDescent="0.25">
      <c r="A6220" s="89"/>
      <c r="D6220"/>
      <c r="F6220"/>
      <c r="H6220"/>
      <c r="M6220" s="23"/>
      <c r="R6220" s="23"/>
      <c r="W6220"/>
      <c r="AB6220"/>
    </row>
    <row r="6221" spans="1:28" x14ac:dyDescent="0.25">
      <c r="A6221" s="89"/>
      <c r="D6221"/>
      <c r="F6221"/>
      <c r="H6221"/>
      <c r="M6221" s="23"/>
      <c r="R6221" s="23"/>
      <c r="W6221"/>
      <c r="AB6221"/>
    </row>
    <row r="6222" spans="1:28" x14ac:dyDescent="0.25">
      <c r="A6222" s="89"/>
      <c r="D6222"/>
      <c r="F6222"/>
      <c r="H6222"/>
      <c r="M6222" s="23"/>
      <c r="R6222" s="23"/>
      <c r="W6222"/>
      <c r="AB6222"/>
    </row>
    <row r="6223" spans="1:28" x14ac:dyDescent="0.25">
      <c r="A6223" s="89"/>
      <c r="D6223"/>
      <c r="F6223"/>
      <c r="H6223"/>
      <c r="M6223" s="23"/>
      <c r="R6223" s="23"/>
      <c r="W6223"/>
      <c r="AB6223"/>
    </row>
    <row r="6224" spans="1:28" x14ac:dyDescent="0.25">
      <c r="A6224" s="89"/>
      <c r="D6224"/>
      <c r="F6224"/>
      <c r="H6224"/>
      <c r="M6224" s="23"/>
      <c r="R6224" s="23"/>
      <c r="W6224"/>
      <c r="AB6224"/>
    </row>
    <row r="6225" spans="1:28" x14ac:dyDescent="0.25">
      <c r="A6225" s="89"/>
      <c r="D6225"/>
      <c r="F6225"/>
      <c r="H6225"/>
      <c r="M6225" s="23"/>
      <c r="R6225" s="23"/>
      <c r="W6225"/>
      <c r="AB6225"/>
    </row>
    <row r="6226" spans="1:28" x14ac:dyDescent="0.25">
      <c r="A6226" s="89"/>
      <c r="D6226"/>
      <c r="F6226"/>
      <c r="H6226"/>
      <c r="M6226" s="23"/>
      <c r="R6226" s="23"/>
      <c r="W6226"/>
      <c r="AB6226"/>
    </row>
    <row r="6227" spans="1:28" x14ac:dyDescent="0.25">
      <c r="A6227" s="89"/>
      <c r="D6227"/>
      <c r="F6227"/>
      <c r="H6227"/>
      <c r="M6227" s="23"/>
      <c r="R6227" s="23"/>
      <c r="W6227"/>
      <c r="AB6227"/>
    </row>
    <row r="6228" spans="1:28" x14ac:dyDescent="0.25">
      <c r="A6228" s="89"/>
      <c r="D6228"/>
      <c r="F6228"/>
      <c r="H6228"/>
      <c r="M6228" s="23"/>
      <c r="R6228" s="23"/>
      <c r="W6228"/>
      <c r="AB6228"/>
    </row>
    <row r="6229" spans="1:28" x14ac:dyDescent="0.25">
      <c r="A6229" s="89"/>
      <c r="D6229"/>
      <c r="F6229"/>
      <c r="H6229"/>
      <c r="M6229" s="23"/>
      <c r="R6229" s="23"/>
      <c r="W6229"/>
      <c r="AB6229"/>
    </row>
    <row r="6230" spans="1:28" x14ac:dyDescent="0.25">
      <c r="A6230" s="89"/>
      <c r="D6230"/>
      <c r="F6230"/>
      <c r="H6230"/>
      <c r="M6230" s="23"/>
      <c r="R6230" s="23"/>
      <c r="W6230"/>
      <c r="AB6230"/>
    </row>
    <row r="6231" spans="1:28" x14ac:dyDescent="0.25">
      <c r="A6231" s="89"/>
      <c r="D6231"/>
      <c r="F6231"/>
      <c r="H6231"/>
      <c r="M6231" s="23"/>
      <c r="R6231" s="23"/>
      <c r="W6231"/>
      <c r="AB6231"/>
    </row>
    <row r="6232" spans="1:28" x14ac:dyDescent="0.25">
      <c r="A6232" s="89"/>
      <c r="D6232"/>
      <c r="F6232"/>
      <c r="H6232"/>
      <c r="M6232" s="23"/>
      <c r="R6232" s="23"/>
      <c r="W6232"/>
      <c r="AB6232"/>
    </row>
    <row r="6233" spans="1:28" x14ac:dyDescent="0.25">
      <c r="A6233" s="89"/>
      <c r="D6233"/>
      <c r="F6233"/>
      <c r="H6233"/>
      <c r="M6233" s="23"/>
      <c r="R6233" s="23"/>
      <c r="W6233"/>
      <c r="AB6233"/>
    </row>
    <row r="6234" spans="1:28" x14ac:dyDescent="0.25">
      <c r="A6234" s="89"/>
      <c r="D6234"/>
      <c r="F6234"/>
      <c r="H6234"/>
      <c r="M6234" s="23"/>
      <c r="R6234" s="23"/>
      <c r="W6234"/>
      <c r="AB6234"/>
    </row>
    <row r="6235" spans="1:28" x14ac:dyDescent="0.25">
      <c r="A6235" s="89"/>
      <c r="D6235"/>
      <c r="F6235"/>
      <c r="H6235"/>
      <c r="M6235" s="23"/>
      <c r="R6235" s="23"/>
      <c r="W6235"/>
      <c r="AB6235"/>
    </row>
    <row r="6236" spans="1:28" x14ac:dyDescent="0.25">
      <c r="A6236" s="89"/>
      <c r="D6236"/>
      <c r="F6236"/>
      <c r="H6236"/>
      <c r="M6236" s="23"/>
      <c r="R6236" s="23"/>
      <c r="W6236"/>
      <c r="AB6236"/>
    </row>
    <row r="6237" spans="1:28" x14ac:dyDescent="0.25">
      <c r="A6237" s="89"/>
      <c r="D6237"/>
      <c r="F6237"/>
      <c r="H6237"/>
      <c r="M6237" s="23"/>
      <c r="R6237" s="23"/>
      <c r="W6237"/>
      <c r="AB6237"/>
    </row>
    <row r="6238" spans="1:28" x14ac:dyDescent="0.25">
      <c r="A6238" s="89"/>
      <c r="D6238"/>
      <c r="F6238"/>
      <c r="H6238"/>
      <c r="M6238" s="23"/>
      <c r="R6238" s="23"/>
      <c r="W6238"/>
      <c r="AB6238"/>
    </row>
    <row r="6239" spans="1:28" x14ac:dyDescent="0.25">
      <c r="A6239" s="89"/>
      <c r="D6239"/>
      <c r="F6239"/>
      <c r="H6239"/>
      <c r="M6239" s="23"/>
      <c r="R6239" s="23"/>
      <c r="W6239"/>
      <c r="AB6239"/>
    </row>
    <row r="6240" spans="1:28" x14ac:dyDescent="0.25">
      <c r="A6240" s="89"/>
      <c r="D6240"/>
      <c r="F6240"/>
      <c r="H6240"/>
      <c r="M6240" s="23"/>
      <c r="R6240" s="23"/>
      <c r="W6240"/>
      <c r="AB6240"/>
    </row>
    <row r="6241" spans="1:28" x14ac:dyDescent="0.25">
      <c r="A6241" s="89"/>
      <c r="D6241"/>
      <c r="F6241"/>
      <c r="H6241"/>
      <c r="M6241" s="23"/>
      <c r="R6241" s="23"/>
      <c r="W6241"/>
      <c r="AB6241"/>
    </row>
    <row r="6242" spans="1:28" x14ac:dyDescent="0.25">
      <c r="A6242" s="89"/>
      <c r="D6242"/>
      <c r="F6242"/>
      <c r="H6242"/>
      <c r="M6242" s="23"/>
      <c r="R6242" s="23"/>
      <c r="W6242"/>
      <c r="AB6242"/>
    </row>
    <row r="6243" spans="1:28" x14ac:dyDescent="0.25">
      <c r="A6243" s="89"/>
      <c r="D6243"/>
      <c r="F6243"/>
      <c r="H6243"/>
      <c r="M6243" s="23"/>
      <c r="R6243" s="23"/>
      <c r="W6243"/>
      <c r="AB6243"/>
    </row>
    <row r="6244" spans="1:28" x14ac:dyDescent="0.25">
      <c r="A6244" s="89"/>
      <c r="D6244"/>
      <c r="F6244"/>
      <c r="H6244"/>
      <c r="M6244" s="23"/>
      <c r="R6244" s="23"/>
      <c r="W6244"/>
      <c r="AB6244"/>
    </row>
    <row r="6245" spans="1:28" x14ac:dyDescent="0.25">
      <c r="A6245" s="89"/>
      <c r="D6245"/>
      <c r="F6245"/>
      <c r="H6245"/>
      <c r="M6245" s="23"/>
      <c r="R6245" s="23"/>
      <c r="W6245"/>
      <c r="AB6245"/>
    </row>
    <row r="6246" spans="1:28" x14ac:dyDescent="0.25">
      <c r="A6246" s="89"/>
      <c r="D6246"/>
      <c r="F6246"/>
      <c r="H6246"/>
      <c r="M6246" s="23"/>
      <c r="R6246" s="23"/>
      <c r="W6246"/>
      <c r="AB6246"/>
    </row>
    <row r="6247" spans="1:28" x14ac:dyDescent="0.25">
      <c r="A6247" s="89"/>
      <c r="D6247"/>
      <c r="F6247"/>
      <c r="H6247"/>
      <c r="M6247" s="23"/>
      <c r="R6247" s="23"/>
      <c r="W6247"/>
      <c r="AB6247"/>
    </row>
    <row r="6248" spans="1:28" x14ac:dyDescent="0.25">
      <c r="A6248" s="89"/>
      <c r="D6248"/>
      <c r="F6248"/>
      <c r="H6248"/>
      <c r="M6248" s="23"/>
      <c r="R6248" s="23"/>
      <c r="W6248"/>
      <c r="AB6248"/>
    </row>
    <row r="6249" spans="1:28" x14ac:dyDescent="0.25">
      <c r="A6249" s="89"/>
      <c r="D6249"/>
      <c r="F6249"/>
      <c r="H6249"/>
      <c r="M6249" s="23"/>
      <c r="R6249" s="23"/>
      <c r="W6249"/>
      <c r="AB6249"/>
    </row>
    <row r="6250" spans="1:28" x14ac:dyDescent="0.25">
      <c r="A6250" s="89"/>
      <c r="D6250"/>
      <c r="F6250"/>
      <c r="H6250"/>
      <c r="M6250" s="23"/>
      <c r="R6250" s="23"/>
      <c r="W6250"/>
      <c r="AB6250"/>
    </row>
    <row r="6251" spans="1:28" x14ac:dyDescent="0.25">
      <c r="A6251" s="89"/>
      <c r="D6251"/>
      <c r="F6251"/>
      <c r="H6251"/>
      <c r="M6251" s="23"/>
      <c r="R6251" s="23"/>
      <c r="W6251"/>
      <c r="AB6251"/>
    </row>
    <row r="6252" spans="1:28" x14ac:dyDescent="0.25">
      <c r="A6252" s="89"/>
      <c r="D6252"/>
      <c r="F6252"/>
      <c r="H6252"/>
      <c r="M6252" s="23"/>
      <c r="R6252" s="23"/>
      <c r="W6252"/>
      <c r="AB6252"/>
    </row>
    <row r="6253" spans="1:28" x14ac:dyDescent="0.25">
      <c r="A6253" s="89"/>
      <c r="D6253"/>
      <c r="F6253"/>
      <c r="H6253"/>
      <c r="M6253" s="23"/>
      <c r="R6253" s="23"/>
      <c r="W6253"/>
      <c r="AB6253"/>
    </row>
    <row r="6254" spans="1:28" x14ac:dyDescent="0.25">
      <c r="A6254" s="89"/>
      <c r="D6254"/>
      <c r="F6254"/>
      <c r="H6254"/>
      <c r="M6254" s="23"/>
      <c r="R6254" s="23"/>
      <c r="W6254"/>
      <c r="AB6254"/>
    </row>
    <row r="6255" spans="1:28" x14ac:dyDescent="0.25">
      <c r="A6255" s="89"/>
      <c r="D6255"/>
      <c r="F6255"/>
      <c r="H6255"/>
      <c r="M6255" s="23"/>
      <c r="R6255" s="23"/>
      <c r="W6255"/>
      <c r="AB6255"/>
    </row>
    <row r="6256" spans="1:28" x14ac:dyDescent="0.25">
      <c r="A6256" s="89"/>
      <c r="D6256"/>
      <c r="F6256"/>
      <c r="H6256"/>
      <c r="M6256" s="23"/>
      <c r="R6256" s="23"/>
      <c r="W6256"/>
      <c r="AB6256"/>
    </row>
    <row r="6257" spans="1:28" x14ac:dyDescent="0.25">
      <c r="A6257" s="89"/>
      <c r="D6257"/>
      <c r="F6257"/>
      <c r="H6257"/>
      <c r="M6257" s="23"/>
      <c r="R6257" s="23"/>
      <c r="W6257"/>
      <c r="AB6257"/>
    </row>
    <row r="6258" spans="1:28" x14ac:dyDescent="0.25">
      <c r="A6258" s="89"/>
      <c r="D6258"/>
      <c r="F6258"/>
      <c r="H6258"/>
      <c r="M6258" s="23"/>
      <c r="R6258" s="23"/>
      <c r="W6258"/>
      <c r="AB6258"/>
    </row>
    <row r="6259" spans="1:28" x14ac:dyDescent="0.25">
      <c r="A6259" s="89"/>
      <c r="D6259"/>
      <c r="F6259"/>
      <c r="H6259"/>
      <c r="M6259" s="23"/>
      <c r="R6259" s="23"/>
      <c r="W6259"/>
      <c r="AB6259"/>
    </row>
    <row r="6260" spans="1:28" x14ac:dyDescent="0.25">
      <c r="A6260" s="89"/>
      <c r="D6260"/>
      <c r="F6260"/>
      <c r="H6260"/>
      <c r="M6260" s="23"/>
      <c r="R6260" s="23"/>
      <c r="W6260"/>
      <c r="AB6260"/>
    </row>
    <row r="6261" spans="1:28" x14ac:dyDescent="0.25">
      <c r="A6261" s="89"/>
      <c r="D6261"/>
      <c r="F6261"/>
      <c r="H6261"/>
      <c r="M6261" s="23"/>
      <c r="R6261" s="23"/>
      <c r="W6261"/>
      <c r="AB6261"/>
    </row>
    <row r="6262" spans="1:28" x14ac:dyDescent="0.25">
      <c r="A6262" s="89"/>
      <c r="D6262"/>
      <c r="F6262"/>
      <c r="H6262"/>
      <c r="M6262" s="23"/>
      <c r="R6262" s="23"/>
      <c r="W6262"/>
      <c r="AB6262"/>
    </row>
    <row r="6263" spans="1:28" x14ac:dyDescent="0.25">
      <c r="A6263" s="89"/>
      <c r="D6263"/>
      <c r="F6263"/>
      <c r="H6263"/>
      <c r="M6263" s="23"/>
      <c r="R6263" s="23"/>
      <c r="W6263"/>
      <c r="AB6263"/>
    </row>
    <row r="6264" spans="1:28" x14ac:dyDescent="0.25">
      <c r="A6264" s="89"/>
      <c r="D6264"/>
      <c r="F6264"/>
      <c r="H6264"/>
      <c r="M6264" s="23"/>
      <c r="R6264" s="23"/>
      <c r="W6264"/>
      <c r="AB6264"/>
    </row>
    <row r="6265" spans="1:28" x14ac:dyDescent="0.25">
      <c r="A6265" s="89"/>
      <c r="D6265"/>
      <c r="F6265"/>
      <c r="H6265"/>
      <c r="M6265" s="23"/>
      <c r="R6265" s="23"/>
      <c r="W6265"/>
      <c r="AB6265"/>
    </row>
    <row r="6266" spans="1:28" x14ac:dyDescent="0.25">
      <c r="A6266" s="89"/>
      <c r="D6266"/>
      <c r="F6266"/>
      <c r="H6266"/>
      <c r="M6266" s="23"/>
      <c r="R6266" s="23"/>
      <c r="W6266"/>
      <c r="AB6266"/>
    </row>
    <row r="6267" spans="1:28" x14ac:dyDescent="0.25">
      <c r="A6267" s="89"/>
      <c r="D6267"/>
      <c r="F6267"/>
      <c r="H6267"/>
      <c r="M6267" s="23"/>
      <c r="R6267" s="23"/>
      <c r="W6267"/>
      <c r="AB6267"/>
    </row>
    <row r="6268" spans="1:28" x14ac:dyDescent="0.25">
      <c r="A6268" s="89"/>
      <c r="D6268"/>
      <c r="F6268"/>
      <c r="H6268"/>
      <c r="M6268" s="23"/>
      <c r="R6268" s="23"/>
      <c r="W6268"/>
      <c r="AB6268"/>
    </row>
    <row r="6269" spans="1:28" x14ac:dyDescent="0.25">
      <c r="A6269" s="89"/>
      <c r="D6269"/>
      <c r="F6269"/>
      <c r="H6269"/>
      <c r="M6269" s="23"/>
      <c r="R6269" s="23"/>
      <c r="W6269"/>
      <c r="AB6269"/>
    </row>
    <row r="6270" spans="1:28" x14ac:dyDescent="0.25">
      <c r="A6270" s="89"/>
      <c r="D6270"/>
      <c r="F6270"/>
      <c r="H6270"/>
      <c r="M6270" s="23"/>
      <c r="R6270" s="23"/>
      <c r="W6270"/>
      <c r="AB6270"/>
    </row>
    <row r="6271" spans="1:28" x14ac:dyDescent="0.25">
      <c r="A6271" s="89"/>
      <c r="D6271"/>
      <c r="F6271"/>
      <c r="H6271"/>
      <c r="M6271" s="23"/>
      <c r="R6271" s="23"/>
      <c r="W6271"/>
      <c r="AB6271"/>
    </row>
    <row r="6272" spans="1:28" x14ac:dyDescent="0.25">
      <c r="A6272" s="89"/>
      <c r="D6272"/>
      <c r="F6272"/>
      <c r="H6272"/>
      <c r="M6272" s="23"/>
      <c r="R6272" s="23"/>
      <c r="W6272"/>
      <c r="AB6272"/>
    </row>
    <row r="6273" spans="1:28" x14ac:dyDescent="0.25">
      <c r="A6273" s="89"/>
      <c r="D6273"/>
      <c r="F6273"/>
      <c r="H6273"/>
      <c r="M6273" s="23"/>
      <c r="R6273" s="23"/>
      <c r="W6273"/>
      <c r="AB6273"/>
    </row>
    <row r="6274" spans="1:28" x14ac:dyDescent="0.25">
      <c r="A6274" s="89"/>
      <c r="D6274"/>
      <c r="F6274"/>
      <c r="H6274"/>
      <c r="M6274" s="23"/>
      <c r="R6274" s="23"/>
      <c r="W6274"/>
      <c r="AB6274"/>
    </row>
    <row r="6275" spans="1:28" x14ac:dyDescent="0.25">
      <c r="A6275" s="89"/>
      <c r="D6275"/>
      <c r="F6275"/>
      <c r="H6275"/>
      <c r="M6275" s="23"/>
      <c r="R6275" s="23"/>
      <c r="W6275"/>
      <c r="AB6275"/>
    </row>
    <row r="6276" spans="1:28" x14ac:dyDescent="0.25">
      <c r="A6276" s="89"/>
      <c r="D6276"/>
      <c r="F6276"/>
      <c r="H6276"/>
      <c r="M6276" s="23"/>
      <c r="R6276" s="23"/>
      <c r="W6276"/>
      <c r="AB6276"/>
    </row>
    <row r="6277" spans="1:28" x14ac:dyDescent="0.25">
      <c r="A6277" s="89"/>
      <c r="D6277"/>
      <c r="F6277"/>
      <c r="H6277"/>
      <c r="M6277" s="23"/>
      <c r="R6277" s="23"/>
      <c r="W6277"/>
      <c r="AB6277"/>
    </row>
    <row r="6278" spans="1:28" x14ac:dyDescent="0.25">
      <c r="A6278" s="89"/>
      <c r="D6278"/>
      <c r="F6278"/>
      <c r="H6278"/>
      <c r="M6278" s="23"/>
      <c r="R6278" s="23"/>
      <c r="W6278"/>
      <c r="AB6278"/>
    </row>
    <row r="6279" spans="1:28" x14ac:dyDescent="0.25">
      <c r="A6279" s="89"/>
      <c r="D6279"/>
      <c r="F6279"/>
      <c r="H6279"/>
      <c r="M6279" s="23"/>
      <c r="R6279" s="23"/>
      <c r="W6279"/>
      <c r="AB6279"/>
    </row>
    <row r="6280" spans="1:28" x14ac:dyDescent="0.25">
      <c r="A6280" s="89"/>
      <c r="D6280"/>
      <c r="F6280"/>
      <c r="H6280"/>
      <c r="M6280" s="23"/>
      <c r="R6280" s="23"/>
      <c r="W6280"/>
      <c r="AB6280"/>
    </row>
    <row r="6281" spans="1:28" x14ac:dyDescent="0.25">
      <c r="A6281" s="89"/>
      <c r="D6281"/>
      <c r="F6281"/>
      <c r="H6281"/>
      <c r="M6281" s="23"/>
      <c r="R6281" s="23"/>
      <c r="W6281"/>
      <c r="AB6281"/>
    </row>
    <row r="6282" spans="1:28" x14ac:dyDescent="0.25">
      <c r="A6282" s="89"/>
      <c r="D6282"/>
      <c r="F6282"/>
      <c r="H6282"/>
      <c r="M6282" s="23"/>
      <c r="R6282" s="23"/>
      <c r="W6282"/>
      <c r="AB6282"/>
    </row>
    <row r="6283" spans="1:28" x14ac:dyDescent="0.25">
      <c r="A6283" s="89"/>
      <c r="D6283"/>
      <c r="F6283"/>
      <c r="H6283"/>
      <c r="M6283" s="23"/>
      <c r="R6283" s="23"/>
      <c r="W6283"/>
      <c r="AB6283"/>
    </row>
    <row r="6284" spans="1:28" x14ac:dyDescent="0.25">
      <c r="A6284" s="89"/>
      <c r="D6284"/>
      <c r="F6284"/>
      <c r="H6284"/>
      <c r="M6284" s="23"/>
      <c r="R6284" s="23"/>
      <c r="W6284"/>
      <c r="AB6284"/>
    </row>
    <row r="6285" spans="1:28" x14ac:dyDescent="0.25">
      <c r="A6285" s="89"/>
      <c r="D6285"/>
      <c r="F6285"/>
      <c r="H6285"/>
      <c r="M6285" s="23"/>
      <c r="R6285" s="23"/>
      <c r="W6285"/>
      <c r="AB6285"/>
    </row>
    <row r="6286" spans="1:28" x14ac:dyDescent="0.25">
      <c r="A6286" s="89"/>
      <c r="D6286"/>
      <c r="F6286"/>
      <c r="H6286"/>
      <c r="M6286" s="23"/>
      <c r="R6286" s="23"/>
      <c r="W6286"/>
      <c r="AB6286"/>
    </row>
    <row r="6287" spans="1:28" x14ac:dyDescent="0.25">
      <c r="A6287" s="89"/>
      <c r="D6287"/>
      <c r="F6287"/>
      <c r="H6287"/>
      <c r="M6287" s="23"/>
      <c r="R6287" s="23"/>
      <c r="W6287"/>
      <c r="AB6287"/>
    </row>
    <row r="6288" spans="1:28" x14ac:dyDescent="0.25">
      <c r="A6288" s="89"/>
      <c r="D6288"/>
      <c r="F6288"/>
      <c r="H6288"/>
      <c r="M6288" s="23"/>
      <c r="R6288" s="23"/>
      <c r="W6288"/>
      <c r="AB6288"/>
    </row>
    <row r="6289" spans="1:28" x14ac:dyDescent="0.25">
      <c r="A6289" s="89"/>
      <c r="D6289"/>
      <c r="F6289"/>
      <c r="H6289"/>
      <c r="M6289" s="23"/>
      <c r="R6289" s="23"/>
      <c r="W6289"/>
      <c r="AB6289"/>
    </row>
    <row r="6290" spans="1:28" x14ac:dyDescent="0.25">
      <c r="A6290" s="89"/>
      <c r="D6290"/>
      <c r="F6290"/>
      <c r="H6290"/>
      <c r="M6290" s="23"/>
      <c r="R6290" s="23"/>
      <c r="W6290"/>
      <c r="AB6290"/>
    </row>
    <row r="6291" spans="1:28" x14ac:dyDescent="0.25">
      <c r="A6291" s="89"/>
      <c r="D6291"/>
      <c r="F6291"/>
      <c r="H6291"/>
      <c r="M6291" s="23"/>
      <c r="R6291" s="23"/>
      <c r="W6291"/>
      <c r="AB6291"/>
    </row>
    <row r="6292" spans="1:28" x14ac:dyDescent="0.25">
      <c r="A6292" s="89"/>
      <c r="D6292"/>
      <c r="F6292"/>
      <c r="H6292"/>
      <c r="M6292" s="23"/>
      <c r="R6292" s="23"/>
      <c r="W6292"/>
      <c r="AB6292"/>
    </row>
    <row r="6293" spans="1:28" x14ac:dyDescent="0.25">
      <c r="A6293" s="89"/>
      <c r="D6293"/>
      <c r="F6293"/>
      <c r="H6293"/>
      <c r="M6293" s="23"/>
      <c r="R6293" s="23"/>
      <c r="W6293"/>
      <c r="AB6293"/>
    </row>
    <row r="6294" spans="1:28" x14ac:dyDescent="0.25">
      <c r="A6294" s="89"/>
      <c r="D6294"/>
      <c r="F6294"/>
      <c r="H6294"/>
      <c r="M6294" s="23"/>
      <c r="R6294" s="23"/>
      <c r="W6294"/>
      <c r="AB6294"/>
    </row>
    <row r="6295" spans="1:28" x14ac:dyDescent="0.25">
      <c r="A6295" s="89"/>
      <c r="D6295"/>
      <c r="F6295"/>
      <c r="H6295"/>
      <c r="M6295" s="23"/>
      <c r="R6295" s="23"/>
      <c r="W6295"/>
      <c r="AB6295"/>
    </row>
    <row r="6296" spans="1:28" x14ac:dyDescent="0.25">
      <c r="A6296" s="89"/>
      <c r="D6296"/>
      <c r="F6296"/>
      <c r="H6296"/>
      <c r="M6296" s="23"/>
      <c r="R6296" s="23"/>
      <c r="W6296"/>
      <c r="AB6296"/>
    </row>
    <row r="6297" spans="1:28" x14ac:dyDescent="0.25">
      <c r="A6297" s="89"/>
      <c r="D6297"/>
      <c r="F6297"/>
      <c r="H6297"/>
      <c r="M6297" s="23"/>
      <c r="R6297" s="23"/>
      <c r="W6297"/>
      <c r="AB6297"/>
    </row>
    <row r="6298" spans="1:28" x14ac:dyDescent="0.25">
      <c r="A6298" s="89"/>
      <c r="D6298"/>
      <c r="F6298"/>
      <c r="H6298"/>
      <c r="M6298" s="23"/>
      <c r="R6298" s="23"/>
      <c r="W6298"/>
      <c r="AB6298"/>
    </row>
    <row r="6299" spans="1:28" x14ac:dyDescent="0.25">
      <c r="A6299" s="89"/>
      <c r="D6299"/>
      <c r="F6299"/>
      <c r="H6299"/>
      <c r="M6299" s="23"/>
      <c r="R6299" s="23"/>
      <c r="W6299"/>
      <c r="AB6299"/>
    </row>
    <row r="6300" spans="1:28" x14ac:dyDescent="0.25">
      <c r="A6300" s="89"/>
      <c r="D6300"/>
      <c r="F6300"/>
      <c r="H6300"/>
      <c r="M6300" s="23"/>
      <c r="R6300" s="23"/>
      <c r="W6300"/>
      <c r="AB6300"/>
    </row>
    <row r="6301" spans="1:28" x14ac:dyDescent="0.25">
      <c r="A6301" s="89"/>
      <c r="D6301"/>
      <c r="F6301"/>
      <c r="H6301"/>
      <c r="M6301" s="23"/>
      <c r="R6301" s="23"/>
      <c r="W6301"/>
      <c r="AB6301"/>
    </row>
    <row r="6302" spans="1:28" x14ac:dyDescent="0.25">
      <c r="A6302" s="89"/>
      <c r="D6302"/>
      <c r="F6302"/>
      <c r="H6302"/>
      <c r="M6302" s="23"/>
      <c r="R6302" s="23"/>
      <c r="W6302"/>
      <c r="AB6302"/>
    </row>
    <row r="6303" spans="1:28" x14ac:dyDescent="0.25">
      <c r="A6303" s="89"/>
      <c r="D6303"/>
      <c r="F6303"/>
      <c r="H6303"/>
      <c r="M6303" s="23"/>
      <c r="R6303" s="23"/>
      <c r="W6303"/>
      <c r="AB6303"/>
    </row>
    <row r="6304" spans="1:28" x14ac:dyDescent="0.25">
      <c r="A6304" s="89"/>
      <c r="D6304"/>
      <c r="F6304"/>
      <c r="H6304"/>
      <c r="M6304" s="23"/>
      <c r="R6304" s="23"/>
      <c r="W6304"/>
      <c r="AB6304"/>
    </row>
    <row r="6305" spans="1:28" x14ac:dyDescent="0.25">
      <c r="A6305" s="89"/>
      <c r="D6305"/>
      <c r="F6305"/>
      <c r="H6305"/>
      <c r="M6305" s="23"/>
      <c r="R6305" s="23"/>
      <c r="W6305"/>
      <c r="AB6305"/>
    </row>
    <row r="6306" spans="1:28" x14ac:dyDescent="0.25">
      <c r="A6306" s="89"/>
      <c r="D6306"/>
      <c r="F6306"/>
      <c r="H6306"/>
      <c r="M6306" s="23"/>
      <c r="R6306" s="23"/>
      <c r="W6306"/>
      <c r="AB6306"/>
    </row>
    <row r="6307" spans="1:28" x14ac:dyDescent="0.25">
      <c r="A6307" s="89"/>
      <c r="D6307"/>
      <c r="F6307"/>
      <c r="H6307"/>
      <c r="M6307" s="23"/>
      <c r="R6307" s="23"/>
      <c r="W6307"/>
      <c r="AB6307"/>
    </row>
    <row r="6308" spans="1:28" x14ac:dyDescent="0.25">
      <c r="A6308" s="89"/>
      <c r="D6308"/>
      <c r="F6308"/>
      <c r="H6308"/>
      <c r="M6308" s="23"/>
      <c r="R6308" s="23"/>
      <c r="W6308"/>
      <c r="AB6308"/>
    </row>
    <row r="6309" spans="1:28" x14ac:dyDescent="0.25">
      <c r="A6309" s="89"/>
      <c r="D6309"/>
      <c r="F6309"/>
      <c r="H6309"/>
      <c r="M6309" s="23"/>
      <c r="R6309" s="23"/>
      <c r="W6309"/>
      <c r="AB6309"/>
    </row>
    <row r="6310" spans="1:28" x14ac:dyDescent="0.25">
      <c r="A6310" s="89"/>
      <c r="D6310"/>
      <c r="F6310"/>
      <c r="H6310"/>
      <c r="M6310" s="23"/>
      <c r="R6310" s="23"/>
      <c r="W6310"/>
      <c r="AB6310"/>
    </row>
    <row r="6311" spans="1:28" x14ac:dyDescent="0.25">
      <c r="A6311" s="89"/>
      <c r="D6311"/>
      <c r="F6311"/>
      <c r="H6311"/>
      <c r="M6311" s="23"/>
      <c r="R6311" s="23"/>
      <c r="W6311"/>
      <c r="AB6311"/>
    </row>
    <row r="6312" spans="1:28" x14ac:dyDescent="0.25">
      <c r="A6312" s="89"/>
      <c r="D6312"/>
      <c r="F6312"/>
      <c r="H6312"/>
      <c r="M6312" s="23"/>
      <c r="R6312" s="23"/>
      <c r="W6312"/>
      <c r="AB6312"/>
    </row>
    <row r="6313" spans="1:28" x14ac:dyDescent="0.25">
      <c r="A6313" s="89"/>
      <c r="D6313"/>
      <c r="F6313"/>
      <c r="H6313"/>
      <c r="M6313" s="23"/>
      <c r="R6313" s="23"/>
      <c r="W6313"/>
      <c r="AB6313"/>
    </row>
    <row r="6314" spans="1:28" x14ac:dyDescent="0.25">
      <c r="A6314" s="89"/>
      <c r="D6314"/>
      <c r="F6314"/>
      <c r="H6314"/>
      <c r="M6314" s="23"/>
      <c r="R6314" s="23"/>
      <c r="W6314"/>
      <c r="AB6314"/>
    </row>
    <row r="6315" spans="1:28" x14ac:dyDescent="0.25">
      <c r="A6315" s="89"/>
      <c r="D6315"/>
      <c r="F6315"/>
      <c r="H6315"/>
      <c r="M6315" s="23"/>
      <c r="R6315" s="23"/>
      <c r="W6315"/>
      <c r="AB6315"/>
    </row>
    <row r="6316" spans="1:28" x14ac:dyDescent="0.25">
      <c r="A6316" s="89"/>
      <c r="D6316"/>
      <c r="F6316"/>
      <c r="H6316"/>
      <c r="M6316" s="23"/>
      <c r="R6316" s="23"/>
      <c r="W6316"/>
      <c r="AB6316"/>
    </row>
    <row r="6317" spans="1:28" x14ac:dyDescent="0.25">
      <c r="A6317" s="89"/>
      <c r="D6317"/>
      <c r="F6317"/>
      <c r="H6317"/>
      <c r="M6317" s="23"/>
      <c r="R6317" s="23"/>
      <c r="W6317"/>
      <c r="AB6317"/>
    </row>
    <row r="6318" spans="1:28" x14ac:dyDescent="0.25">
      <c r="A6318" s="89"/>
      <c r="D6318"/>
      <c r="F6318"/>
      <c r="H6318"/>
      <c r="M6318" s="23"/>
      <c r="R6318" s="23"/>
      <c r="W6318"/>
      <c r="AB6318"/>
    </row>
    <row r="6319" spans="1:28" x14ac:dyDescent="0.25">
      <c r="A6319" s="89"/>
      <c r="D6319"/>
      <c r="F6319"/>
      <c r="H6319"/>
      <c r="M6319" s="23"/>
      <c r="R6319" s="23"/>
      <c r="W6319"/>
      <c r="AB6319"/>
    </row>
    <row r="6320" spans="1:28" x14ac:dyDescent="0.25">
      <c r="A6320" s="89"/>
      <c r="D6320"/>
      <c r="F6320"/>
      <c r="H6320"/>
      <c r="M6320" s="23"/>
      <c r="R6320" s="23"/>
      <c r="W6320"/>
      <c r="AB6320"/>
    </row>
    <row r="6321" spans="1:28" x14ac:dyDescent="0.25">
      <c r="A6321" s="89"/>
      <c r="D6321"/>
      <c r="F6321"/>
      <c r="H6321"/>
      <c r="M6321" s="23"/>
      <c r="R6321" s="23"/>
      <c r="W6321"/>
      <c r="AB6321"/>
    </row>
    <row r="6322" spans="1:28" x14ac:dyDescent="0.25">
      <c r="A6322" s="89"/>
      <c r="D6322"/>
      <c r="F6322"/>
      <c r="H6322"/>
      <c r="M6322" s="23"/>
      <c r="R6322" s="23"/>
      <c r="W6322"/>
      <c r="AB6322"/>
    </row>
    <row r="6323" spans="1:28" x14ac:dyDescent="0.25">
      <c r="A6323" s="89"/>
      <c r="D6323"/>
      <c r="F6323"/>
      <c r="H6323"/>
      <c r="M6323" s="23"/>
      <c r="R6323" s="23"/>
      <c r="W6323"/>
      <c r="AB6323"/>
    </row>
    <row r="6324" spans="1:28" x14ac:dyDescent="0.25">
      <c r="A6324" s="89"/>
      <c r="D6324"/>
      <c r="F6324"/>
      <c r="H6324"/>
      <c r="M6324" s="23"/>
      <c r="R6324" s="23"/>
      <c r="W6324"/>
      <c r="AB6324"/>
    </row>
    <row r="6325" spans="1:28" x14ac:dyDescent="0.25">
      <c r="A6325" s="89"/>
      <c r="D6325"/>
      <c r="F6325"/>
      <c r="H6325"/>
      <c r="M6325" s="23"/>
      <c r="R6325" s="23"/>
      <c r="W6325"/>
      <c r="AB6325"/>
    </row>
    <row r="6326" spans="1:28" x14ac:dyDescent="0.25">
      <c r="A6326" s="89"/>
      <c r="D6326"/>
      <c r="F6326"/>
      <c r="H6326"/>
      <c r="M6326" s="23"/>
      <c r="R6326" s="23"/>
      <c r="W6326"/>
      <c r="AB6326"/>
    </row>
    <row r="6327" spans="1:28" x14ac:dyDescent="0.25">
      <c r="A6327" s="89"/>
      <c r="D6327"/>
      <c r="F6327"/>
      <c r="H6327"/>
      <c r="M6327" s="23"/>
      <c r="R6327" s="23"/>
      <c r="W6327"/>
      <c r="AB6327"/>
    </row>
    <row r="6328" spans="1:28" x14ac:dyDescent="0.25">
      <c r="A6328" s="89"/>
      <c r="D6328"/>
      <c r="F6328"/>
      <c r="H6328"/>
      <c r="M6328" s="23"/>
      <c r="R6328" s="23"/>
      <c r="W6328"/>
      <c r="AB6328"/>
    </row>
    <row r="6329" spans="1:28" x14ac:dyDescent="0.25">
      <c r="A6329" s="89"/>
      <c r="D6329"/>
      <c r="F6329"/>
      <c r="H6329"/>
      <c r="M6329" s="23"/>
      <c r="R6329" s="23"/>
      <c r="W6329"/>
      <c r="AB6329"/>
    </row>
    <row r="6330" spans="1:28" x14ac:dyDescent="0.25">
      <c r="A6330" s="89"/>
      <c r="D6330"/>
      <c r="F6330"/>
      <c r="H6330"/>
      <c r="M6330" s="23"/>
      <c r="R6330" s="23"/>
      <c r="W6330"/>
      <c r="AB6330"/>
    </row>
    <row r="6331" spans="1:28" x14ac:dyDescent="0.25">
      <c r="A6331" s="89"/>
      <c r="D6331"/>
      <c r="F6331"/>
      <c r="H6331"/>
      <c r="M6331" s="23"/>
      <c r="R6331" s="23"/>
      <c r="W6331"/>
      <c r="AB6331"/>
    </row>
    <row r="6332" spans="1:28" x14ac:dyDescent="0.25">
      <c r="A6332" s="89"/>
      <c r="D6332"/>
      <c r="F6332"/>
      <c r="H6332"/>
      <c r="M6332" s="23"/>
      <c r="R6332" s="23"/>
      <c r="W6332"/>
      <c r="AB6332"/>
    </row>
    <row r="6333" spans="1:28" x14ac:dyDescent="0.25">
      <c r="A6333" s="89"/>
      <c r="D6333"/>
      <c r="F6333"/>
      <c r="H6333"/>
      <c r="M6333" s="23"/>
      <c r="R6333" s="23"/>
      <c r="W6333"/>
      <c r="AB6333"/>
    </row>
    <row r="6334" spans="1:28" x14ac:dyDescent="0.25">
      <c r="A6334" s="89"/>
      <c r="D6334"/>
      <c r="F6334"/>
      <c r="H6334"/>
      <c r="M6334" s="23"/>
      <c r="R6334" s="23"/>
      <c r="W6334"/>
      <c r="AB6334"/>
    </row>
    <row r="6335" spans="1:28" x14ac:dyDescent="0.25">
      <c r="A6335" s="89"/>
      <c r="D6335"/>
      <c r="F6335"/>
      <c r="H6335"/>
      <c r="M6335" s="23"/>
      <c r="R6335" s="23"/>
      <c r="W6335"/>
      <c r="AB6335"/>
    </row>
    <row r="6336" spans="1:28" x14ac:dyDescent="0.25">
      <c r="A6336" s="89"/>
      <c r="D6336"/>
      <c r="F6336"/>
      <c r="H6336"/>
      <c r="M6336" s="23"/>
      <c r="R6336" s="23"/>
      <c r="W6336"/>
      <c r="AB6336"/>
    </row>
    <row r="6337" spans="1:28" x14ac:dyDescent="0.25">
      <c r="A6337" s="89"/>
      <c r="D6337"/>
      <c r="F6337"/>
      <c r="H6337"/>
      <c r="M6337" s="23"/>
      <c r="R6337" s="23"/>
      <c r="W6337"/>
      <c r="AB6337"/>
    </row>
    <row r="6338" spans="1:28" x14ac:dyDescent="0.25">
      <c r="A6338" s="89"/>
      <c r="D6338"/>
      <c r="F6338"/>
      <c r="H6338"/>
      <c r="M6338" s="23"/>
      <c r="R6338" s="23"/>
      <c r="W6338"/>
      <c r="AB6338"/>
    </row>
    <row r="6339" spans="1:28" x14ac:dyDescent="0.25">
      <c r="A6339" s="89"/>
      <c r="D6339"/>
      <c r="F6339"/>
      <c r="H6339"/>
      <c r="M6339" s="23"/>
      <c r="R6339" s="23"/>
      <c r="W6339"/>
      <c r="AB6339"/>
    </row>
    <row r="6340" spans="1:28" x14ac:dyDescent="0.25">
      <c r="A6340" s="89"/>
      <c r="D6340"/>
      <c r="F6340"/>
      <c r="H6340"/>
      <c r="M6340" s="23"/>
      <c r="R6340" s="23"/>
      <c r="W6340"/>
      <c r="AB6340"/>
    </row>
    <row r="6341" spans="1:28" x14ac:dyDescent="0.25">
      <c r="A6341" s="89"/>
      <c r="D6341"/>
      <c r="F6341"/>
      <c r="H6341"/>
      <c r="M6341" s="23"/>
      <c r="R6341" s="23"/>
      <c r="W6341"/>
      <c r="AB6341"/>
    </row>
    <row r="6342" spans="1:28" x14ac:dyDescent="0.25">
      <c r="A6342" s="89"/>
      <c r="D6342"/>
      <c r="F6342"/>
      <c r="H6342"/>
      <c r="M6342" s="23"/>
      <c r="R6342" s="23"/>
      <c r="W6342"/>
      <c r="AB6342"/>
    </row>
    <row r="6343" spans="1:28" x14ac:dyDescent="0.25">
      <c r="A6343" s="89"/>
      <c r="D6343"/>
      <c r="F6343"/>
      <c r="H6343"/>
      <c r="M6343" s="23"/>
      <c r="R6343" s="23"/>
      <c r="W6343"/>
      <c r="AB6343"/>
    </row>
    <row r="6344" spans="1:28" x14ac:dyDescent="0.25">
      <c r="A6344" s="89"/>
      <c r="D6344"/>
      <c r="F6344"/>
      <c r="H6344"/>
      <c r="M6344" s="23"/>
      <c r="R6344" s="23"/>
      <c r="W6344"/>
      <c r="AB6344"/>
    </row>
    <row r="6345" spans="1:28" x14ac:dyDescent="0.25">
      <c r="A6345" s="89"/>
      <c r="D6345"/>
      <c r="F6345"/>
      <c r="H6345"/>
      <c r="M6345" s="23"/>
      <c r="R6345" s="23"/>
      <c r="W6345"/>
      <c r="AB6345"/>
    </row>
    <row r="6346" spans="1:28" x14ac:dyDescent="0.25">
      <c r="A6346" s="89"/>
      <c r="D6346"/>
      <c r="F6346"/>
      <c r="H6346"/>
      <c r="M6346" s="23"/>
      <c r="R6346" s="23"/>
      <c r="W6346"/>
      <c r="AB6346"/>
    </row>
    <row r="6347" spans="1:28" x14ac:dyDescent="0.25">
      <c r="A6347" s="89"/>
      <c r="D6347"/>
      <c r="F6347"/>
      <c r="H6347"/>
      <c r="M6347" s="23"/>
      <c r="R6347" s="23"/>
      <c r="W6347"/>
      <c r="AB6347"/>
    </row>
    <row r="6348" spans="1:28" x14ac:dyDescent="0.25">
      <c r="A6348" s="89"/>
      <c r="D6348"/>
      <c r="F6348"/>
      <c r="H6348"/>
      <c r="M6348" s="23"/>
      <c r="R6348" s="23"/>
      <c r="W6348"/>
      <c r="AB6348"/>
    </row>
    <row r="6349" spans="1:28" x14ac:dyDescent="0.25">
      <c r="A6349" s="89"/>
      <c r="D6349"/>
      <c r="F6349"/>
      <c r="H6349"/>
      <c r="M6349" s="23"/>
      <c r="R6349" s="23"/>
      <c r="W6349"/>
      <c r="AB6349"/>
    </row>
    <row r="6350" spans="1:28" x14ac:dyDescent="0.25">
      <c r="A6350" s="89"/>
      <c r="D6350"/>
      <c r="F6350"/>
      <c r="H6350"/>
      <c r="M6350" s="23"/>
      <c r="R6350" s="23"/>
      <c r="W6350"/>
      <c r="AB6350"/>
    </row>
    <row r="6351" spans="1:28" x14ac:dyDescent="0.25">
      <c r="A6351" s="89"/>
      <c r="D6351"/>
      <c r="F6351"/>
      <c r="H6351"/>
      <c r="M6351" s="23"/>
      <c r="R6351" s="23"/>
      <c r="W6351"/>
      <c r="AB6351"/>
    </row>
    <row r="6352" spans="1:28" x14ac:dyDescent="0.25">
      <c r="A6352" s="89"/>
      <c r="D6352"/>
      <c r="F6352"/>
      <c r="H6352"/>
      <c r="M6352" s="23"/>
      <c r="R6352" s="23"/>
      <c r="W6352"/>
      <c r="AB6352"/>
    </row>
    <row r="6353" spans="1:28" x14ac:dyDescent="0.25">
      <c r="A6353" s="89"/>
      <c r="D6353"/>
      <c r="F6353"/>
      <c r="H6353"/>
      <c r="M6353" s="23"/>
      <c r="R6353" s="23"/>
      <c r="W6353"/>
      <c r="AB6353"/>
    </row>
    <row r="6354" spans="1:28" x14ac:dyDescent="0.25">
      <c r="A6354" s="89"/>
      <c r="D6354"/>
      <c r="F6354"/>
      <c r="H6354"/>
      <c r="M6354" s="23"/>
      <c r="R6354" s="23"/>
      <c r="W6354"/>
      <c r="AB6354"/>
    </row>
    <row r="6355" spans="1:28" x14ac:dyDescent="0.25">
      <c r="A6355" s="89"/>
      <c r="D6355"/>
      <c r="F6355"/>
      <c r="H6355"/>
      <c r="M6355" s="23"/>
      <c r="R6355" s="23"/>
      <c r="W6355"/>
      <c r="AB6355"/>
    </row>
    <row r="6356" spans="1:28" x14ac:dyDescent="0.25">
      <c r="A6356" s="89"/>
      <c r="D6356"/>
      <c r="F6356"/>
      <c r="H6356"/>
      <c r="M6356" s="23"/>
      <c r="R6356" s="23"/>
      <c r="W6356"/>
      <c r="AB6356"/>
    </row>
    <row r="6357" spans="1:28" x14ac:dyDescent="0.25">
      <c r="A6357" s="89"/>
      <c r="D6357"/>
      <c r="F6357"/>
      <c r="H6357"/>
      <c r="M6357" s="23"/>
      <c r="R6357" s="23"/>
      <c r="W6357"/>
      <c r="AB6357"/>
    </row>
    <row r="6358" spans="1:28" x14ac:dyDescent="0.25">
      <c r="A6358" s="89"/>
      <c r="D6358"/>
      <c r="F6358"/>
      <c r="H6358"/>
      <c r="M6358" s="23"/>
      <c r="R6358" s="23"/>
      <c r="W6358"/>
      <c r="AB6358"/>
    </row>
    <row r="6359" spans="1:28" x14ac:dyDescent="0.25">
      <c r="A6359" s="89"/>
      <c r="D6359"/>
      <c r="F6359"/>
      <c r="H6359"/>
      <c r="M6359" s="23"/>
      <c r="R6359" s="23"/>
      <c r="W6359"/>
      <c r="AB6359"/>
    </row>
    <row r="6360" spans="1:28" x14ac:dyDescent="0.25">
      <c r="A6360" s="89"/>
      <c r="D6360"/>
      <c r="F6360"/>
      <c r="H6360"/>
      <c r="M6360" s="23"/>
      <c r="R6360" s="23"/>
      <c r="W6360"/>
      <c r="AB6360"/>
    </row>
    <row r="6361" spans="1:28" x14ac:dyDescent="0.25">
      <c r="A6361" s="89"/>
      <c r="D6361"/>
      <c r="F6361"/>
      <c r="H6361"/>
      <c r="M6361" s="23"/>
      <c r="R6361" s="23"/>
      <c r="W6361"/>
      <c r="AB6361"/>
    </row>
    <row r="6362" spans="1:28" x14ac:dyDescent="0.25">
      <c r="A6362" s="89"/>
      <c r="D6362"/>
      <c r="F6362"/>
      <c r="H6362"/>
      <c r="M6362" s="23"/>
      <c r="R6362" s="23"/>
      <c r="W6362"/>
      <c r="AB6362"/>
    </row>
    <row r="6363" spans="1:28" x14ac:dyDescent="0.25">
      <c r="A6363" s="89"/>
      <c r="D6363"/>
      <c r="F6363"/>
      <c r="H6363"/>
      <c r="M6363" s="23"/>
      <c r="R6363" s="23"/>
      <c r="W6363"/>
      <c r="AB6363"/>
    </row>
    <row r="6364" spans="1:28" x14ac:dyDescent="0.25">
      <c r="A6364" s="89"/>
      <c r="D6364"/>
      <c r="F6364"/>
      <c r="H6364"/>
      <c r="M6364" s="23"/>
      <c r="R6364" s="23"/>
      <c r="W6364"/>
      <c r="AB6364"/>
    </row>
    <row r="6365" spans="1:28" x14ac:dyDescent="0.25">
      <c r="A6365" s="89"/>
      <c r="D6365"/>
      <c r="F6365"/>
      <c r="H6365"/>
      <c r="M6365" s="23"/>
      <c r="R6365" s="23"/>
      <c r="W6365"/>
      <c r="AB6365"/>
    </row>
    <row r="6366" spans="1:28" x14ac:dyDescent="0.25">
      <c r="A6366" s="89"/>
      <c r="D6366"/>
      <c r="F6366"/>
      <c r="H6366"/>
      <c r="M6366" s="23"/>
      <c r="R6366" s="23"/>
      <c r="W6366"/>
      <c r="AB6366"/>
    </row>
    <row r="6367" spans="1:28" x14ac:dyDescent="0.25">
      <c r="A6367" s="89"/>
      <c r="D6367"/>
      <c r="F6367"/>
      <c r="H6367"/>
      <c r="M6367" s="23"/>
      <c r="R6367" s="23"/>
      <c r="W6367"/>
      <c r="AB6367"/>
    </row>
    <row r="6368" spans="1:28" x14ac:dyDescent="0.25">
      <c r="A6368" s="89"/>
      <c r="D6368"/>
      <c r="F6368"/>
      <c r="H6368"/>
      <c r="M6368" s="23"/>
      <c r="R6368" s="23"/>
      <c r="W6368"/>
      <c r="AB6368"/>
    </row>
    <row r="6369" spans="1:28" x14ac:dyDescent="0.25">
      <c r="A6369" s="89"/>
      <c r="D6369"/>
      <c r="F6369"/>
      <c r="H6369"/>
      <c r="M6369" s="23"/>
      <c r="R6369" s="23"/>
      <c r="W6369"/>
      <c r="AB6369"/>
    </row>
    <row r="6370" spans="1:28" x14ac:dyDescent="0.25">
      <c r="A6370" s="89"/>
      <c r="D6370"/>
      <c r="F6370"/>
      <c r="H6370"/>
      <c r="M6370" s="23"/>
      <c r="R6370" s="23"/>
      <c r="W6370"/>
      <c r="AB6370"/>
    </row>
    <row r="6371" spans="1:28" x14ac:dyDescent="0.25">
      <c r="A6371" s="89"/>
      <c r="D6371"/>
      <c r="F6371"/>
      <c r="H6371"/>
      <c r="M6371" s="23"/>
      <c r="R6371" s="23"/>
      <c r="W6371"/>
      <c r="AB6371"/>
    </row>
    <row r="6372" spans="1:28" x14ac:dyDescent="0.25">
      <c r="A6372" s="89"/>
      <c r="D6372"/>
      <c r="F6372"/>
      <c r="H6372"/>
      <c r="M6372" s="23"/>
      <c r="R6372" s="23"/>
      <c r="W6372"/>
      <c r="AB6372"/>
    </row>
    <row r="6373" spans="1:28" x14ac:dyDescent="0.25">
      <c r="A6373" s="89"/>
      <c r="D6373"/>
      <c r="F6373"/>
      <c r="H6373"/>
      <c r="M6373" s="23"/>
      <c r="R6373" s="23"/>
      <c r="W6373"/>
      <c r="AB6373"/>
    </row>
    <row r="6374" spans="1:28" x14ac:dyDescent="0.25">
      <c r="A6374" s="89"/>
      <c r="D6374"/>
      <c r="F6374"/>
      <c r="H6374"/>
      <c r="M6374" s="23"/>
      <c r="R6374" s="23"/>
      <c r="W6374"/>
      <c r="AB6374"/>
    </row>
    <row r="6375" spans="1:28" x14ac:dyDescent="0.25">
      <c r="A6375" s="89"/>
      <c r="D6375"/>
      <c r="F6375"/>
      <c r="H6375"/>
      <c r="M6375" s="23"/>
      <c r="R6375" s="23"/>
      <c r="W6375"/>
      <c r="AB6375"/>
    </row>
    <row r="6376" spans="1:28" x14ac:dyDescent="0.25">
      <c r="A6376" s="89"/>
      <c r="D6376"/>
      <c r="F6376"/>
      <c r="H6376"/>
      <c r="M6376" s="23"/>
      <c r="R6376" s="23"/>
      <c r="W6376"/>
      <c r="AB6376"/>
    </row>
    <row r="6377" spans="1:28" x14ac:dyDescent="0.25">
      <c r="A6377" s="89"/>
      <c r="D6377"/>
      <c r="F6377"/>
      <c r="H6377"/>
      <c r="M6377" s="23"/>
      <c r="R6377" s="23"/>
      <c r="W6377"/>
      <c r="AB6377"/>
    </row>
    <row r="6378" spans="1:28" x14ac:dyDescent="0.25">
      <c r="A6378" s="89"/>
      <c r="D6378"/>
      <c r="F6378"/>
      <c r="H6378"/>
      <c r="M6378" s="23"/>
      <c r="R6378" s="23"/>
      <c r="W6378"/>
      <c r="AB6378"/>
    </row>
    <row r="6379" spans="1:28" x14ac:dyDescent="0.25">
      <c r="A6379" s="89"/>
      <c r="D6379"/>
      <c r="F6379"/>
      <c r="H6379"/>
      <c r="M6379" s="23"/>
      <c r="R6379" s="23"/>
      <c r="W6379"/>
      <c r="AB6379"/>
    </row>
    <row r="6380" spans="1:28" x14ac:dyDescent="0.25">
      <c r="A6380" s="89"/>
      <c r="D6380"/>
      <c r="F6380"/>
      <c r="H6380"/>
      <c r="M6380" s="23"/>
      <c r="R6380" s="23"/>
      <c r="W6380"/>
      <c r="AB6380"/>
    </row>
    <row r="6381" spans="1:28" x14ac:dyDescent="0.25">
      <c r="A6381" s="89"/>
      <c r="D6381"/>
      <c r="F6381"/>
      <c r="H6381"/>
      <c r="M6381" s="23"/>
      <c r="R6381" s="23"/>
      <c r="W6381"/>
      <c r="AB6381"/>
    </row>
    <row r="6382" spans="1:28" x14ac:dyDescent="0.25">
      <c r="A6382" s="89"/>
      <c r="D6382"/>
      <c r="F6382"/>
      <c r="H6382"/>
      <c r="M6382" s="23"/>
      <c r="R6382" s="23"/>
      <c r="W6382"/>
      <c r="AB6382"/>
    </row>
    <row r="6383" spans="1:28" x14ac:dyDescent="0.25">
      <c r="A6383" s="89"/>
      <c r="D6383"/>
      <c r="F6383"/>
      <c r="H6383"/>
      <c r="M6383" s="23"/>
      <c r="R6383" s="23"/>
      <c r="W6383"/>
      <c r="AB6383"/>
    </row>
    <row r="6384" spans="1:28" x14ac:dyDescent="0.25">
      <c r="A6384" s="89"/>
      <c r="D6384"/>
      <c r="F6384"/>
      <c r="H6384"/>
      <c r="M6384" s="23"/>
      <c r="R6384" s="23"/>
      <c r="W6384"/>
      <c r="AB6384"/>
    </row>
    <row r="6385" spans="1:28" x14ac:dyDescent="0.25">
      <c r="A6385" s="89"/>
      <c r="D6385"/>
      <c r="F6385"/>
      <c r="H6385"/>
      <c r="M6385" s="23"/>
      <c r="R6385" s="23"/>
      <c r="W6385"/>
      <c r="AB6385"/>
    </row>
    <row r="6386" spans="1:28" x14ac:dyDescent="0.25">
      <c r="A6386" s="89"/>
      <c r="D6386"/>
      <c r="F6386"/>
      <c r="H6386"/>
      <c r="M6386" s="23"/>
      <c r="R6386" s="23"/>
      <c r="W6386"/>
      <c r="AB6386"/>
    </row>
    <row r="6387" spans="1:28" x14ac:dyDescent="0.25">
      <c r="A6387" s="89"/>
      <c r="D6387"/>
      <c r="F6387"/>
      <c r="H6387"/>
      <c r="M6387" s="23"/>
      <c r="R6387" s="23"/>
      <c r="W6387"/>
      <c r="AB6387"/>
    </row>
    <row r="6388" spans="1:28" x14ac:dyDescent="0.25">
      <c r="A6388" s="89"/>
      <c r="D6388"/>
      <c r="F6388"/>
      <c r="H6388"/>
      <c r="M6388" s="23"/>
      <c r="R6388" s="23"/>
      <c r="W6388"/>
      <c r="AB6388"/>
    </row>
    <row r="6389" spans="1:28" x14ac:dyDescent="0.25">
      <c r="A6389" s="89"/>
      <c r="D6389"/>
      <c r="F6389"/>
      <c r="H6389"/>
      <c r="M6389" s="23"/>
      <c r="R6389" s="23"/>
      <c r="W6389"/>
      <c r="AB6389"/>
    </row>
    <row r="6390" spans="1:28" x14ac:dyDescent="0.25">
      <c r="A6390" s="89"/>
      <c r="D6390"/>
      <c r="F6390"/>
      <c r="H6390"/>
      <c r="M6390" s="23"/>
      <c r="R6390" s="23"/>
      <c r="W6390"/>
      <c r="AB6390"/>
    </row>
    <row r="6391" spans="1:28" x14ac:dyDescent="0.25">
      <c r="A6391" s="89"/>
      <c r="D6391"/>
      <c r="F6391"/>
      <c r="H6391"/>
      <c r="M6391" s="23"/>
      <c r="R6391" s="23"/>
      <c r="W6391"/>
      <c r="AB6391"/>
    </row>
    <row r="6392" spans="1:28" x14ac:dyDescent="0.25">
      <c r="A6392" s="89"/>
      <c r="D6392"/>
      <c r="F6392"/>
      <c r="H6392"/>
      <c r="M6392" s="23"/>
      <c r="R6392" s="23"/>
      <c r="W6392"/>
      <c r="AB6392"/>
    </row>
    <row r="6393" spans="1:28" x14ac:dyDescent="0.25">
      <c r="A6393" s="89"/>
      <c r="D6393"/>
      <c r="F6393"/>
      <c r="H6393"/>
      <c r="M6393" s="23"/>
      <c r="R6393" s="23"/>
      <c r="W6393"/>
      <c r="AB6393"/>
    </row>
    <row r="6394" spans="1:28" x14ac:dyDescent="0.25">
      <c r="A6394" s="89"/>
      <c r="D6394"/>
      <c r="F6394"/>
      <c r="H6394"/>
      <c r="M6394" s="23"/>
      <c r="R6394" s="23"/>
      <c r="W6394"/>
      <c r="AB6394"/>
    </row>
    <row r="6395" spans="1:28" x14ac:dyDescent="0.25">
      <c r="A6395" s="89"/>
      <c r="D6395"/>
      <c r="F6395"/>
      <c r="H6395"/>
      <c r="M6395" s="23"/>
      <c r="R6395" s="23"/>
      <c r="W6395"/>
      <c r="AB6395"/>
    </row>
    <row r="6396" spans="1:28" x14ac:dyDescent="0.25">
      <c r="A6396" s="89"/>
      <c r="D6396"/>
      <c r="F6396"/>
      <c r="H6396"/>
      <c r="M6396" s="23"/>
      <c r="R6396" s="23"/>
      <c r="W6396"/>
      <c r="AB6396"/>
    </row>
    <row r="6397" spans="1:28" x14ac:dyDescent="0.25">
      <c r="A6397" s="89"/>
      <c r="D6397"/>
      <c r="F6397"/>
      <c r="H6397"/>
      <c r="M6397" s="23"/>
      <c r="R6397" s="23"/>
      <c r="W6397"/>
      <c r="AB6397"/>
    </row>
    <row r="6398" spans="1:28" x14ac:dyDescent="0.25">
      <c r="A6398" s="89"/>
      <c r="D6398"/>
      <c r="F6398"/>
      <c r="H6398"/>
      <c r="M6398" s="23"/>
      <c r="R6398" s="23"/>
      <c r="W6398"/>
      <c r="AB6398"/>
    </row>
    <row r="6399" spans="1:28" x14ac:dyDescent="0.25">
      <c r="A6399" s="89"/>
      <c r="D6399"/>
      <c r="F6399"/>
      <c r="H6399"/>
      <c r="M6399" s="23"/>
      <c r="R6399" s="23"/>
      <c r="W6399"/>
      <c r="AB6399"/>
    </row>
    <row r="6400" spans="1:28" x14ac:dyDescent="0.25">
      <c r="A6400" s="89"/>
      <c r="D6400"/>
      <c r="F6400"/>
      <c r="H6400"/>
      <c r="M6400" s="23"/>
      <c r="R6400" s="23"/>
      <c r="W6400"/>
      <c r="AB6400"/>
    </row>
    <row r="6401" spans="1:28" x14ac:dyDescent="0.25">
      <c r="A6401" s="89"/>
      <c r="D6401"/>
      <c r="F6401"/>
      <c r="H6401"/>
      <c r="M6401" s="23"/>
      <c r="R6401" s="23"/>
      <c r="W6401"/>
      <c r="AB6401"/>
    </row>
    <row r="6402" spans="1:28" x14ac:dyDescent="0.25">
      <c r="A6402" s="89"/>
      <c r="D6402"/>
      <c r="F6402"/>
      <c r="H6402"/>
      <c r="M6402" s="23"/>
      <c r="R6402" s="23"/>
      <c r="W6402"/>
      <c r="AB6402"/>
    </row>
    <row r="6403" spans="1:28" x14ac:dyDescent="0.25">
      <c r="A6403" s="89"/>
      <c r="D6403"/>
      <c r="F6403"/>
      <c r="H6403"/>
      <c r="M6403" s="23"/>
      <c r="R6403" s="23"/>
      <c r="W6403"/>
      <c r="AB6403"/>
    </row>
    <row r="6404" spans="1:28" x14ac:dyDescent="0.25">
      <c r="A6404" s="89"/>
      <c r="D6404"/>
      <c r="F6404"/>
      <c r="H6404"/>
      <c r="M6404" s="23"/>
      <c r="R6404" s="23"/>
      <c r="W6404"/>
      <c r="AB6404"/>
    </row>
    <row r="6405" spans="1:28" x14ac:dyDescent="0.25">
      <c r="A6405" s="89"/>
      <c r="D6405"/>
      <c r="F6405"/>
      <c r="H6405"/>
      <c r="M6405" s="23"/>
      <c r="R6405" s="23"/>
      <c r="W6405"/>
      <c r="AB6405"/>
    </row>
    <row r="6406" spans="1:28" x14ac:dyDescent="0.25">
      <c r="A6406" s="89"/>
      <c r="D6406"/>
      <c r="F6406"/>
      <c r="H6406"/>
      <c r="M6406" s="23"/>
      <c r="R6406" s="23"/>
      <c r="W6406"/>
      <c r="AB6406"/>
    </row>
    <row r="6407" spans="1:28" x14ac:dyDescent="0.25">
      <c r="A6407" s="89"/>
      <c r="D6407"/>
      <c r="F6407"/>
      <c r="H6407"/>
      <c r="M6407" s="23"/>
      <c r="R6407" s="23"/>
      <c r="W6407"/>
      <c r="AB6407"/>
    </row>
    <row r="6408" spans="1:28" x14ac:dyDescent="0.25">
      <c r="A6408" s="89"/>
      <c r="D6408"/>
      <c r="F6408"/>
      <c r="H6408"/>
      <c r="M6408" s="23"/>
      <c r="R6408" s="23"/>
      <c r="W6408"/>
      <c r="AB6408"/>
    </row>
    <row r="6409" spans="1:28" x14ac:dyDescent="0.25">
      <c r="A6409" s="89"/>
      <c r="D6409"/>
      <c r="F6409"/>
      <c r="H6409"/>
      <c r="M6409" s="23"/>
      <c r="R6409" s="23"/>
      <c r="W6409"/>
      <c r="AB6409"/>
    </row>
    <row r="6410" spans="1:28" x14ac:dyDescent="0.25">
      <c r="A6410" s="89"/>
      <c r="D6410"/>
      <c r="F6410"/>
      <c r="H6410"/>
      <c r="M6410" s="23"/>
      <c r="R6410" s="23"/>
      <c r="W6410"/>
      <c r="AB6410"/>
    </row>
    <row r="6411" spans="1:28" x14ac:dyDescent="0.25">
      <c r="A6411" s="89"/>
      <c r="D6411"/>
      <c r="F6411"/>
      <c r="H6411"/>
      <c r="M6411" s="23"/>
      <c r="R6411" s="23"/>
      <c r="W6411"/>
      <c r="AB6411"/>
    </row>
    <row r="6412" spans="1:28" x14ac:dyDescent="0.25">
      <c r="A6412" s="89"/>
      <c r="D6412"/>
      <c r="F6412"/>
      <c r="H6412"/>
      <c r="M6412" s="23"/>
      <c r="R6412" s="23"/>
      <c r="W6412"/>
      <c r="AB6412"/>
    </row>
    <row r="6413" spans="1:28" x14ac:dyDescent="0.25">
      <c r="A6413" s="89"/>
      <c r="D6413"/>
      <c r="F6413"/>
      <c r="H6413"/>
      <c r="M6413" s="23"/>
      <c r="R6413" s="23"/>
      <c r="W6413"/>
      <c r="AB6413"/>
    </row>
    <row r="6414" spans="1:28" x14ac:dyDescent="0.25">
      <c r="A6414" s="89"/>
      <c r="D6414"/>
      <c r="F6414"/>
      <c r="H6414"/>
      <c r="M6414" s="23"/>
      <c r="R6414" s="23"/>
      <c r="W6414"/>
      <c r="AB6414"/>
    </row>
    <row r="6415" spans="1:28" x14ac:dyDescent="0.25">
      <c r="A6415" s="89"/>
      <c r="D6415"/>
      <c r="F6415"/>
      <c r="H6415"/>
      <c r="M6415" s="23"/>
      <c r="R6415" s="23"/>
      <c r="W6415"/>
      <c r="AB6415"/>
    </row>
    <row r="6416" spans="1:28" x14ac:dyDescent="0.25">
      <c r="A6416" s="89"/>
      <c r="D6416"/>
      <c r="F6416"/>
      <c r="H6416"/>
      <c r="M6416" s="23"/>
      <c r="R6416" s="23"/>
      <c r="W6416"/>
      <c r="AB6416"/>
    </row>
    <row r="6417" spans="1:28" x14ac:dyDescent="0.25">
      <c r="A6417" s="89"/>
      <c r="D6417"/>
      <c r="F6417"/>
      <c r="H6417"/>
      <c r="M6417" s="23"/>
      <c r="R6417" s="23"/>
      <c r="W6417"/>
      <c r="AB6417"/>
    </row>
    <row r="6418" spans="1:28" x14ac:dyDescent="0.25">
      <c r="A6418" s="89"/>
      <c r="D6418"/>
      <c r="F6418"/>
      <c r="H6418"/>
      <c r="M6418" s="23"/>
      <c r="R6418" s="23"/>
      <c r="W6418"/>
      <c r="AB6418"/>
    </row>
    <row r="6419" spans="1:28" x14ac:dyDescent="0.25">
      <c r="A6419" s="89"/>
      <c r="D6419"/>
      <c r="F6419"/>
      <c r="H6419"/>
      <c r="M6419" s="23"/>
      <c r="R6419" s="23"/>
      <c r="W6419"/>
      <c r="AB6419"/>
    </row>
    <row r="6420" spans="1:28" x14ac:dyDescent="0.25">
      <c r="A6420" s="89"/>
      <c r="D6420"/>
      <c r="F6420"/>
      <c r="H6420"/>
      <c r="M6420" s="23"/>
      <c r="R6420" s="23"/>
      <c r="W6420"/>
      <c r="AB6420"/>
    </row>
    <row r="6421" spans="1:28" x14ac:dyDescent="0.25">
      <c r="A6421" s="89"/>
      <c r="D6421"/>
      <c r="F6421"/>
      <c r="H6421"/>
      <c r="M6421" s="23"/>
      <c r="R6421" s="23"/>
      <c r="W6421"/>
      <c r="AB6421"/>
    </row>
    <row r="6422" spans="1:28" x14ac:dyDescent="0.25">
      <c r="A6422" s="89"/>
      <c r="D6422"/>
      <c r="F6422"/>
      <c r="H6422"/>
      <c r="M6422" s="23"/>
      <c r="R6422" s="23"/>
      <c r="W6422"/>
      <c r="AB6422"/>
    </row>
    <row r="6423" spans="1:28" x14ac:dyDescent="0.25">
      <c r="A6423" s="89"/>
      <c r="D6423"/>
      <c r="F6423"/>
      <c r="H6423"/>
      <c r="M6423" s="23"/>
      <c r="R6423" s="23"/>
      <c r="W6423"/>
      <c r="AB6423"/>
    </row>
    <row r="6424" spans="1:28" x14ac:dyDescent="0.25">
      <c r="A6424" s="89"/>
      <c r="D6424"/>
      <c r="F6424"/>
      <c r="H6424"/>
      <c r="M6424" s="23"/>
      <c r="R6424" s="23"/>
      <c r="W6424"/>
      <c r="AB6424"/>
    </row>
    <row r="6425" spans="1:28" x14ac:dyDescent="0.25">
      <c r="A6425" s="89"/>
      <c r="D6425"/>
      <c r="F6425"/>
      <c r="H6425"/>
      <c r="M6425" s="23"/>
      <c r="R6425" s="23"/>
      <c r="W6425"/>
      <c r="AB6425"/>
    </row>
    <row r="6426" spans="1:28" x14ac:dyDescent="0.25">
      <c r="A6426" s="89"/>
      <c r="D6426"/>
      <c r="F6426"/>
      <c r="H6426"/>
      <c r="M6426" s="23"/>
      <c r="R6426" s="23"/>
      <c r="W6426"/>
      <c r="AB6426"/>
    </row>
    <row r="6427" spans="1:28" x14ac:dyDescent="0.25">
      <c r="A6427" s="89"/>
      <c r="D6427"/>
      <c r="F6427"/>
      <c r="H6427"/>
      <c r="M6427" s="23"/>
      <c r="R6427" s="23"/>
      <c r="W6427"/>
      <c r="AB6427"/>
    </row>
    <row r="6428" spans="1:28" x14ac:dyDescent="0.25">
      <c r="A6428" s="89"/>
      <c r="D6428"/>
      <c r="F6428"/>
      <c r="H6428"/>
      <c r="M6428" s="23"/>
      <c r="R6428" s="23"/>
      <c r="W6428"/>
      <c r="AB6428"/>
    </row>
    <row r="6429" spans="1:28" x14ac:dyDescent="0.25">
      <c r="A6429" s="89"/>
      <c r="D6429"/>
      <c r="F6429"/>
      <c r="H6429"/>
      <c r="M6429" s="23"/>
      <c r="R6429" s="23"/>
      <c r="W6429"/>
      <c r="AB6429"/>
    </row>
    <row r="6430" spans="1:28" x14ac:dyDescent="0.25">
      <c r="A6430" s="89"/>
      <c r="D6430"/>
      <c r="F6430"/>
      <c r="H6430"/>
      <c r="M6430" s="23"/>
      <c r="R6430" s="23"/>
      <c r="W6430"/>
      <c r="AB6430"/>
    </row>
    <row r="6431" spans="1:28" x14ac:dyDescent="0.25">
      <c r="A6431" s="89"/>
      <c r="D6431"/>
      <c r="F6431"/>
      <c r="H6431"/>
      <c r="M6431" s="23"/>
      <c r="R6431" s="23"/>
      <c r="W6431"/>
      <c r="AB6431"/>
    </row>
    <row r="6432" spans="1:28" x14ac:dyDescent="0.25">
      <c r="A6432" s="89"/>
      <c r="D6432"/>
      <c r="F6432"/>
      <c r="H6432"/>
      <c r="M6432" s="23"/>
      <c r="R6432" s="23"/>
      <c r="W6432"/>
      <c r="AB6432"/>
    </row>
    <row r="6433" spans="1:28" x14ac:dyDescent="0.25">
      <c r="A6433" s="89"/>
      <c r="D6433"/>
      <c r="F6433"/>
      <c r="H6433"/>
      <c r="M6433" s="23"/>
      <c r="R6433" s="23"/>
      <c r="W6433"/>
      <c r="AB6433"/>
    </row>
    <row r="6434" spans="1:28" x14ac:dyDescent="0.25">
      <c r="A6434" s="89"/>
      <c r="D6434"/>
      <c r="F6434"/>
      <c r="H6434"/>
      <c r="M6434" s="23"/>
      <c r="R6434" s="23"/>
      <c r="W6434"/>
      <c r="AB6434"/>
    </row>
    <row r="6435" spans="1:28" x14ac:dyDescent="0.25">
      <c r="A6435" s="89"/>
      <c r="D6435"/>
      <c r="F6435"/>
      <c r="H6435"/>
      <c r="M6435" s="23"/>
      <c r="R6435" s="23"/>
      <c r="W6435"/>
      <c r="AB6435"/>
    </row>
    <row r="6436" spans="1:28" x14ac:dyDescent="0.25">
      <c r="A6436" s="89"/>
      <c r="D6436"/>
      <c r="F6436"/>
      <c r="H6436"/>
      <c r="M6436" s="23"/>
      <c r="R6436" s="23"/>
      <c r="W6436"/>
      <c r="AB6436"/>
    </row>
    <row r="6437" spans="1:28" x14ac:dyDescent="0.25">
      <c r="A6437" s="89"/>
      <c r="D6437"/>
      <c r="F6437"/>
      <c r="H6437"/>
      <c r="M6437" s="23"/>
      <c r="R6437" s="23"/>
      <c r="W6437"/>
      <c r="AB6437"/>
    </row>
    <row r="6438" spans="1:28" x14ac:dyDescent="0.25">
      <c r="A6438" s="89"/>
      <c r="D6438"/>
      <c r="F6438"/>
      <c r="H6438"/>
      <c r="M6438" s="23"/>
      <c r="R6438" s="23"/>
      <c r="W6438"/>
      <c r="AB6438"/>
    </row>
    <row r="6439" spans="1:28" x14ac:dyDescent="0.25">
      <c r="A6439" s="89"/>
      <c r="D6439"/>
      <c r="F6439"/>
      <c r="H6439"/>
      <c r="M6439" s="23"/>
      <c r="R6439" s="23"/>
      <c r="W6439"/>
      <c r="AB6439"/>
    </row>
    <row r="6440" spans="1:28" x14ac:dyDescent="0.25">
      <c r="A6440" s="89"/>
      <c r="D6440"/>
      <c r="F6440"/>
      <c r="H6440"/>
      <c r="M6440" s="23"/>
      <c r="R6440" s="23"/>
      <c r="W6440"/>
      <c r="AB6440"/>
    </row>
    <row r="6441" spans="1:28" x14ac:dyDescent="0.25">
      <c r="A6441" s="89"/>
      <c r="D6441"/>
      <c r="F6441"/>
      <c r="H6441"/>
      <c r="M6441" s="23"/>
      <c r="R6441" s="23"/>
      <c r="W6441"/>
      <c r="AB6441"/>
    </row>
    <row r="6442" spans="1:28" x14ac:dyDescent="0.25">
      <c r="A6442" s="89"/>
      <c r="D6442"/>
      <c r="F6442"/>
      <c r="H6442"/>
      <c r="M6442" s="23"/>
      <c r="R6442" s="23"/>
      <c r="W6442"/>
      <c r="AB6442"/>
    </row>
    <row r="6443" spans="1:28" x14ac:dyDescent="0.25">
      <c r="A6443" s="89"/>
      <c r="D6443"/>
      <c r="F6443"/>
      <c r="H6443"/>
      <c r="M6443" s="23"/>
      <c r="R6443" s="23"/>
      <c r="W6443"/>
      <c r="AB6443"/>
    </row>
    <row r="6444" spans="1:28" x14ac:dyDescent="0.25">
      <c r="A6444" s="89"/>
      <c r="D6444"/>
      <c r="F6444"/>
      <c r="H6444"/>
      <c r="M6444" s="23"/>
      <c r="R6444" s="23"/>
      <c r="W6444"/>
      <c r="AB6444"/>
    </row>
    <row r="6445" spans="1:28" x14ac:dyDescent="0.25">
      <c r="A6445" s="89"/>
      <c r="D6445"/>
      <c r="F6445"/>
      <c r="H6445"/>
      <c r="M6445" s="23"/>
      <c r="R6445" s="23"/>
      <c r="W6445"/>
      <c r="AB6445"/>
    </row>
    <row r="6446" spans="1:28" x14ac:dyDescent="0.25">
      <c r="A6446" s="89"/>
      <c r="D6446"/>
      <c r="F6446"/>
      <c r="H6446"/>
      <c r="M6446" s="23"/>
      <c r="R6446" s="23"/>
      <c r="W6446"/>
      <c r="AB6446"/>
    </row>
    <row r="6447" spans="1:28" x14ac:dyDescent="0.25">
      <c r="A6447" s="89"/>
      <c r="D6447"/>
      <c r="F6447"/>
      <c r="H6447"/>
      <c r="M6447" s="23"/>
      <c r="R6447" s="23"/>
      <c r="W6447"/>
      <c r="AB6447"/>
    </row>
    <row r="6448" spans="1:28" x14ac:dyDescent="0.25">
      <c r="A6448" s="89"/>
      <c r="D6448"/>
      <c r="F6448"/>
      <c r="H6448"/>
      <c r="M6448" s="23"/>
      <c r="R6448" s="23"/>
      <c r="W6448"/>
      <c r="AB6448"/>
    </row>
    <row r="6449" spans="1:28" x14ac:dyDescent="0.25">
      <c r="A6449" s="89"/>
      <c r="D6449"/>
      <c r="F6449"/>
      <c r="H6449"/>
      <c r="M6449" s="23"/>
      <c r="R6449" s="23"/>
      <c r="W6449"/>
      <c r="AB6449"/>
    </row>
    <row r="6450" spans="1:28" x14ac:dyDescent="0.25">
      <c r="A6450" s="89"/>
      <c r="D6450"/>
      <c r="F6450"/>
      <c r="H6450"/>
      <c r="M6450" s="23"/>
      <c r="R6450" s="23"/>
      <c r="W6450"/>
      <c r="AB6450"/>
    </row>
    <row r="6451" spans="1:28" x14ac:dyDescent="0.25">
      <c r="A6451" s="89"/>
      <c r="D6451"/>
      <c r="F6451"/>
      <c r="H6451"/>
      <c r="M6451" s="23"/>
      <c r="R6451" s="23"/>
      <c r="W6451"/>
      <c r="AB6451"/>
    </row>
    <row r="6452" spans="1:28" x14ac:dyDescent="0.25">
      <c r="A6452" s="89"/>
      <c r="D6452"/>
      <c r="F6452"/>
      <c r="H6452"/>
      <c r="M6452" s="23"/>
      <c r="R6452" s="23"/>
      <c r="W6452"/>
      <c r="AB6452"/>
    </row>
    <row r="6453" spans="1:28" x14ac:dyDescent="0.25">
      <c r="A6453" s="89"/>
      <c r="D6453"/>
      <c r="F6453"/>
      <c r="H6453"/>
      <c r="M6453" s="23"/>
      <c r="R6453" s="23"/>
      <c r="W6453"/>
      <c r="AB6453"/>
    </row>
    <row r="6454" spans="1:28" x14ac:dyDescent="0.25">
      <c r="A6454" s="89"/>
      <c r="D6454"/>
      <c r="F6454"/>
      <c r="H6454"/>
      <c r="M6454" s="23"/>
      <c r="R6454" s="23"/>
      <c r="W6454"/>
      <c r="AB6454"/>
    </row>
    <row r="6455" spans="1:28" x14ac:dyDescent="0.25">
      <c r="A6455" s="89"/>
      <c r="D6455"/>
      <c r="F6455"/>
      <c r="H6455"/>
      <c r="M6455" s="23"/>
      <c r="R6455" s="23"/>
      <c r="W6455"/>
      <c r="AB6455"/>
    </row>
    <row r="6456" spans="1:28" x14ac:dyDescent="0.25">
      <c r="A6456" s="89"/>
      <c r="D6456"/>
      <c r="F6456"/>
      <c r="H6456"/>
      <c r="M6456" s="23"/>
      <c r="R6456" s="23"/>
      <c r="W6456"/>
      <c r="AB6456"/>
    </row>
    <row r="6457" spans="1:28" x14ac:dyDescent="0.25">
      <c r="A6457" s="89"/>
      <c r="D6457"/>
      <c r="F6457"/>
      <c r="H6457"/>
      <c r="M6457" s="23"/>
      <c r="R6457" s="23"/>
      <c r="W6457"/>
      <c r="AB6457"/>
    </row>
    <row r="6458" spans="1:28" x14ac:dyDescent="0.25">
      <c r="A6458" s="89"/>
      <c r="D6458"/>
      <c r="F6458"/>
      <c r="H6458"/>
      <c r="M6458" s="23"/>
      <c r="R6458" s="23"/>
      <c r="W6458"/>
      <c r="AB6458"/>
    </row>
    <row r="6459" spans="1:28" x14ac:dyDescent="0.25">
      <c r="A6459" s="89"/>
      <c r="D6459"/>
      <c r="F6459"/>
      <c r="H6459"/>
      <c r="M6459" s="23"/>
      <c r="R6459" s="23"/>
      <c r="W6459"/>
      <c r="AB6459"/>
    </row>
    <row r="6460" spans="1:28" x14ac:dyDescent="0.25">
      <c r="A6460" s="89"/>
      <c r="D6460"/>
      <c r="F6460"/>
      <c r="H6460"/>
      <c r="M6460" s="23"/>
      <c r="R6460" s="23"/>
      <c r="W6460"/>
      <c r="AB6460"/>
    </row>
    <row r="6461" spans="1:28" x14ac:dyDescent="0.25">
      <c r="A6461" s="89"/>
      <c r="D6461"/>
      <c r="F6461"/>
      <c r="H6461"/>
      <c r="M6461" s="23"/>
      <c r="R6461" s="23"/>
      <c r="W6461"/>
      <c r="AB6461"/>
    </row>
    <row r="6462" spans="1:28" x14ac:dyDescent="0.25">
      <c r="A6462" s="89"/>
      <c r="D6462"/>
      <c r="F6462"/>
      <c r="H6462"/>
      <c r="M6462" s="23"/>
      <c r="R6462" s="23"/>
      <c r="W6462"/>
      <c r="AB6462"/>
    </row>
    <row r="6463" spans="1:28" x14ac:dyDescent="0.25">
      <c r="A6463" s="89"/>
      <c r="D6463"/>
      <c r="F6463"/>
      <c r="H6463"/>
      <c r="M6463" s="23"/>
      <c r="R6463" s="23"/>
      <c r="W6463"/>
      <c r="AB6463"/>
    </row>
    <row r="6464" spans="1:28" x14ac:dyDescent="0.25">
      <c r="A6464" s="89"/>
      <c r="D6464"/>
      <c r="F6464"/>
      <c r="H6464"/>
      <c r="M6464" s="23"/>
      <c r="R6464" s="23"/>
      <c r="W6464"/>
      <c r="AB6464"/>
    </row>
    <row r="6465" spans="1:28" x14ac:dyDescent="0.25">
      <c r="A6465" s="89"/>
      <c r="D6465"/>
      <c r="F6465"/>
      <c r="H6465"/>
      <c r="M6465" s="23"/>
      <c r="R6465" s="23"/>
      <c r="W6465"/>
      <c r="AB6465"/>
    </row>
    <row r="6466" spans="1:28" x14ac:dyDescent="0.25">
      <c r="A6466" s="89"/>
      <c r="D6466"/>
      <c r="F6466"/>
      <c r="H6466"/>
      <c r="M6466" s="23"/>
      <c r="R6466" s="23"/>
      <c r="W6466"/>
      <c r="AB6466"/>
    </row>
    <row r="6467" spans="1:28" x14ac:dyDescent="0.25">
      <c r="A6467" s="89"/>
      <c r="D6467"/>
      <c r="F6467"/>
      <c r="H6467"/>
      <c r="M6467" s="23"/>
      <c r="R6467" s="23"/>
      <c r="W6467"/>
      <c r="AB6467"/>
    </row>
    <row r="6468" spans="1:28" x14ac:dyDescent="0.25">
      <c r="A6468" s="89"/>
      <c r="D6468"/>
      <c r="F6468"/>
      <c r="H6468"/>
      <c r="M6468" s="23"/>
      <c r="R6468" s="23"/>
      <c r="W6468"/>
      <c r="AB6468"/>
    </row>
    <row r="6469" spans="1:28" x14ac:dyDescent="0.25">
      <c r="A6469" s="89"/>
      <c r="D6469"/>
      <c r="F6469"/>
      <c r="H6469"/>
      <c r="M6469" s="23"/>
      <c r="R6469" s="23"/>
      <c r="W6469"/>
      <c r="AB6469"/>
    </row>
    <row r="6470" spans="1:28" x14ac:dyDescent="0.25">
      <c r="A6470" s="89"/>
      <c r="D6470"/>
      <c r="F6470"/>
      <c r="H6470"/>
      <c r="M6470" s="23"/>
      <c r="R6470" s="23"/>
      <c r="W6470"/>
      <c r="AB6470"/>
    </row>
    <row r="6471" spans="1:28" x14ac:dyDescent="0.25">
      <c r="A6471" s="89"/>
      <c r="D6471"/>
      <c r="F6471"/>
      <c r="H6471"/>
      <c r="M6471" s="23"/>
      <c r="R6471" s="23"/>
      <c r="W6471"/>
      <c r="AB6471"/>
    </row>
    <row r="6472" spans="1:28" x14ac:dyDescent="0.25">
      <c r="A6472" s="89"/>
      <c r="D6472"/>
      <c r="F6472"/>
      <c r="H6472"/>
      <c r="M6472" s="23"/>
      <c r="R6472" s="23"/>
      <c r="W6472"/>
      <c r="AB6472"/>
    </row>
    <row r="6473" spans="1:28" x14ac:dyDescent="0.25">
      <c r="A6473" s="89"/>
      <c r="D6473"/>
      <c r="F6473"/>
      <c r="H6473"/>
      <c r="M6473" s="23"/>
      <c r="R6473" s="23"/>
      <c r="W6473"/>
      <c r="AB6473"/>
    </row>
    <row r="6474" spans="1:28" x14ac:dyDescent="0.25">
      <c r="A6474" s="89"/>
      <c r="D6474"/>
      <c r="F6474"/>
      <c r="H6474"/>
      <c r="M6474" s="23"/>
      <c r="R6474" s="23"/>
      <c r="W6474"/>
      <c r="AB6474"/>
    </row>
    <row r="6475" spans="1:28" x14ac:dyDescent="0.25">
      <c r="A6475" s="89"/>
      <c r="D6475"/>
      <c r="F6475"/>
      <c r="H6475"/>
      <c r="M6475" s="23"/>
      <c r="R6475" s="23"/>
      <c r="W6475"/>
      <c r="AB6475"/>
    </row>
    <row r="6476" spans="1:28" x14ac:dyDescent="0.25">
      <c r="A6476" s="89"/>
      <c r="D6476"/>
      <c r="F6476"/>
      <c r="H6476"/>
      <c r="M6476" s="23"/>
      <c r="R6476" s="23"/>
      <c r="W6476"/>
      <c r="AB6476"/>
    </row>
    <row r="6477" spans="1:28" x14ac:dyDescent="0.25">
      <c r="A6477" s="89"/>
      <c r="D6477"/>
      <c r="F6477"/>
      <c r="H6477"/>
      <c r="M6477" s="23"/>
      <c r="R6477" s="23"/>
      <c r="W6477"/>
      <c r="AB6477"/>
    </row>
    <row r="6478" spans="1:28" x14ac:dyDescent="0.25">
      <c r="A6478" s="89"/>
      <c r="D6478"/>
      <c r="F6478"/>
      <c r="H6478"/>
      <c r="M6478" s="23"/>
      <c r="R6478" s="23"/>
      <c r="W6478"/>
      <c r="AB6478"/>
    </row>
    <row r="6479" spans="1:28" x14ac:dyDescent="0.25">
      <c r="A6479" s="89"/>
      <c r="D6479"/>
      <c r="F6479"/>
      <c r="H6479"/>
      <c r="M6479" s="23"/>
      <c r="R6479" s="23"/>
      <c r="W6479"/>
      <c r="AB6479"/>
    </row>
    <row r="6480" spans="1:28" x14ac:dyDescent="0.25">
      <c r="A6480" s="89"/>
      <c r="D6480"/>
      <c r="F6480"/>
      <c r="H6480"/>
      <c r="M6480" s="23"/>
      <c r="R6480" s="23"/>
      <c r="W6480"/>
      <c r="AB6480"/>
    </row>
    <row r="6481" spans="1:28" x14ac:dyDescent="0.25">
      <c r="A6481" s="89"/>
      <c r="D6481"/>
      <c r="F6481"/>
      <c r="H6481"/>
      <c r="M6481" s="23"/>
      <c r="R6481" s="23"/>
      <c r="W6481"/>
      <c r="AB6481"/>
    </row>
    <row r="6482" spans="1:28" x14ac:dyDescent="0.25">
      <c r="A6482" s="89"/>
      <c r="D6482"/>
      <c r="F6482"/>
      <c r="H6482"/>
      <c r="M6482" s="23"/>
      <c r="R6482" s="23"/>
      <c r="W6482"/>
      <c r="AB6482"/>
    </row>
    <row r="6483" spans="1:28" x14ac:dyDescent="0.25">
      <c r="A6483" s="89"/>
      <c r="D6483"/>
      <c r="F6483"/>
      <c r="H6483"/>
      <c r="M6483" s="23"/>
      <c r="R6483" s="23"/>
      <c r="W6483"/>
      <c r="AB6483"/>
    </row>
    <row r="6484" spans="1:28" x14ac:dyDescent="0.25">
      <c r="A6484" s="89"/>
      <c r="D6484"/>
      <c r="F6484"/>
      <c r="H6484"/>
      <c r="M6484" s="23"/>
      <c r="R6484" s="23"/>
      <c r="W6484"/>
      <c r="AB6484"/>
    </row>
    <row r="6485" spans="1:28" x14ac:dyDescent="0.25">
      <c r="A6485" s="89"/>
      <c r="D6485"/>
      <c r="F6485"/>
      <c r="H6485"/>
      <c r="M6485" s="23"/>
      <c r="R6485" s="23"/>
      <c r="W6485"/>
      <c r="AB6485"/>
    </row>
    <row r="6486" spans="1:28" x14ac:dyDescent="0.25">
      <c r="A6486" s="89"/>
      <c r="D6486"/>
      <c r="F6486"/>
      <c r="H6486"/>
      <c r="M6486" s="23"/>
      <c r="R6486" s="23"/>
      <c r="W6486"/>
      <c r="AB6486"/>
    </row>
    <row r="6487" spans="1:28" x14ac:dyDescent="0.25">
      <c r="A6487" s="89"/>
      <c r="D6487"/>
      <c r="F6487"/>
      <c r="H6487"/>
      <c r="M6487" s="23"/>
      <c r="R6487" s="23"/>
      <c r="W6487"/>
      <c r="AB6487"/>
    </row>
    <row r="6488" spans="1:28" x14ac:dyDescent="0.25">
      <c r="A6488" s="89"/>
      <c r="D6488"/>
      <c r="F6488"/>
      <c r="H6488"/>
      <c r="M6488" s="23"/>
      <c r="R6488" s="23"/>
      <c r="W6488"/>
      <c r="AB6488"/>
    </row>
    <row r="6489" spans="1:28" x14ac:dyDescent="0.25">
      <c r="A6489" s="89"/>
      <c r="D6489"/>
      <c r="F6489"/>
      <c r="H6489"/>
      <c r="M6489" s="23"/>
      <c r="R6489" s="23"/>
      <c r="W6489"/>
      <c r="AB6489"/>
    </row>
    <row r="6490" spans="1:28" x14ac:dyDescent="0.25">
      <c r="A6490" s="89"/>
      <c r="D6490"/>
      <c r="F6490"/>
      <c r="H6490"/>
      <c r="M6490" s="23"/>
      <c r="R6490" s="23"/>
      <c r="W6490"/>
      <c r="AB6490"/>
    </row>
    <row r="6491" spans="1:28" x14ac:dyDescent="0.25">
      <c r="A6491" s="89"/>
      <c r="D6491"/>
      <c r="F6491"/>
      <c r="H6491"/>
      <c r="M6491" s="23"/>
      <c r="R6491" s="23"/>
      <c r="W6491"/>
      <c r="AB6491"/>
    </row>
    <row r="6492" spans="1:28" x14ac:dyDescent="0.25">
      <c r="A6492" s="89"/>
      <c r="D6492"/>
      <c r="F6492"/>
      <c r="H6492"/>
      <c r="M6492" s="23"/>
      <c r="R6492" s="23"/>
      <c r="W6492"/>
      <c r="AB6492"/>
    </row>
    <row r="6493" spans="1:28" x14ac:dyDescent="0.25">
      <c r="A6493" s="89"/>
      <c r="D6493"/>
      <c r="F6493"/>
      <c r="H6493"/>
      <c r="M6493" s="23"/>
      <c r="R6493" s="23"/>
      <c r="W6493"/>
      <c r="AB6493"/>
    </row>
    <row r="6494" spans="1:28" x14ac:dyDescent="0.25">
      <c r="A6494" s="89"/>
      <c r="D6494"/>
      <c r="F6494"/>
      <c r="H6494"/>
      <c r="M6494" s="23"/>
      <c r="R6494" s="23"/>
      <c r="W6494"/>
      <c r="AB6494"/>
    </row>
    <row r="6495" spans="1:28" x14ac:dyDescent="0.25">
      <c r="A6495" s="89"/>
      <c r="D6495"/>
      <c r="F6495"/>
      <c r="H6495"/>
      <c r="M6495" s="23"/>
      <c r="R6495" s="23"/>
      <c r="W6495"/>
      <c r="AB6495"/>
    </row>
    <row r="6496" spans="1:28" x14ac:dyDescent="0.25">
      <c r="A6496" s="89"/>
      <c r="D6496"/>
      <c r="F6496"/>
      <c r="H6496"/>
      <c r="M6496" s="23"/>
      <c r="R6496" s="23"/>
      <c r="W6496"/>
      <c r="AB6496"/>
    </row>
    <row r="6497" spans="1:28" x14ac:dyDescent="0.25">
      <c r="A6497" s="89"/>
      <c r="D6497"/>
      <c r="F6497"/>
      <c r="H6497"/>
      <c r="M6497" s="23"/>
      <c r="R6497" s="23"/>
      <c r="W6497"/>
      <c r="AB6497"/>
    </row>
    <row r="6498" spans="1:28" x14ac:dyDescent="0.25">
      <c r="A6498" s="89"/>
      <c r="D6498"/>
      <c r="F6498"/>
      <c r="H6498"/>
      <c r="M6498" s="23"/>
      <c r="R6498" s="23"/>
      <c r="W6498"/>
      <c r="AB6498"/>
    </row>
    <row r="6499" spans="1:28" x14ac:dyDescent="0.25">
      <c r="A6499" s="89"/>
      <c r="D6499"/>
      <c r="F6499"/>
      <c r="H6499"/>
      <c r="M6499" s="23"/>
      <c r="R6499" s="23"/>
      <c r="W6499"/>
      <c r="AB6499"/>
    </row>
    <row r="6500" spans="1:28" x14ac:dyDescent="0.25">
      <c r="A6500" s="89"/>
      <c r="D6500"/>
      <c r="F6500"/>
      <c r="H6500"/>
      <c r="M6500" s="23"/>
      <c r="R6500" s="23"/>
      <c r="W6500"/>
      <c r="AB6500"/>
    </row>
    <row r="6501" spans="1:28" x14ac:dyDescent="0.25">
      <c r="A6501" s="89"/>
      <c r="D6501"/>
      <c r="F6501"/>
      <c r="H6501"/>
      <c r="M6501" s="23"/>
      <c r="R6501" s="23"/>
      <c r="W6501"/>
      <c r="AB6501"/>
    </row>
    <row r="6502" spans="1:28" x14ac:dyDescent="0.25">
      <c r="A6502" s="89"/>
      <c r="D6502"/>
      <c r="F6502"/>
      <c r="H6502"/>
      <c r="M6502" s="23"/>
      <c r="R6502" s="23"/>
      <c r="W6502"/>
      <c r="AB6502"/>
    </row>
    <row r="6503" spans="1:28" x14ac:dyDescent="0.25">
      <c r="A6503" s="89"/>
      <c r="D6503"/>
      <c r="F6503"/>
      <c r="H6503"/>
      <c r="M6503" s="23"/>
      <c r="R6503" s="23"/>
      <c r="W6503"/>
      <c r="AB6503"/>
    </row>
    <row r="6504" spans="1:28" x14ac:dyDescent="0.25">
      <c r="A6504" s="89"/>
      <c r="D6504"/>
      <c r="F6504"/>
      <c r="H6504"/>
      <c r="M6504" s="23"/>
      <c r="R6504" s="23"/>
      <c r="W6504"/>
      <c r="AB6504"/>
    </row>
    <row r="6505" spans="1:28" x14ac:dyDescent="0.25">
      <c r="A6505" s="89"/>
      <c r="D6505"/>
      <c r="F6505"/>
      <c r="H6505"/>
      <c r="M6505" s="23"/>
      <c r="R6505" s="23"/>
      <c r="W6505"/>
      <c r="AB6505"/>
    </row>
    <row r="6506" spans="1:28" x14ac:dyDescent="0.25">
      <c r="A6506" s="89"/>
      <c r="D6506"/>
      <c r="F6506"/>
      <c r="H6506"/>
      <c r="M6506" s="23"/>
      <c r="R6506" s="23"/>
      <c r="W6506"/>
      <c r="AB6506"/>
    </row>
    <row r="6507" spans="1:28" x14ac:dyDescent="0.25">
      <c r="A6507" s="89"/>
      <c r="D6507"/>
      <c r="F6507"/>
      <c r="H6507"/>
      <c r="M6507" s="23"/>
      <c r="R6507" s="23"/>
      <c r="W6507"/>
      <c r="AB6507"/>
    </row>
    <row r="6508" spans="1:28" x14ac:dyDescent="0.25">
      <c r="A6508" s="89"/>
      <c r="D6508"/>
      <c r="F6508"/>
      <c r="H6508"/>
      <c r="M6508" s="23"/>
      <c r="R6508" s="23"/>
      <c r="W6508"/>
      <c r="AB6508"/>
    </row>
    <row r="6509" spans="1:28" x14ac:dyDescent="0.25">
      <c r="A6509" s="89"/>
      <c r="D6509"/>
      <c r="F6509"/>
      <c r="H6509"/>
      <c r="M6509" s="23"/>
      <c r="R6509" s="23"/>
      <c r="W6509"/>
      <c r="AB6509"/>
    </row>
    <row r="6510" spans="1:28" x14ac:dyDescent="0.25">
      <c r="A6510" s="89"/>
      <c r="D6510"/>
      <c r="F6510"/>
      <c r="H6510"/>
      <c r="M6510" s="23"/>
      <c r="R6510" s="23"/>
      <c r="W6510"/>
      <c r="AB6510"/>
    </row>
    <row r="6511" spans="1:28" x14ac:dyDescent="0.25">
      <c r="A6511" s="89"/>
      <c r="D6511"/>
      <c r="F6511"/>
      <c r="H6511"/>
      <c r="M6511" s="23"/>
      <c r="R6511" s="23"/>
      <c r="W6511"/>
      <c r="AB6511"/>
    </row>
    <row r="6512" spans="1:28" x14ac:dyDescent="0.25">
      <c r="A6512" s="89"/>
      <c r="D6512"/>
      <c r="F6512"/>
      <c r="H6512"/>
      <c r="M6512" s="23"/>
      <c r="R6512" s="23"/>
      <c r="W6512"/>
      <c r="AB6512"/>
    </row>
    <row r="6513" spans="1:28" x14ac:dyDescent="0.25">
      <c r="A6513" s="89"/>
      <c r="D6513"/>
      <c r="F6513"/>
      <c r="H6513"/>
      <c r="M6513" s="23"/>
      <c r="R6513" s="23"/>
      <c r="W6513"/>
      <c r="AB6513"/>
    </row>
    <row r="6514" spans="1:28" x14ac:dyDescent="0.25">
      <c r="A6514" s="89"/>
      <c r="D6514"/>
      <c r="F6514"/>
      <c r="H6514"/>
      <c r="M6514" s="23"/>
      <c r="R6514" s="23"/>
      <c r="W6514"/>
      <c r="AB6514"/>
    </row>
    <row r="6515" spans="1:28" x14ac:dyDescent="0.25">
      <c r="A6515" s="89"/>
      <c r="D6515"/>
      <c r="F6515"/>
      <c r="H6515"/>
      <c r="M6515" s="23"/>
      <c r="R6515" s="23"/>
      <c r="W6515"/>
      <c r="AB6515"/>
    </row>
    <row r="6516" spans="1:28" x14ac:dyDescent="0.25">
      <c r="A6516" s="89"/>
      <c r="D6516"/>
      <c r="F6516"/>
      <c r="H6516"/>
      <c r="M6516" s="23"/>
      <c r="R6516" s="23"/>
      <c r="W6516"/>
      <c r="AB6516"/>
    </row>
    <row r="6517" spans="1:28" x14ac:dyDescent="0.25">
      <c r="A6517" s="89"/>
      <c r="D6517"/>
      <c r="F6517"/>
      <c r="H6517"/>
      <c r="M6517" s="23"/>
      <c r="R6517" s="23"/>
      <c r="W6517"/>
      <c r="AB6517"/>
    </row>
    <row r="6518" spans="1:28" x14ac:dyDescent="0.25">
      <c r="A6518" s="89"/>
      <c r="D6518"/>
      <c r="F6518"/>
      <c r="H6518"/>
      <c r="M6518" s="23"/>
      <c r="R6518" s="23"/>
      <c r="W6518"/>
      <c r="AB6518"/>
    </row>
    <row r="6519" spans="1:28" x14ac:dyDescent="0.25">
      <c r="A6519" s="89"/>
      <c r="D6519"/>
      <c r="F6519"/>
      <c r="H6519"/>
      <c r="M6519" s="23"/>
      <c r="R6519" s="23"/>
      <c r="W6519"/>
      <c r="AB6519"/>
    </row>
    <row r="6520" spans="1:28" x14ac:dyDescent="0.25">
      <c r="A6520" s="89"/>
      <c r="D6520"/>
      <c r="F6520"/>
      <c r="H6520"/>
      <c r="M6520" s="23"/>
      <c r="R6520" s="23"/>
      <c r="W6520"/>
      <c r="AB6520"/>
    </row>
    <row r="6521" spans="1:28" x14ac:dyDescent="0.25">
      <c r="A6521" s="89"/>
      <c r="D6521"/>
      <c r="F6521"/>
      <c r="H6521"/>
      <c r="M6521" s="23"/>
      <c r="R6521" s="23"/>
      <c r="W6521"/>
      <c r="AB6521"/>
    </row>
    <row r="6522" spans="1:28" x14ac:dyDescent="0.25">
      <c r="A6522" s="89"/>
      <c r="D6522"/>
      <c r="F6522"/>
      <c r="H6522"/>
      <c r="M6522" s="23"/>
      <c r="R6522" s="23"/>
      <c r="W6522"/>
      <c r="AB6522"/>
    </row>
    <row r="6523" spans="1:28" x14ac:dyDescent="0.25">
      <c r="A6523" s="89"/>
      <c r="D6523"/>
      <c r="F6523"/>
      <c r="H6523"/>
      <c r="M6523" s="23"/>
      <c r="R6523" s="23"/>
      <c r="W6523"/>
      <c r="AB6523"/>
    </row>
    <row r="6524" spans="1:28" x14ac:dyDescent="0.25">
      <c r="A6524" s="89"/>
      <c r="D6524"/>
      <c r="F6524"/>
      <c r="H6524"/>
      <c r="M6524" s="23"/>
      <c r="R6524" s="23"/>
      <c r="W6524"/>
      <c r="AB6524"/>
    </row>
    <row r="6525" spans="1:28" x14ac:dyDescent="0.25">
      <c r="A6525" s="89"/>
      <c r="D6525"/>
      <c r="F6525"/>
      <c r="H6525"/>
      <c r="M6525" s="23"/>
      <c r="R6525" s="23"/>
      <c r="W6525"/>
      <c r="AB6525"/>
    </row>
    <row r="6526" spans="1:28" x14ac:dyDescent="0.25">
      <c r="A6526" s="89"/>
      <c r="D6526"/>
      <c r="F6526"/>
      <c r="H6526"/>
      <c r="M6526" s="23"/>
      <c r="R6526" s="23"/>
      <c r="W6526"/>
      <c r="AB6526"/>
    </row>
    <row r="6527" spans="1:28" x14ac:dyDescent="0.25">
      <c r="A6527" s="89"/>
      <c r="D6527"/>
      <c r="F6527"/>
      <c r="H6527"/>
      <c r="M6527" s="23"/>
      <c r="R6527" s="23"/>
      <c r="W6527"/>
      <c r="AB6527"/>
    </row>
    <row r="6528" spans="1:28" x14ac:dyDescent="0.25">
      <c r="A6528" s="89"/>
      <c r="D6528"/>
      <c r="F6528"/>
      <c r="H6528"/>
      <c r="M6528" s="23"/>
      <c r="R6528" s="23"/>
      <c r="W6528"/>
      <c r="AB6528"/>
    </row>
    <row r="6529" spans="1:28" x14ac:dyDescent="0.25">
      <c r="A6529" s="89"/>
      <c r="D6529"/>
      <c r="F6529"/>
      <c r="H6529"/>
      <c r="M6529" s="23"/>
      <c r="R6529" s="23"/>
      <c r="W6529"/>
      <c r="AB6529"/>
    </row>
    <row r="6530" spans="1:28" x14ac:dyDescent="0.25">
      <c r="A6530" s="89"/>
      <c r="D6530"/>
      <c r="F6530"/>
      <c r="H6530"/>
      <c r="M6530" s="23"/>
      <c r="R6530" s="23"/>
      <c r="W6530"/>
      <c r="AB6530"/>
    </row>
    <row r="6531" spans="1:28" x14ac:dyDescent="0.25">
      <c r="A6531" s="89"/>
      <c r="D6531"/>
      <c r="F6531"/>
      <c r="H6531"/>
      <c r="M6531" s="23"/>
      <c r="R6531" s="23"/>
      <c r="W6531"/>
      <c r="AB6531"/>
    </row>
    <row r="6532" spans="1:28" x14ac:dyDescent="0.25">
      <c r="A6532" s="89"/>
      <c r="D6532"/>
      <c r="F6532"/>
      <c r="H6532"/>
      <c r="M6532" s="23"/>
      <c r="R6532" s="23"/>
      <c r="W6532"/>
      <c r="AB6532"/>
    </row>
    <row r="6533" spans="1:28" x14ac:dyDescent="0.25">
      <c r="A6533" s="89"/>
      <c r="D6533"/>
      <c r="F6533"/>
      <c r="H6533"/>
      <c r="M6533" s="23"/>
      <c r="R6533" s="23"/>
      <c r="W6533"/>
      <c r="AB6533"/>
    </row>
    <row r="6534" spans="1:28" x14ac:dyDescent="0.25">
      <c r="A6534" s="89"/>
      <c r="D6534"/>
      <c r="F6534"/>
      <c r="H6534"/>
      <c r="M6534" s="23"/>
      <c r="R6534" s="23"/>
      <c r="W6534"/>
      <c r="AB6534"/>
    </row>
    <row r="6535" spans="1:28" x14ac:dyDescent="0.25">
      <c r="A6535" s="89"/>
      <c r="D6535"/>
      <c r="F6535"/>
      <c r="H6535"/>
      <c r="M6535" s="23"/>
      <c r="R6535" s="23"/>
      <c r="W6535"/>
      <c r="AB6535"/>
    </row>
    <row r="6536" spans="1:28" x14ac:dyDescent="0.25">
      <c r="A6536" s="89"/>
      <c r="D6536"/>
      <c r="F6536"/>
      <c r="H6536"/>
      <c r="M6536" s="23"/>
      <c r="R6536" s="23"/>
      <c r="W6536"/>
      <c r="AB6536"/>
    </row>
    <row r="6537" spans="1:28" x14ac:dyDescent="0.25">
      <c r="A6537" s="89"/>
      <c r="D6537"/>
      <c r="F6537"/>
      <c r="H6537"/>
      <c r="M6537" s="23"/>
      <c r="R6537" s="23"/>
      <c r="W6537"/>
      <c r="AB6537"/>
    </row>
    <row r="6538" spans="1:28" x14ac:dyDescent="0.25">
      <c r="A6538" s="89"/>
      <c r="D6538"/>
      <c r="F6538"/>
      <c r="H6538"/>
      <c r="M6538" s="23"/>
      <c r="R6538" s="23"/>
      <c r="W6538"/>
      <c r="AB6538"/>
    </row>
    <row r="6539" spans="1:28" x14ac:dyDescent="0.25">
      <c r="A6539" s="89"/>
      <c r="D6539"/>
      <c r="F6539"/>
      <c r="H6539"/>
      <c r="M6539" s="23"/>
      <c r="R6539" s="23"/>
      <c r="W6539"/>
      <c r="AB6539"/>
    </row>
    <row r="6540" spans="1:28" x14ac:dyDescent="0.25">
      <c r="A6540" s="89"/>
      <c r="D6540"/>
      <c r="F6540"/>
      <c r="H6540"/>
      <c r="M6540" s="23"/>
      <c r="R6540" s="23"/>
      <c r="W6540"/>
      <c r="AB6540"/>
    </row>
    <row r="6541" spans="1:28" x14ac:dyDescent="0.25">
      <c r="A6541" s="89"/>
      <c r="D6541"/>
      <c r="F6541"/>
      <c r="H6541"/>
      <c r="M6541" s="23"/>
      <c r="R6541" s="23"/>
      <c r="W6541"/>
      <c r="AB6541"/>
    </row>
    <row r="6542" spans="1:28" x14ac:dyDescent="0.25">
      <c r="A6542" s="89"/>
      <c r="D6542"/>
      <c r="F6542"/>
      <c r="H6542"/>
      <c r="M6542" s="23"/>
      <c r="R6542" s="23"/>
      <c r="W6542"/>
      <c r="AB6542"/>
    </row>
    <row r="6543" spans="1:28" x14ac:dyDescent="0.25">
      <c r="A6543" s="89"/>
      <c r="D6543"/>
      <c r="F6543"/>
      <c r="H6543"/>
      <c r="M6543" s="23"/>
      <c r="R6543" s="23"/>
      <c r="W6543"/>
      <c r="AB6543"/>
    </row>
    <row r="6544" spans="1:28" x14ac:dyDescent="0.25">
      <c r="A6544" s="89"/>
      <c r="D6544"/>
      <c r="F6544"/>
      <c r="H6544"/>
      <c r="M6544" s="23"/>
      <c r="R6544" s="23"/>
      <c r="W6544"/>
      <c r="AB6544"/>
    </row>
    <row r="6545" spans="1:28" x14ac:dyDescent="0.25">
      <c r="A6545" s="89"/>
      <c r="D6545"/>
      <c r="F6545"/>
      <c r="H6545"/>
      <c r="M6545" s="23"/>
      <c r="R6545" s="23"/>
      <c r="W6545"/>
      <c r="AB6545"/>
    </row>
    <row r="6546" spans="1:28" x14ac:dyDescent="0.25">
      <c r="A6546" s="89"/>
      <c r="D6546"/>
      <c r="F6546"/>
      <c r="H6546"/>
      <c r="M6546" s="23"/>
      <c r="R6546" s="23"/>
      <c r="W6546"/>
      <c r="AB6546"/>
    </row>
    <row r="6547" spans="1:28" x14ac:dyDescent="0.25">
      <c r="A6547" s="89"/>
      <c r="D6547"/>
      <c r="F6547"/>
      <c r="H6547"/>
      <c r="M6547" s="23"/>
      <c r="R6547" s="23"/>
      <c r="W6547"/>
      <c r="AB6547"/>
    </row>
    <row r="6548" spans="1:28" x14ac:dyDescent="0.25">
      <c r="A6548" s="89"/>
      <c r="D6548"/>
      <c r="F6548"/>
      <c r="H6548"/>
      <c r="M6548" s="23"/>
      <c r="R6548" s="23"/>
      <c r="W6548"/>
      <c r="AB6548"/>
    </row>
    <row r="6549" spans="1:28" x14ac:dyDescent="0.25">
      <c r="A6549" s="89"/>
      <c r="D6549"/>
      <c r="F6549"/>
      <c r="H6549"/>
      <c r="M6549" s="23"/>
      <c r="R6549" s="23"/>
      <c r="W6549"/>
      <c r="AB6549"/>
    </row>
    <row r="6550" spans="1:28" x14ac:dyDescent="0.25">
      <c r="A6550" s="89"/>
      <c r="D6550"/>
      <c r="F6550"/>
      <c r="H6550"/>
      <c r="M6550" s="23"/>
      <c r="R6550" s="23"/>
      <c r="W6550"/>
      <c r="AB6550"/>
    </row>
    <row r="6551" spans="1:28" x14ac:dyDescent="0.25">
      <c r="A6551" s="89"/>
      <c r="D6551"/>
      <c r="F6551"/>
      <c r="H6551"/>
      <c r="M6551" s="23"/>
      <c r="R6551" s="23"/>
      <c r="W6551"/>
      <c r="AB6551"/>
    </row>
    <row r="6552" spans="1:28" x14ac:dyDescent="0.25">
      <c r="A6552" s="89"/>
      <c r="D6552"/>
      <c r="F6552"/>
      <c r="H6552"/>
      <c r="M6552" s="23"/>
      <c r="R6552" s="23"/>
      <c r="W6552"/>
      <c r="AB6552"/>
    </row>
    <row r="6553" spans="1:28" x14ac:dyDescent="0.25">
      <c r="A6553" s="89"/>
      <c r="D6553"/>
      <c r="F6553"/>
      <c r="H6553"/>
      <c r="M6553" s="23"/>
      <c r="R6553" s="23"/>
      <c r="W6553"/>
      <c r="AB6553"/>
    </row>
    <row r="6554" spans="1:28" x14ac:dyDescent="0.25">
      <c r="A6554" s="89"/>
      <c r="D6554"/>
      <c r="F6554"/>
      <c r="H6554"/>
      <c r="M6554" s="23"/>
      <c r="R6554" s="23"/>
      <c r="W6554"/>
      <c r="AB6554"/>
    </row>
    <row r="6555" spans="1:28" x14ac:dyDescent="0.25">
      <c r="A6555" s="89"/>
      <c r="D6555"/>
      <c r="F6555"/>
      <c r="H6555"/>
      <c r="M6555" s="23"/>
      <c r="R6555" s="23"/>
      <c r="W6555"/>
      <c r="AB6555"/>
    </row>
    <row r="6556" spans="1:28" x14ac:dyDescent="0.25">
      <c r="A6556" s="89"/>
      <c r="D6556"/>
      <c r="F6556"/>
      <c r="H6556"/>
      <c r="M6556" s="23"/>
      <c r="R6556" s="23"/>
      <c r="W6556"/>
      <c r="AB6556"/>
    </row>
    <row r="6557" spans="1:28" x14ac:dyDescent="0.25">
      <c r="A6557" s="89"/>
      <c r="D6557"/>
      <c r="F6557"/>
      <c r="H6557"/>
      <c r="M6557" s="23"/>
      <c r="R6557" s="23"/>
      <c r="W6557"/>
      <c r="AB6557"/>
    </row>
    <row r="6558" spans="1:28" x14ac:dyDescent="0.25">
      <c r="A6558" s="89"/>
      <c r="D6558"/>
      <c r="F6558"/>
      <c r="H6558"/>
      <c r="M6558" s="23"/>
      <c r="R6558" s="23"/>
      <c r="W6558"/>
      <c r="AB6558"/>
    </row>
    <row r="6559" spans="1:28" x14ac:dyDescent="0.25">
      <c r="A6559" s="89"/>
      <c r="D6559"/>
      <c r="F6559"/>
      <c r="H6559"/>
      <c r="M6559" s="23"/>
      <c r="R6559" s="23"/>
      <c r="W6559"/>
      <c r="AB6559"/>
    </row>
    <row r="6560" spans="1:28" x14ac:dyDescent="0.25">
      <c r="A6560" s="89"/>
      <c r="D6560"/>
      <c r="F6560"/>
      <c r="H6560"/>
      <c r="M6560" s="23"/>
      <c r="R6560" s="23"/>
      <c r="W6560"/>
      <c r="AB6560"/>
    </row>
    <row r="6561" spans="1:28" x14ac:dyDescent="0.25">
      <c r="A6561" s="89"/>
      <c r="D6561"/>
      <c r="F6561"/>
      <c r="H6561"/>
      <c r="M6561" s="23"/>
      <c r="R6561" s="23"/>
      <c r="W6561"/>
      <c r="AB6561"/>
    </row>
    <row r="6562" spans="1:28" x14ac:dyDescent="0.25">
      <c r="A6562" s="89"/>
      <c r="D6562"/>
      <c r="F6562"/>
      <c r="H6562"/>
      <c r="M6562" s="23"/>
      <c r="R6562" s="23"/>
      <c r="W6562"/>
      <c r="AB6562"/>
    </row>
    <row r="6563" spans="1:28" x14ac:dyDescent="0.25">
      <c r="A6563" s="89"/>
      <c r="D6563"/>
      <c r="F6563"/>
      <c r="H6563"/>
      <c r="M6563" s="23"/>
      <c r="R6563" s="23"/>
      <c r="W6563"/>
      <c r="AB6563"/>
    </row>
    <row r="6564" spans="1:28" x14ac:dyDescent="0.25">
      <c r="A6564" s="89"/>
      <c r="D6564"/>
      <c r="F6564"/>
      <c r="H6564"/>
      <c r="M6564" s="23"/>
      <c r="R6564" s="23"/>
      <c r="W6564"/>
      <c r="AB6564"/>
    </row>
    <row r="6565" spans="1:28" x14ac:dyDescent="0.25">
      <c r="A6565" s="89"/>
      <c r="D6565"/>
      <c r="F6565"/>
      <c r="H6565"/>
      <c r="M6565" s="23"/>
      <c r="R6565" s="23"/>
      <c r="W6565"/>
      <c r="AB6565"/>
    </row>
    <row r="6566" spans="1:28" x14ac:dyDescent="0.25">
      <c r="A6566" s="89"/>
      <c r="D6566"/>
      <c r="F6566"/>
      <c r="H6566"/>
      <c r="M6566" s="23"/>
      <c r="R6566" s="23"/>
      <c r="W6566"/>
      <c r="AB6566"/>
    </row>
    <row r="6567" spans="1:28" x14ac:dyDescent="0.25">
      <c r="A6567" s="89"/>
      <c r="D6567"/>
      <c r="F6567"/>
      <c r="H6567"/>
      <c r="M6567" s="23"/>
      <c r="R6567" s="23"/>
      <c r="W6567"/>
      <c r="AB6567"/>
    </row>
    <row r="6568" spans="1:28" x14ac:dyDescent="0.25">
      <c r="A6568" s="89"/>
      <c r="D6568"/>
      <c r="F6568"/>
      <c r="H6568"/>
      <c r="M6568" s="23"/>
      <c r="R6568" s="23"/>
      <c r="W6568"/>
      <c r="AB6568"/>
    </row>
    <row r="6569" spans="1:28" x14ac:dyDescent="0.25">
      <c r="A6569" s="89"/>
      <c r="D6569"/>
      <c r="F6569"/>
      <c r="H6569"/>
      <c r="M6569" s="23"/>
      <c r="R6569" s="23"/>
      <c r="W6569"/>
      <c r="AB6569"/>
    </row>
    <row r="6570" spans="1:28" x14ac:dyDescent="0.25">
      <c r="A6570" s="89"/>
      <c r="D6570"/>
      <c r="F6570"/>
      <c r="H6570"/>
      <c r="M6570" s="23"/>
      <c r="R6570" s="23"/>
      <c r="W6570"/>
      <c r="AB6570"/>
    </row>
    <row r="6571" spans="1:28" x14ac:dyDescent="0.25">
      <c r="A6571" s="89"/>
      <c r="D6571"/>
      <c r="F6571"/>
      <c r="H6571"/>
      <c r="M6571" s="23"/>
      <c r="R6571" s="23"/>
      <c r="W6571"/>
      <c r="AB6571"/>
    </row>
    <row r="6572" spans="1:28" x14ac:dyDescent="0.25">
      <c r="A6572" s="89"/>
      <c r="D6572"/>
      <c r="F6572"/>
      <c r="H6572"/>
      <c r="M6572" s="23"/>
      <c r="R6572" s="23"/>
      <c r="W6572"/>
      <c r="AB6572"/>
    </row>
    <row r="6573" spans="1:28" x14ac:dyDescent="0.25">
      <c r="A6573" s="89"/>
      <c r="D6573"/>
      <c r="F6573"/>
      <c r="H6573"/>
      <c r="M6573" s="23"/>
      <c r="R6573" s="23"/>
      <c r="W6573"/>
      <c r="AB6573"/>
    </row>
    <row r="6574" spans="1:28" x14ac:dyDescent="0.25">
      <c r="A6574" s="89"/>
      <c r="D6574"/>
      <c r="F6574"/>
      <c r="H6574"/>
      <c r="M6574" s="23"/>
      <c r="R6574" s="23"/>
      <c r="W6574"/>
      <c r="AB6574"/>
    </row>
    <row r="6575" spans="1:28" x14ac:dyDescent="0.25">
      <c r="A6575" s="89"/>
      <c r="D6575"/>
      <c r="F6575"/>
      <c r="H6575"/>
      <c r="M6575" s="23"/>
      <c r="R6575" s="23"/>
      <c r="W6575"/>
      <c r="AB6575"/>
    </row>
    <row r="6576" spans="1:28" x14ac:dyDescent="0.25">
      <c r="A6576" s="89"/>
      <c r="D6576"/>
      <c r="F6576"/>
      <c r="H6576"/>
      <c r="M6576" s="23"/>
      <c r="R6576" s="23"/>
      <c r="W6576"/>
      <c r="AB6576"/>
    </row>
    <row r="6577" spans="1:28" x14ac:dyDescent="0.25">
      <c r="A6577" s="89"/>
      <c r="D6577"/>
      <c r="F6577"/>
      <c r="H6577"/>
      <c r="M6577" s="23"/>
      <c r="R6577" s="23"/>
      <c r="W6577"/>
      <c r="AB6577"/>
    </row>
    <row r="6578" spans="1:28" x14ac:dyDescent="0.25">
      <c r="A6578" s="89"/>
      <c r="D6578"/>
      <c r="F6578"/>
      <c r="H6578"/>
      <c r="M6578" s="23"/>
      <c r="R6578" s="23"/>
      <c r="W6578"/>
      <c r="AB6578"/>
    </row>
    <row r="6579" spans="1:28" x14ac:dyDescent="0.25">
      <c r="A6579" s="89"/>
      <c r="D6579"/>
      <c r="F6579"/>
      <c r="H6579"/>
      <c r="M6579" s="23"/>
      <c r="R6579" s="23"/>
      <c r="W6579"/>
      <c r="AB6579"/>
    </row>
    <row r="6580" spans="1:28" x14ac:dyDescent="0.25">
      <c r="A6580" s="89"/>
      <c r="D6580"/>
      <c r="F6580"/>
      <c r="H6580"/>
      <c r="M6580" s="23"/>
      <c r="R6580" s="23"/>
      <c r="W6580"/>
      <c r="AB6580"/>
    </row>
    <row r="6581" spans="1:28" x14ac:dyDescent="0.25">
      <c r="A6581" s="89"/>
      <c r="D6581"/>
      <c r="F6581"/>
      <c r="H6581"/>
      <c r="M6581" s="23"/>
      <c r="R6581" s="23"/>
      <c r="W6581"/>
      <c r="AB6581"/>
    </row>
    <row r="6582" spans="1:28" x14ac:dyDescent="0.25">
      <c r="A6582" s="89"/>
      <c r="D6582"/>
      <c r="F6582"/>
      <c r="H6582"/>
      <c r="M6582" s="23"/>
      <c r="R6582" s="23"/>
      <c r="W6582"/>
      <c r="AB6582"/>
    </row>
    <row r="6583" spans="1:28" x14ac:dyDescent="0.25">
      <c r="A6583" s="89"/>
      <c r="D6583"/>
      <c r="F6583"/>
      <c r="H6583"/>
      <c r="M6583" s="23"/>
      <c r="R6583" s="23"/>
      <c r="W6583"/>
      <c r="AB6583"/>
    </row>
    <row r="6584" spans="1:28" x14ac:dyDescent="0.25">
      <c r="A6584" s="89"/>
      <c r="D6584"/>
      <c r="F6584"/>
      <c r="H6584"/>
      <c r="M6584" s="23"/>
      <c r="R6584" s="23"/>
      <c r="W6584"/>
      <c r="AB6584"/>
    </row>
    <row r="6585" spans="1:28" x14ac:dyDescent="0.25">
      <c r="A6585" s="89"/>
      <c r="D6585"/>
      <c r="F6585"/>
      <c r="H6585"/>
      <c r="M6585" s="23"/>
      <c r="R6585" s="23"/>
      <c r="W6585"/>
      <c r="AB6585"/>
    </row>
    <row r="6586" spans="1:28" x14ac:dyDescent="0.25">
      <c r="A6586" s="89"/>
      <c r="D6586"/>
      <c r="F6586"/>
      <c r="H6586"/>
      <c r="M6586" s="23"/>
      <c r="R6586" s="23"/>
      <c r="W6586"/>
      <c r="AB6586"/>
    </row>
    <row r="6587" spans="1:28" x14ac:dyDescent="0.25">
      <c r="A6587" s="89"/>
      <c r="D6587"/>
      <c r="F6587"/>
      <c r="H6587"/>
      <c r="M6587" s="23"/>
      <c r="R6587" s="23"/>
      <c r="W6587"/>
      <c r="AB6587"/>
    </row>
    <row r="6588" spans="1:28" x14ac:dyDescent="0.25">
      <c r="A6588" s="89"/>
      <c r="D6588"/>
      <c r="F6588"/>
      <c r="H6588"/>
      <c r="M6588" s="23"/>
      <c r="R6588" s="23"/>
      <c r="W6588"/>
      <c r="AB6588"/>
    </row>
    <row r="6589" spans="1:28" x14ac:dyDescent="0.25">
      <c r="A6589" s="89"/>
      <c r="D6589"/>
      <c r="F6589"/>
      <c r="H6589"/>
      <c r="M6589" s="23"/>
      <c r="R6589" s="23"/>
      <c r="W6589"/>
      <c r="AB6589"/>
    </row>
    <row r="6590" spans="1:28" x14ac:dyDescent="0.25">
      <c r="A6590" s="89"/>
      <c r="D6590"/>
      <c r="F6590"/>
      <c r="H6590"/>
      <c r="M6590" s="23"/>
      <c r="R6590" s="23"/>
      <c r="W6590"/>
      <c r="AB6590"/>
    </row>
    <row r="6591" spans="1:28" x14ac:dyDescent="0.25">
      <c r="A6591" s="89"/>
      <c r="D6591"/>
      <c r="F6591"/>
      <c r="H6591"/>
      <c r="M6591" s="23"/>
      <c r="R6591" s="23"/>
      <c r="W6591"/>
      <c r="AB6591"/>
    </row>
    <row r="6592" spans="1:28" x14ac:dyDescent="0.25">
      <c r="A6592" s="89"/>
      <c r="D6592"/>
      <c r="F6592"/>
      <c r="H6592"/>
      <c r="M6592" s="23"/>
      <c r="R6592" s="23"/>
      <c r="W6592"/>
      <c r="AB6592"/>
    </row>
    <row r="6593" spans="1:28" x14ac:dyDescent="0.25">
      <c r="A6593" s="89"/>
      <c r="D6593"/>
      <c r="F6593"/>
      <c r="H6593"/>
      <c r="M6593" s="23"/>
      <c r="R6593" s="23"/>
      <c r="W6593"/>
      <c r="AB6593"/>
    </row>
    <row r="6594" spans="1:28" x14ac:dyDescent="0.25">
      <c r="A6594" s="89"/>
      <c r="D6594"/>
      <c r="F6594"/>
      <c r="H6594"/>
      <c r="M6594" s="23"/>
      <c r="R6594" s="23"/>
      <c r="W6594"/>
      <c r="AB6594"/>
    </row>
    <row r="6595" spans="1:28" x14ac:dyDescent="0.25">
      <c r="A6595" s="89"/>
      <c r="D6595"/>
      <c r="F6595"/>
      <c r="H6595"/>
      <c r="M6595" s="23"/>
      <c r="R6595" s="23"/>
      <c r="W6595"/>
      <c r="AB6595"/>
    </row>
    <row r="6596" spans="1:28" x14ac:dyDescent="0.25">
      <c r="A6596" s="89"/>
      <c r="D6596"/>
      <c r="F6596"/>
      <c r="H6596"/>
      <c r="M6596" s="23"/>
      <c r="R6596" s="23"/>
      <c r="W6596"/>
      <c r="AB6596"/>
    </row>
    <row r="6597" spans="1:28" x14ac:dyDescent="0.25">
      <c r="A6597" s="89"/>
      <c r="D6597"/>
      <c r="F6597"/>
      <c r="H6597"/>
      <c r="M6597" s="23"/>
      <c r="R6597" s="23"/>
      <c r="W6597"/>
      <c r="AB6597"/>
    </row>
    <row r="6598" spans="1:28" x14ac:dyDescent="0.25">
      <c r="A6598" s="89"/>
      <c r="D6598"/>
      <c r="F6598"/>
      <c r="H6598"/>
      <c r="M6598" s="23"/>
      <c r="R6598" s="23"/>
      <c r="W6598"/>
      <c r="AB6598"/>
    </row>
    <row r="6599" spans="1:28" x14ac:dyDescent="0.25">
      <c r="A6599" s="89"/>
      <c r="D6599"/>
      <c r="F6599"/>
      <c r="H6599"/>
      <c r="M6599" s="23"/>
      <c r="R6599" s="23"/>
      <c r="W6599"/>
      <c r="AB6599"/>
    </row>
    <row r="6600" spans="1:28" x14ac:dyDescent="0.25">
      <c r="A6600" s="89"/>
      <c r="D6600"/>
      <c r="F6600"/>
      <c r="H6600"/>
      <c r="M6600" s="23"/>
      <c r="R6600" s="23"/>
      <c r="W6600"/>
      <c r="AB6600"/>
    </row>
    <row r="6601" spans="1:28" x14ac:dyDescent="0.25">
      <c r="A6601" s="89"/>
      <c r="D6601"/>
      <c r="F6601"/>
      <c r="H6601"/>
      <c r="M6601" s="23"/>
      <c r="R6601" s="23"/>
      <c r="W6601"/>
      <c r="AB6601"/>
    </row>
    <row r="6602" spans="1:28" x14ac:dyDescent="0.25">
      <c r="A6602" s="89"/>
      <c r="D6602"/>
      <c r="F6602"/>
      <c r="H6602"/>
      <c r="M6602" s="23"/>
      <c r="R6602" s="23"/>
      <c r="W6602"/>
      <c r="AB6602"/>
    </row>
    <row r="6603" spans="1:28" x14ac:dyDescent="0.25">
      <c r="A6603" s="89"/>
      <c r="D6603"/>
      <c r="F6603"/>
      <c r="H6603"/>
      <c r="M6603" s="23"/>
      <c r="R6603" s="23"/>
      <c r="W6603"/>
      <c r="AB6603"/>
    </row>
    <row r="6604" spans="1:28" x14ac:dyDescent="0.25">
      <c r="A6604" s="89"/>
      <c r="D6604"/>
      <c r="F6604"/>
      <c r="H6604"/>
      <c r="M6604" s="23"/>
      <c r="R6604" s="23"/>
      <c r="W6604"/>
      <c r="AB6604"/>
    </row>
    <row r="6605" spans="1:28" x14ac:dyDescent="0.25">
      <c r="A6605" s="89"/>
      <c r="D6605"/>
      <c r="F6605"/>
      <c r="H6605"/>
      <c r="M6605" s="23"/>
      <c r="R6605" s="23"/>
      <c r="W6605"/>
      <c r="AB6605"/>
    </row>
    <row r="6606" spans="1:28" x14ac:dyDescent="0.25">
      <c r="A6606" s="89"/>
      <c r="D6606"/>
      <c r="F6606"/>
      <c r="H6606"/>
      <c r="M6606" s="23"/>
      <c r="R6606" s="23"/>
      <c r="W6606"/>
      <c r="AB6606"/>
    </row>
    <row r="6607" spans="1:28" x14ac:dyDescent="0.25">
      <c r="A6607" s="89"/>
      <c r="D6607"/>
      <c r="F6607"/>
      <c r="H6607"/>
      <c r="M6607" s="23"/>
      <c r="R6607" s="23"/>
      <c r="W6607"/>
      <c r="AB6607"/>
    </row>
    <row r="6608" spans="1:28" x14ac:dyDescent="0.25">
      <c r="A6608" s="89"/>
      <c r="D6608"/>
      <c r="F6608"/>
      <c r="H6608"/>
      <c r="M6608" s="23"/>
      <c r="R6608" s="23"/>
      <c r="W6608"/>
      <c r="AB6608"/>
    </row>
    <row r="6609" spans="1:28" x14ac:dyDescent="0.25">
      <c r="A6609" s="89"/>
      <c r="D6609"/>
      <c r="F6609"/>
      <c r="H6609"/>
      <c r="M6609" s="23"/>
      <c r="R6609" s="23"/>
      <c r="W6609"/>
      <c r="AB6609"/>
    </row>
    <row r="6610" spans="1:28" x14ac:dyDescent="0.25">
      <c r="A6610" s="89"/>
      <c r="D6610"/>
      <c r="F6610"/>
      <c r="H6610"/>
      <c r="M6610" s="23"/>
      <c r="R6610" s="23"/>
      <c r="W6610"/>
      <c r="AB6610"/>
    </row>
    <row r="6611" spans="1:28" x14ac:dyDescent="0.25">
      <c r="A6611" s="89"/>
      <c r="D6611"/>
      <c r="F6611"/>
      <c r="H6611"/>
      <c r="M6611" s="23"/>
      <c r="R6611" s="23"/>
      <c r="W6611"/>
      <c r="AB6611"/>
    </row>
    <row r="6612" spans="1:28" x14ac:dyDescent="0.25">
      <c r="A6612" s="89"/>
      <c r="D6612"/>
      <c r="F6612"/>
      <c r="H6612"/>
      <c r="M6612" s="23"/>
      <c r="R6612" s="23"/>
      <c r="W6612"/>
      <c r="AB6612"/>
    </row>
    <row r="6613" spans="1:28" x14ac:dyDescent="0.25">
      <c r="A6613" s="89"/>
      <c r="D6613"/>
      <c r="F6613"/>
      <c r="H6613"/>
      <c r="M6613" s="23"/>
      <c r="R6613" s="23"/>
      <c r="W6613"/>
      <c r="AB6613"/>
    </row>
    <row r="6614" spans="1:28" x14ac:dyDescent="0.25">
      <c r="A6614" s="89"/>
      <c r="D6614"/>
      <c r="F6614"/>
      <c r="H6614"/>
      <c r="M6614" s="23"/>
      <c r="R6614" s="23"/>
      <c r="W6614"/>
      <c r="AB6614"/>
    </row>
    <row r="6615" spans="1:28" x14ac:dyDescent="0.25">
      <c r="A6615" s="89"/>
      <c r="D6615"/>
      <c r="F6615"/>
      <c r="H6615"/>
      <c r="M6615" s="23"/>
      <c r="R6615" s="23"/>
      <c r="W6615"/>
      <c r="AB6615"/>
    </row>
    <row r="6616" spans="1:28" x14ac:dyDescent="0.25">
      <c r="A6616" s="89"/>
      <c r="D6616"/>
      <c r="F6616"/>
      <c r="H6616"/>
      <c r="M6616" s="23"/>
      <c r="R6616" s="23"/>
      <c r="W6616"/>
      <c r="AB6616"/>
    </row>
    <row r="6617" spans="1:28" x14ac:dyDescent="0.25">
      <c r="A6617" s="89"/>
      <c r="D6617"/>
      <c r="F6617"/>
      <c r="H6617"/>
      <c r="M6617" s="23"/>
      <c r="R6617" s="23"/>
      <c r="W6617"/>
      <c r="AB6617"/>
    </row>
    <row r="6618" spans="1:28" x14ac:dyDescent="0.25">
      <c r="A6618" s="89"/>
      <c r="D6618"/>
      <c r="F6618"/>
      <c r="H6618"/>
      <c r="M6618" s="23"/>
      <c r="R6618" s="23"/>
      <c r="W6618"/>
      <c r="AB6618"/>
    </row>
    <row r="6619" spans="1:28" x14ac:dyDescent="0.25">
      <c r="A6619" s="89"/>
      <c r="D6619"/>
      <c r="F6619"/>
      <c r="H6619"/>
      <c r="M6619" s="23"/>
      <c r="R6619" s="23"/>
      <c r="W6619"/>
      <c r="AB6619"/>
    </row>
    <row r="6620" spans="1:28" x14ac:dyDescent="0.25">
      <c r="A6620" s="89"/>
      <c r="D6620"/>
      <c r="F6620"/>
      <c r="H6620"/>
      <c r="M6620" s="23"/>
      <c r="R6620" s="23"/>
      <c r="W6620"/>
      <c r="AB6620"/>
    </row>
    <row r="6621" spans="1:28" x14ac:dyDescent="0.25">
      <c r="A6621" s="89"/>
      <c r="D6621"/>
      <c r="F6621"/>
      <c r="H6621"/>
      <c r="M6621" s="23"/>
      <c r="R6621" s="23"/>
      <c r="W6621"/>
      <c r="AB6621"/>
    </row>
    <row r="6622" spans="1:28" x14ac:dyDescent="0.25">
      <c r="A6622" s="89"/>
      <c r="D6622"/>
      <c r="F6622"/>
      <c r="H6622"/>
      <c r="M6622" s="23"/>
      <c r="R6622" s="23"/>
      <c r="W6622"/>
      <c r="AB6622"/>
    </row>
    <row r="6623" spans="1:28" x14ac:dyDescent="0.25">
      <c r="A6623" s="89"/>
      <c r="D6623"/>
      <c r="F6623"/>
      <c r="H6623"/>
      <c r="M6623" s="23"/>
      <c r="R6623" s="23"/>
      <c r="W6623"/>
      <c r="AB6623"/>
    </row>
    <row r="6624" spans="1:28" x14ac:dyDescent="0.25">
      <c r="A6624" s="89"/>
      <c r="D6624"/>
      <c r="F6624"/>
      <c r="H6624"/>
      <c r="M6624" s="23"/>
      <c r="R6624" s="23"/>
      <c r="W6624"/>
      <c r="AB6624"/>
    </row>
    <row r="6625" spans="1:28" x14ac:dyDescent="0.25">
      <c r="A6625" s="89"/>
      <c r="D6625"/>
      <c r="F6625"/>
      <c r="H6625"/>
      <c r="M6625" s="23"/>
      <c r="R6625" s="23"/>
      <c r="W6625"/>
      <c r="AB6625"/>
    </row>
    <row r="6626" spans="1:28" x14ac:dyDescent="0.25">
      <c r="A6626" s="89"/>
      <c r="D6626"/>
      <c r="F6626"/>
      <c r="H6626"/>
      <c r="M6626" s="23"/>
      <c r="R6626" s="23"/>
      <c r="W6626"/>
      <c r="AB6626"/>
    </row>
    <row r="6627" spans="1:28" x14ac:dyDescent="0.25">
      <c r="A6627" s="89"/>
      <c r="D6627"/>
      <c r="F6627"/>
      <c r="H6627"/>
      <c r="M6627" s="23"/>
      <c r="R6627" s="23"/>
      <c r="W6627"/>
      <c r="AB6627"/>
    </row>
    <row r="6628" spans="1:28" x14ac:dyDescent="0.25">
      <c r="A6628" s="89"/>
      <c r="D6628"/>
      <c r="F6628"/>
      <c r="H6628"/>
      <c r="M6628" s="23"/>
      <c r="R6628" s="23"/>
      <c r="W6628"/>
      <c r="AB6628"/>
    </row>
    <row r="6629" spans="1:28" x14ac:dyDescent="0.25">
      <c r="A6629" s="89"/>
      <c r="D6629"/>
      <c r="F6629"/>
      <c r="H6629"/>
      <c r="M6629" s="23"/>
      <c r="R6629" s="23"/>
      <c r="W6629"/>
      <c r="AB6629"/>
    </row>
    <row r="6630" spans="1:28" x14ac:dyDescent="0.25">
      <c r="A6630" s="89"/>
      <c r="D6630"/>
      <c r="F6630"/>
      <c r="H6630"/>
      <c r="M6630" s="23"/>
      <c r="R6630" s="23"/>
      <c r="W6630"/>
      <c r="AB6630"/>
    </row>
    <row r="6631" spans="1:28" x14ac:dyDescent="0.25">
      <c r="A6631" s="89"/>
      <c r="D6631"/>
      <c r="F6631"/>
      <c r="H6631"/>
      <c r="M6631" s="23"/>
      <c r="R6631" s="23"/>
      <c r="W6631"/>
      <c r="AB6631"/>
    </row>
    <row r="6632" spans="1:28" x14ac:dyDescent="0.25">
      <c r="A6632" s="89"/>
      <c r="D6632"/>
      <c r="F6632"/>
      <c r="H6632"/>
      <c r="M6632" s="23"/>
      <c r="R6632" s="23"/>
      <c r="W6632"/>
      <c r="AB6632"/>
    </row>
    <row r="6633" spans="1:28" x14ac:dyDescent="0.25">
      <c r="A6633" s="89"/>
      <c r="D6633"/>
      <c r="F6633"/>
      <c r="H6633"/>
      <c r="M6633" s="23"/>
      <c r="R6633" s="23"/>
      <c r="W6633"/>
      <c r="AB6633"/>
    </row>
    <row r="6634" spans="1:28" x14ac:dyDescent="0.25">
      <c r="A6634" s="89"/>
      <c r="D6634"/>
      <c r="F6634"/>
      <c r="H6634"/>
      <c r="M6634" s="23"/>
      <c r="R6634" s="23"/>
      <c r="W6634"/>
      <c r="AB6634"/>
    </row>
    <row r="6635" spans="1:28" x14ac:dyDescent="0.25">
      <c r="A6635" s="89"/>
      <c r="D6635"/>
      <c r="F6635"/>
      <c r="H6635"/>
      <c r="M6635" s="23"/>
      <c r="R6635" s="23"/>
      <c r="W6635"/>
      <c r="AB6635"/>
    </row>
    <row r="6636" spans="1:28" x14ac:dyDescent="0.25">
      <c r="A6636" s="89"/>
      <c r="D6636"/>
      <c r="F6636"/>
      <c r="H6636"/>
      <c r="M6636" s="23"/>
      <c r="R6636" s="23"/>
      <c r="W6636"/>
      <c r="AB6636"/>
    </row>
    <row r="6637" spans="1:28" x14ac:dyDescent="0.25">
      <c r="A6637" s="89"/>
      <c r="D6637"/>
      <c r="F6637"/>
      <c r="H6637"/>
      <c r="M6637" s="23"/>
      <c r="R6637" s="23"/>
      <c r="W6637"/>
      <c r="AB6637"/>
    </row>
    <row r="6638" spans="1:28" x14ac:dyDescent="0.25">
      <c r="A6638" s="89"/>
      <c r="D6638"/>
      <c r="F6638"/>
      <c r="H6638"/>
      <c r="M6638" s="23"/>
      <c r="R6638" s="23"/>
      <c r="W6638"/>
      <c r="AB6638"/>
    </row>
    <row r="6639" spans="1:28" x14ac:dyDescent="0.25">
      <c r="A6639" s="89"/>
      <c r="D6639"/>
      <c r="F6639"/>
      <c r="H6639"/>
      <c r="M6639" s="23"/>
      <c r="R6639" s="23"/>
      <c r="W6639"/>
      <c r="AB6639"/>
    </row>
    <row r="6640" spans="1:28" x14ac:dyDescent="0.25">
      <c r="A6640" s="89"/>
      <c r="D6640"/>
      <c r="F6640"/>
      <c r="H6640"/>
      <c r="M6640" s="23"/>
      <c r="R6640" s="23"/>
      <c r="W6640"/>
      <c r="AB6640"/>
    </row>
    <row r="6641" spans="1:28" x14ac:dyDescent="0.25">
      <c r="A6641" s="89"/>
      <c r="D6641"/>
      <c r="F6641"/>
      <c r="H6641"/>
      <c r="M6641" s="23"/>
      <c r="R6641" s="23"/>
      <c r="W6641"/>
      <c r="AB6641"/>
    </row>
    <row r="6642" spans="1:28" x14ac:dyDescent="0.25">
      <c r="A6642" s="89"/>
      <c r="D6642"/>
      <c r="F6642"/>
      <c r="H6642"/>
      <c r="M6642" s="23"/>
      <c r="R6642" s="23"/>
      <c r="W6642"/>
      <c r="AB6642"/>
    </row>
    <row r="6643" spans="1:28" x14ac:dyDescent="0.25">
      <c r="A6643" s="89"/>
      <c r="D6643"/>
      <c r="F6643"/>
      <c r="H6643"/>
      <c r="M6643" s="23"/>
      <c r="R6643" s="23"/>
      <c r="W6643"/>
      <c r="AB6643"/>
    </row>
    <row r="6644" spans="1:28" x14ac:dyDescent="0.25">
      <c r="A6644" s="89"/>
      <c r="D6644"/>
      <c r="F6644"/>
      <c r="H6644"/>
      <c r="M6644" s="23"/>
      <c r="R6644" s="23"/>
      <c r="W6644"/>
      <c r="AB6644"/>
    </row>
    <row r="6645" spans="1:28" x14ac:dyDescent="0.25">
      <c r="A6645" s="89"/>
      <c r="D6645"/>
      <c r="F6645"/>
      <c r="H6645"/>
      <c r="M6645" s="23"/>
      <c r="R6645" s="23"/>
      <c r="W6645"/>
      <c r="AB6645"/>
    </row>
    <row r="6646" spans="1:28" x14ac:dyDescent="0.25">
      <c r="A6646" s="89"/>
      <c r="D6646"/>
      <c r="F6646"/>
      <c r="H6646"/>
      <c r="M6646" s="23"/>
      <c r="R6646" s="23"/>
      <c r="W6646"/>
      <c r="AB6646"/>
    </row>
    <row r="6647" spans="1:28" x14ac:dyDescent="0.25">
      <c r="A6647" s="89"/>
      <c r="D6647"/>
      <c r="F6647"/>
      <c r="H6647"/>
      <c r="M6647" s="23"/>
      <c r="R6647" s="23"/>
      <c r="W6647"/>
      <c r="AB6647"/>
    </row>
    <row r="6648" spans="1:28" x14ac:dyDescent="0.25">
      <c r="A6648" s="89"/>
      <c r="D6648"/>
      <c r="F6648"/>
      <c r="H6648"/>
      <c r="M6648" s="23"/>
      <c r="R6648" s="23"/>
      <c r="W6648"/>
      <c r="AB6648"/>
    </row>
    <row r="6649" spans="1:28" x14ac:dyDescent="0.25">
      <c r="A6649" s="89"/>
      <c r="D6649"/>
      <c r="F6649"/>
      <c r="H6649"/>
      <c r="M6649" s="23"/>
      <c r="R6649" s="23"/>
      <c r="W6649"/>
      <c r="AB6649"/>
    </row>
    <row r="6650" spans="1:28" x14ac:dyDescent="0.25">
      <c r="A6650" s="89"/>
      <c r="D6650"/>
      <c r="F6650"/>
      <c r="H6650"/>
      <c r="M6650" s="23"/>
      <c r="R6650" s="23"/>
      <c r="W6650"/>
      <c r="AB6650"/>
    </row>
    <row r="6651" spans="1:28" x14ac:dyDescent="0.25">
      <c r="A6651" s="89"/>
      <c r="D6651"/>
      <c r="F6651"/>
      <c r="H6651"/>
      <c r="M6651" s="23"/>
      <c r="R6651" s="23"/>
      <c r="W6651"/>
      <c r="AB6651"/>
    </row>
    <row r="6652" spans="1:28" x14ac:dyDescent="0.25">
      <c r="A6652" s="89"/>
      <c r="D6652"/>
      <c r="F6652"/>
      <c r="H6652"/>
      <c r="M6652" s="23"/>
      <c r="R6652" s="23"/>
      <c r="W6652"/>
      <c r="AB6652"/>
    </row>
    <row r="6653" spans="1:28" x14ac:dyDescent="0.25">
      <c r="A6653" s="89"/>
      <c r="D6653"/>
      <c r="F6653"/>
      <c r="H6653"/>
      <c r="M6653" s="23"/>
      <c r="R6653" s="23"/>
      <c r="W6653"/>
      <c r="AB6653"/>
    </row>
    <row r="6654" spans="1:28" x14ac:dyDescent="0.25">
      <c r="A6654" s="89"/>
      <c r="D6654"/>
      <c r="F6654"/>
      <c r="H6654"/>
      <c r="M6654" s="23"/>
      <c r="R6654" s="23"/>
      <c r="W6654"/>
      <c r="AB6654"/>
    </row>
    <row r="6655" spans="1:28" x14ac:dyDescent="0.25">
      <c r="A6655" s="89"/>
      <c r="D6655"/>
      <c r="F6655"/>
      <c r="H6655"/>
      <c r="M6655" s="23"/>
      <c r="R6655" s="23"/>
      <c r="W6655"/>
      <c r="AB6655"/>
    </row>
    <row r="6656" spans="1:28" x14ac:dyDescent="0.25">
      <c r="A6656" s="89"/>
      <c r="D6656"/>
      <c r="F6656"/>
      <c r="H6656"/>
      <c r="M6656" s="23"/>
      <c r="R6656" s="23"/>
      <c r="W6656"/>
      <c r="AB6656"/>
    </row>
    <row r="6657" spans="1:28" x14ac:dyDescent="0.25">
      <c r="A6657" s="89"/>
      <c r="D6657"/>
      <c r="F6657"/>
      <c r="H6657"/>
      <c r="M6657" s="23"/>
      <c r="R6657" s="23"/>
      <c r="W6657"/>
      <c r="AB6657"/>
    </row>
    <row r="6658" spans="1:28" x14ac:dyDescent="0.25">
      <c r="A6658" s="89"/>
      <c r="D6658"/>
      <c r="F6658"/>
      <c r="H6658"/>
      <c r="M6658" s="23"/>
      <c r="R6658" s="23"/>
      <c r="W6658"/>
      <c r="AB6658"/>
    </row>
    <row r="6659" spans="1:28" x14ac:dyDescent="0.25">
      <c r="A6659" s="89"/>
      <c r="D6659"/>
      <c r="F6659"/>
      <c r="H6659"/>
      <c r="M6659" s="23"/>
      <c r="R6659" s="23"/>
      <c r="W6659"/>
      <c r="AB6659"/>
    </row>
    <row r="6660" spans="1:28" x14ac:dyDescent="0.25">
      <c r="A6660" s="89"/>
      <c r="D6660"/>
      <c r="F6660"/>
      <c r="H6660"/>
      <c r="M6660" s="23"/>
      <c r="R6660" s="23"/>
      <c r="W6660"/>
      <c r="AB6660"/>
    </row>
    <row r="6661" spans="1:28" x14ac:dyDescent="0.25">
      <c r="A6661" s="89"/>
      <c r="D6661"/>
      <c r="F6661"/>
      <c r="H6661"/>
      <c r="M6661" s="23"/>
      <c r="R6661" s="23"/>
      <c r="W6661"/>
      <c r="AB6661"/>
    </row>
    <row r="6662" spans="1:28" x14ac:dyDescent="0.25">
      <c r="A6662" s="89"/>
      <c r="D6662"/>
      <c r="F6662"/>
      <c r="H6662"/>
      <c r="M6662" s="23"/>
      <c r="R6662" s="23"/>
      <c r="W6662"/>
      <c r="AB6662"/>
    </row>
    <row r="6663" spans="1:28" x14ac:dyDescent="0.25">
      <c r="A6663" s="89"/>
      <c r="D6663"/>
      <c r="F6663"/>
      <c r="H6663"/>
      <c r="M6663" s="23"/>
      <c r="R6663" s="23"/>
      <c r="W6663"/>
      <c r="AB6663"/>
    </row>
    <row r="6664" spans="1:28" x14ac:dyDescent="0.25">
      <c r="A6664" s="89"/>
      <c r="D6664"/>
      <c r="F6664"/>
      <c r="H6664"/>
      <c r="M6664" s="23"/>
      <c r="R6664" s="23"/>
      <c r="W6664"/>
      <c r="AB6664"/>
    </row>
    <row r="6665" spans="1:28" x14ac:dyDescent="0.25">
      <c r="A6665" s="89"/>
      <c r="D6665"/>
      <c r="F6665"/>
      <c r="H6665"/>
      <c r="M6665" s="23"/>
      <c r="R6665" s="23"/>
      <c r="W6665"/>
      <c r="AB6665"/>
    </row>
    <row r="6666" spans="1:28" x14ac:dyDescent="0.25">
      <c r="A6666" s="89"/>
      <c r="D6666"/>
      <c r="F6666"/>
      <c r="H6666"/>
      <c r="M6666" s="23"/>
      <c r="R6666" s="23"/>
      <c r="W6666"/>
      <c r="AB6666"/>
    </row>
    <row r="6667" spans="1:28" x14ac:dyDescent="0.25">
      <c r="A6667" s="89"/>
      <c r="D6667"/>
      <c r="F6667"/>
      <c r="H6667"/>
      <c r="M6667" s="23"/>
      <c r="R6667" s="23"/>
      <c r="W6667"/>
      <c r="AB6667"/>
    </row>
    <row r="6668" spans="1:28" x14ac:dyDescent="0.25">
      <c r="A6668" s="89"/>
      <c r="D6668"/>
      <c r="F6668"/>
      <c r="H6668"/>
      <c r="M6668" s="23"/>
      <c r="R6668" s="23"/>
      <c r="W6668"/>
      <c r="AB6668"/>
    </row>
    <row r="6669" spans="1:28" x14ac:dyDescent="0.25">
      <c r="A6669" s="89"/>
      <c r="D6669"/>
      <c r="F6669"/>
      <c r="H6669"/>
      <c r="M6669" s="23"/>
      <c r="R6669" s="23"/>
      <c r="W6669"/>
      <c r="AB6669"/>
    </row>
    <row r="6670" spans="1:28" x14ac:dyDescent="0.25">
      <c r="A6670" s="89"/>
      <c r="D6670"/>
      <c r="F6670"/>
      <c r="H6670"/>
      <c r="M6670" s="23"/>
      <c r="R6670" s="23"/>
      <c r="W6670"/>
      <c r="AB6670"/>
    </row>
    <row r="6671" spans="1:28" x14ac:dyDescent="0.25">
      <c r="A6671" s="89"/>
      <c r="D6671"/>
      <c r="F6671"/>
      <c r="H6671"/>
      <c r="M6671" s="23"/>
      <c r="R6671" s="23"/>
      <c r="W6671"/>
      <c r="AB6671"/>
    </row>
    <row r="6672" spans="1:28" x14ac:dyDescent="0.25">
      <c r="A6672" s="89"/>
      <c r="D6672"/>
      <c r="F6672"/>
      <c r="H6672"/>
      <c r="M6672" s="23"/>
      <c r="R6672" s="23"/>
      <c r="W6672"/>
      <c r="AB6672"/>
    </row>
    <row r="6673" spans="1:28" x14ac:dyDescent="0.25">
      <c r="A6673" s="89"/>
      <c r="D6673"/>
      <c r="F6673"/>
      <c r="H6673"/>
      <c r="M6673" s="23"/>
      <c r="R6673" s="23"/>
      <c r="W6673"/>
      <c r="AB6673"/>
    </row>
    <row r="6674" spans="1:28" x14ac:dyDescent="0.25">
      <c r="A6674" s="89"/>
      <c r="D6674"/>
      <c r="F6674"/>
      <c r="H6674"/>
      <c r="M6674" s="23"/>
      <c r="R6674" s="23"/>
      <c r="W6674"/>
      <c r="AB6674"/>
    </row>
    <row r="6675" spans="1:28" x14ac:dyDescent="0.25">
      <c r="A6675" s="89"/>
      <c r="D6675"/>
      <c r="F6675"/>
      <c r="H6675"/>
      <c r="M6675" s="23"/>
      <c r="R6675" s="23"/>
      <c r="W6675"/>
      <c r="AB6675"/>
    </row>
    <row r="6676" spans="1:28" x14ac:dyDescent="0.25">
      <c r="A6676" s="89"/>
      <c r="D6676"/>
      <c r="F6676"/>
      <c r="H6676"/>
      <c r="M6676" s="23"/>
      <c r="R6676" s="23"/>
      <c r="W6676"/>
      <c r="AB6676"/>
    </row>
    <row r="6677" spans="1:28" x14ac:dyDescent="0.25">
      <c r="A6677" s="89"/>
      <c r="D6677"/>
      <c r="F6677"/>
      <c r="H6677"/>
      <c r="M6677" s="23"/>
      <c r="R6677" s="23"/>
      <c r="W6677"/>
      <c r="AB6677"/>
    </row>
    <row r="6678" spans="1:28" x14ac:dyDescent="0.25">
      <c r="A6678" s="89"/>
      <c r="D6678"/>
      <c r="F6678"/>
      <c r="H6678"/>
      <c r="M6678" s="23"/>
      <c r="R6678" s="23"/>
      <c r="W6678"/>
      <c r="AB6678"/>
    </row>
    <row r="6679" spans="1:28" x14ac:dyDescent="0.25">
      <c r="A6679" s="89"/>
      <c r="D6679"/>
      <c r="F6679"/>
      <c r="H6679"/>
      <c r="M6679" s="23"/>
      <c r="R6679" s="23"/>
      <c r="W6679"/>
      <c r="AB6679"/>
    </row>
    <row r="6680" spans="1:28" x14ac:dyDescent="0.25">
      <c r="A6680" s="89"/>
      <c r="D6680"/>
      <c r="F6680"/>
      <c r="H6680"/>
      <c r="M6680" s="23"/>
      <c r="R6680" s="23"/>
      <c r="W6680"/>
      <c r="AB6680"/>
    </row>
    <row r="6681" spans="1:28" x14ac:dyDescent="0.25">
      <c r="A6681" s="89"/>
      <c r="D6681"/>
      <c r="F6681"/>
      <c r="H6681"/>
      <c r="M6681" s="23"/>
      <c r="R6681" s="23"/>
      <c r="W6681"/>
      <c r="AB6681"/>
    </row>
    <row r="6682" spans="1:28" x14ac:dyDescent="0.25">
      <c r="A6682" s="89"/>
      <c r="D6682"/>
      <c r="F6682"/>
      <c r="H6682"/>
      <c r="M6682" s="23"/>
      <c r="R6682" s="23"/>
      <c r="W6682"/>
      <c r="AB6682"/>
    </row>
    <row r="6683" spans="1:28" x14ac:dyDescent="0.25">
      <c r="A6683" s="89"/>
      <c r="D6683"/>
      <c r="F6683"/>
      <c r="H6683"/>
      <c r="M6683" s="23"/>
      <c r="R6683" s="23"/>
      <c r="W6683"/>
      <c r="AB6683"/>
    </row>
    <row r="6684" spans="1:28" x14ac:dyDescent="0.25">
      <c r="A6684" s="89"/>
      <c r="D6684"/>
      <c r="F6684"/>
      <c r="H6684"/>
      <c r="M6684" s="23"/>
      <c r="R6684" s="23"/>
      <c r="W6684"/>
      <c r="AB6684"/>
    </row>
    <row r="6685" spans="1:28" x14ac:dyDescent="0.25">
      <c r="A6685" s="89"/>
      <c r="D6685"/>
      <c r="F6685"/>
      <c r="H6685"/>
      <c r="M6685" s="23"/>
      <c r="R6685" s="23"/>
      <c r="W6685"/>
      <c r="AB6685"/>
    </row>
    <row r="6686" spans="1:28" x14ac:dyDescent="0.25">
      <c r="A6686" s="89"/>
      <c r="D6686"/>
      <c r="F6686"/>
      <c r="H6686"/>
      <c r="M6686" s="23"/>
      <c r="R6686" s="23"/>
      <c r="W6686"/>
      <c r="AB6686"/>
    </row>
    <row r="6687" spans="1:28" x14ac:dyDescent="0.25">
      <c r="A6687" s="89"/>
      <c r="D6687"/>
      <c r="F6687"/>
      <c r="H6687"/>
      <c r="M6687" s="23"/>
      <c r="R6687" s="23"/>
      <c r="W6687"/>
      <c r="AB6687"/>
    </row>
    <row r="6688" spans="1:28" x14ac:dyDescent="0.25">
      <c r="A6688" s="89"/>
      <c r="D6688"/>
      <c r="F6688"/>
      <c r="H6688"/>
      <c r="M6688" s="23"/>
      <c r="R6688" s="23"/>
      <c r="W6688"/>
      <c r="AB6688"/>
    </row>
    <row r="6689" spans="1:28" x14ac:dyDescent="0.25">
      <c r="A6689" s="89"/>
      <c r="D6689"/>
      <c r="F6689"/>
      <c r="H6689"/>
      <c r="M6689" s="23"/>
      <c r="R6689" s="23"/>
      <c r="W6689"/>
      <c r="AB6689"/>
    </row>
    <row r="6690" spans="1:28" x14ac:dyDescent="0.25">
      <c r="A6690" s="89"/>
      <c r="D6690"/>
      <c r="F6690"/>
      <c r="H6690"/>
      <c r="M6690" s="23"/>
      <c r="R6690" s="23"/>
      <c r="W6690"/>
      <c r="AB6690"/>
    </row>
    <row r="6691" spans="1:28" x14ac:dyDescent="0.25">
      <c r="A6691" s="89"/>
      <c r="D6691"/>
      <c r="F6691"/>
      <c r="H6691"/>
      <c r="M6691" s="23"/>
      <c r="R6691" s="23"/>
      <c r="W6691"/>
      <c r="AB6691"/>
    </row>
    <row r="6692" spans="1:28" x14ac:dyDescent="0.25">
      <c r="A6692" s="89"/>
      <c r="D6692"/>
      <c r="F6692"/>
      <c r="H6692"/>
      <c r="M6692" s="23"/>
      <c r="R6692" s="23"/>
      <c r="W6692"/>
      <c r="AB6692"/>
    </row>
    <row r="6693" spans="1:28" x14ac:dyDescent="0.25">
      <c r="A6693" s="89"/>
      <c r="D6693"/>
      <c r="F6693"/>
      <c r="H6693"/>
      <c r="M6693" s="23"/>
      <c r="R6693" s="23"/>
      <c r="W6693"/>
      <c r="AB6693"/>
    </row>
    <row r="6694" spans="1:28" x14ac:dyDescent="0.25">
      <c r="A6694" s="89"/>
      <c r="D6694"/>
      <c r="F6694"/>
      <c r="H6694"/>
      <c r="M6694" s="23"/>
      <c r="R6694" s="23"/>
      <c r="W6694"/>
      <c r="AB6694"/>
    </row>
    <row r="6695" spans="1:28" x14ac:dyDescent="0.25">
      <c r="A6695" s="89"/>
      <c r="D6695"/>
      <c r="F6695"/>
      <c r="H6695"/>
      <c r="M6695" s="23"/>
      <c r="R6695" s="23"/>
      <c r="W6695"/>
      <c r="AB6695"/>
    </row>
    <row r="6696" spans="1:28" x14ac:dyDescent="0.25">
      <c r="A6696" s="89"/>
      <c r="D6696"/>
      <c r="F6696"/>
      <c r="H6696"/>
      <c r="M6696" s="23"/>
      <c r="R6696" s="23"/>
      <c r="W6696"/>
      <c r="AB6696"/>
    </row>
    <row r="6697" spans="1:28" x14ac:dyDescent="0.25">
      <c r="A6697" s="89"/>
      <c r="D6697"/>
      <c r="F6697"/>
      <c r="H6697"/>
      <c r="M6697" s="23"/>
      <c r="R6697" s="23"/>
      <c r="W6697"/>
      <c r="AB6697"/>
    </row>
    <row r="6698" spans="1:28" x14ac:dyDescent="0.25">
      <c r="A6698" s="89"/>
      <c r="D6698"/>
      <c r="F6698"/>
      <c r="H6698"/>
      <c r="M6698" s="23"/>
      <c r="R6698" s="23"/>
      <c r="W6698"/>
      <c r="AB6698"/>
    </row>
    <row r="6699" spans="1:28" x14ac:dyDescent="0.25">
      <c r="A6699" s="89"/>
      <c r="D6699"/>
      <c r="F6699"/>
      <c r="H6699"/>
      <c r="M6699" s="23"/>
      <c r="R6699" s="23"/>
      <c r="W6699"/>
      <c r="AB6699"/>
    </row>
    <row r="6700" spans="1:28" x14ac:dyDescent="0.25">
      <c r="A6700" s="89"/>
      <c r="D6700"/>
      <c r="F6700"/>
      <c r="H6700"/>
      <c r="M6700" s="23"/>
      <c r="R6700" s="23"/>
      <c r="W6700"/>
      <c r="AB6700"/>
    </row>
    <row r="6701" spans="1:28" x14ac:dyDescent="0.25">
      <c r="A6701" s="89"/>
      <c r="D6701"/>
      <c r="F6701"/>
      <c r="H6701"/>
      <c r="M6701" s="23"/>
      <c r="R6701" s="23"/>
      <c r="W6701"/>
      <c r="AB6701"/>
    </row>
    <row r="6702" spans="1:28" x14ac:dyDescent="0.25">
      <c r="A6702" s="89"/>
      <c r="D6702"/>
      <c r="F6702"/>
      <c r="H6702"/>
      <c r="M6702" s="23"/>
      <c r="R6702" s="23"/>
      <c r="W6702"/>
      <c r="AB6702"/>
    </row>
    <row r="6703" spans="1:28" x14ac:dyDescent="0.25">
      <c r="A6703" s="89"/>
      <c r="D6703"/>
      <c r="F6703"/>
      <c r="H6703"/>
      <c r="M6703" s="23"/>
      <c r="R6703" s="23"/>
      <c r="W6703"/>
      <c r="AB6703"/>
    </row>
    <row r="6704" spans="1:28" x14ac:dyDescent="0.25">
      <c r="A6704" s="89"/>
      <c r="D6704"/>
      <c r="F6704"/>
      <c r="H6704"/>
      <c r="M6704" s="23"/>
      <c r="R6704" s="23"/>
      <c r="W6704"/>
      <c r="AB6704"/>
    </row>
    <row r="6705" spans="1:28" x14ac:dyDescent="0.25">
      <c r="A6705" s="89"/>
      <c r="D6705"/>
      <c r="F6705"/>
      <c r="H6705"/>
      <c r="M6705" s="23"/>
      <c r="R6705" s="23"/>
      <c r="W6705"/>
      <c r="AB6705"/>
    </row>
    <row r="6706" spans="1:28" x14ac:dyDescent="0.25">
      <c r="A6706" s="89"/>
      <c r="D6706"/>
      <c r="F6706"/>
      <c r="H6706"/>
      <c r="M6706" s="23"/>
      <c r="R6706" s="23"/>
      <c r="W6706"/>
      <c r="AB6706"/>
    </row>
    <row r="6707" spans="1:28" x14ac:dyDescent="0.25">
      <c r="A6707" s="89"/>
      <c r="D6707"/>
      <c r="F6707"/>
      <c r="H6707"/>
      <c r="M6707" s="23"/>
      <c r="R6707" s="23"/>
      <c r="W6707"/>
      <c r="AB6707"/>
    </row>
    <row r="6708" spans="1:28" x14ac:dyDescent="0.25">
      <c r="A6708" s="89"/>
      <c r="D6708"/>
      <c r="F6708"/>
      <c r="H6708"/>
      <c r="M6708" s="23"/>
      <c r="R6708" s="23"/>
      <c r="W6708"/>
      <c r="AB6708"/>
    </row>
    <row r="6709" spans="1:28" x14ac:dyDescent="0.25">
      <c r="A6709" s="89"/>
      <c r="D6709"/>
      <c r="F6709"/>
      <c r="H6709"/>
      <c r="M6709" s="23"/>
      <c r="R6709" s="23"/>
      <c r="W6709"/>
      <c r="AB6709"/>
    </row>
    <row r="6710" spans="1:28" x14ac:dyDescent="0.25">
      <c r="A6710" s="89"/>
      <c r="D6710"/>
      <c r="F6710"/>
      <c r="H6710"/>
      <c r="M6710" s="23"/>
      <c r="R6710" s="23"/>
      <c r="W6710"/>
      <c r="AB6710"/>
    </row>
    <row r="6711" spans="1:28" x14ac:dyDescent="0.25">
      <c r="A6711" s="89"/>
      <c r="D6711"/>
      <c r="F6711"/>
      <c r="H6711"/>
      <c r="M6711" s="23"/>
      <c r="R6711" s="23"/>
      <c r="W6711"/>
      <c r="AB6711"/>
    </row>
    <row r="6712" spans="1:28" x14ac:dyDescent="0.25">
      <c r="A6712" s="89"/>
      <c r="D6712"/>
      <c r="F6712"/>
      <c r="H6712"/>
      <c r="M6712" s="23"/>
      <c r="R6712" s="23"/>
      <c r="W6712"/>
      <c r="AB6712"/>
    </row>
    <row r="6713" spans="1:28" x14ac:dyDescent="0.25">
      <c r="A6713" s="89"/>
      <c r="D6713"/>
      <c r="F6713"/>
      <c r="H6713"/>
      <c r="M6713" s="23"/>
      <c r="R6713" s="23"/>
      <c r="W6713"/>
      <c r="AB6713"/>
    </row>
    <row r="6714" spans="1:28" x14ac:dyDescent="0.25">
      <c r="A6714" s="89"/>
      <c r="D6714"/>
      <c r="F6714"/>
      <c r="H6714"/>
      <c r="M6714" s="23"/>
      <c r="R6714" s="23"/>
      <c r="W6714"/>
      <c r="AB6714"/>
    </row>
    <row r="6715" spans="1:28" x14ac:dyDescent="0.25">
      <c r="A6715" s="89"/>
      <c r="D6715"/>
      <c r="F6715"/>
      <c r="H6715"/>
      <c r="M6715" s="23"/>
      <c r="R6715" s="23"/>
      <c r="W6715"/>
      <c r="AB6715"/>
    </row>
    <row r="6716" spans="1:28" x14ac:dyDescent="0.25">
      <c r="A6716" s="89"/>
      <c r="D6716"/>
      <c r="F6716"/>
      <c r="H6716"/>
      <c r="M6716" s="23"/>
      <c r="R6716" s="23"/>
      <c r="W6716"/>
      <c r="AB6716"/>
    </row>
    <row r="6717" spans="1:28" x14ac:dyDescent="0.25">
      <c r="A6717" s="89"/>
      <c r="D6717"/>
      <c r="F6717"/>
      <c r="H6717"/>
      <c r="M6717" s="23"/>
      <c r="R6717" s="23"/>
      <c r="W6717"/>
      <c r="AB6717"/>
    </row>
    <row r="6718" spans="1:28" x14ac:dyDescent="0.25">
      <c r="A6718" s="89"/>
      <c r="D6718"/>
      <c r="F6718"/>
      <c r="H6718"/>
      <c r="M6718" s="23"/>
      <c r="R6718" s="23"/>
      <c r="W6718"/>
      <c r="AB6718"/>
    </row>
    <row r="6719" spans="1:28" x14ac:dyDescent="0.25">
      <c r="A6719" s="89"/>
      <c r="D6719"/>
      <c r="F6719"/>
      <c r="H6719"/>
      <c r="M6719" s="23"/>
      <c r="R6719" s="23"/>
      <c r="W6719"/>
      <c r="AB6719"/>
    </row>
    <row r="6720" spans="1:28" x14ac:dyDescent="0.25">
      <c r="A6720" s="89"/>
      <c r="D6720"/>
      <c r="F6720"/>
      <c r="H6720"/>
      <c r="M6720" s="23"/>
      <c r="R6720" s="23"/>
      <c r="W6720"/>
      <c r="AB6720"/>
    </row>
    <row r="6721" spans="1:28" x14ac:dyDescent="0.25">
      <c r="A6721" s="89"/>
      <c r="D6721"/>
      <c r="F6721"/>
      <c r="H6721"/>
      <c r="M6721" s="23"/>
      <c r="R6721" s="23"/>
      <c r="W6721"/>
      <c r="AB6721"/>
    </row>
    <row r="6722" spans="1:28" x14ac:dyDescent="0.25">
      <c r="A6722" s="89"/>
      <c r="D6722"/>
      <c r="F6722"/>
      <c r="H6722"/>
      <c r="M6722" s="23"/>
      <c r="R6722" s="23"/>
      <c r="W6722"/>
      <c r="AB6722"/>
    </row>
    <row r="6723" spans="1:28" x14ac:dyDescent="0.25">
      <c r="A6723" s="89"/>
      <c r="D6723"/>
      <c r="F6723"/>
      <c r="H6723"/>
      <c r="M6723" s="23"/>
      <c r="R6723" s="23"/>
      <c r="W6723"/>
      <c r="AB6723"/>
    </row>
    <row r="6724" spans="1:28" x14ac:dyDescent="0.25">
      <c r="A6724" s="89"/>
      <c r="D6724"/>
      <c r="F6724"/>
      <c r="H6724"/>
      <c r="M6724" s="23"/>
      <c r="R6724" s="23"/>
      <c r="W6724"/>
      <c r="AB6724"/>
    </row>
    <row r="6725" spans="1:28" x14ac:dyDescent="0.25">
      <c r="A6725" s="89"/>
      <c r="D6725"/>
      <c r="F6725"/>
      <c r="H6725"/>
      <c r="M6725" s="23"/>
      <c r="R6725" s="23"/>
      <c r="W6725"/>
      <c r="AB6725"/>
    </row>
    <row r="6726" spans="1:28" x14ac:dyDescent="0.25">
      <c r="A6726" s="89"/>
      <c r="D6726"/>
      <c r="F6726"/>
      <c r="H6726"/>
      <c r="M6726" s="23"/>
      <c r="R6726" s="23"/>
      <c r="W6726"/>
      <c r="AB6726"/>
    </row>
    <row r="6727" spans="1:28" x14ac:dyDescent="0.25">
      <c r="A6727" s="89"/>
      <c r="D6727"/>
      <c r="F6727"/>
      <c r="H6727"/>
      <c r="M6727" s="23"/>
      <c r="R6727" s="23"/>
      <c r="W6727"/>
      <c r="AB6727"/>
    </row>
    <row r="6728" spans="1:28" x14ac:dyDescent="0.25">
      <c r="A6728" s="89"/>
      <c r="D6728"/>
      <c r="F6728"/>
      <c r="H6728"/>
      <c r="M6728" s="23"/>
      <c r="R6728" s="23"/>
      <c r="W6728"/>
      <c r="AB6728"/>
    </row>
    <row r="6729" spans="1:28" x14ac:dyDescent="0.25">
      <c r="A6729" s="89"/>
      <c r="D6729"/>
      <c r="F6729"/>
      <c r="H6729"/>
      <c r="M6729" s="23"/>
      <c r="R6729" s="23"/>
      <c r="W6729"/>
      <c r="AB6729"/>
    </row>
    <row r="6730" spans="1:28" x14ac:dyDescent="0.25">
      <c r="A6730" s="89"/>
      <c r="D6730"/>
      <c r="F6730"/>
      <c r="H6730"/>
      <c r="M6730" s="23"/>
      <c r="R6730" s="23"/>
      <c r="W6730"/>
      <c r="AB6730"/>
    </row>
    <row r="6731" spans="1:28" x14ac:dyDescent="0.25">
      <c r="A6731" s="89"/>
      <c r="D6731"/>
      <c r="F6731"/>
      <c r="H6731"/>
      <c r="M6731" s="23"/>
      <c r="R6731" s="23"/>
      <c r="W6731"/>
      <c r="AB6731"/>
    </row>
    <row r="6732" spans="1:28" x14ac:dyDescent="0.25">
      <c r="A6732" s="89"/>
      <c r="D6732"/>
      <c r="F6732"/>
      <c r="H6732"/>
      <c r="M6732" s="23"/>
      <c r="R6732" s="23"/>
      <c r="W6732"/>
      <c r="AB6732"/>
    </row>
    <row r="6733" spans="1:28" x14ac:dyDescent="0.25">
      <c r="A6733" s="89"/>
      <c r="D6733"/>
      <c r="F6733"/>
      <c r="H6733"/>
      <c r="M6733" s="23"/>
      <c r="R6733" s="23"/>
      <c r="W6733"/>
      <c r="AB6733"/>
    </row>
    <row r="6734" spans="1:28" x14ac:dyDescent="0.25">
      <c r="A6734" s="89"/>
      <c r="D6734"/>
      <c r="F6734"/>
      <c r="H6734"/>
      <c r="M6734" s="23"/>
      <c r="R6734" s="23"/>
      <c r="W6734"/>
      <c r="AB6734"/>
    </row>
    <row r="6735" spans="1:28" x14ac:dyDescent="0.25">
      <c r="A6735" s="89"/>
      <c r="D6735"/>
      <c r="F6735"/>
      <c r="H6735"/>
      <c r="M6735" s="23"/>
      <c r="R6735" s="23"/>
      <c r="W6735"/>
      <c r="AB6735"/>
    </row>
    <row r="6736" spans="1:28" x14ac:dyDescent="0.25">
      <c r="A6736" s="89"/>
      <c r="D6736"/>
      <c r="F6736"/>
      <c r="H6736"/>
      <c r="M6736" s="23"/>
      <c r="R6736" s="23"/>
      <c r="W6736"/>
      <c r="AB6736"/>
    </row>
    <row r="6737" spans="1:28" x14ac:dyDescent="0.25">
      <c r="A6737" s="89"/>
      <c r="D6737"/>
      <c r="F6737"/>
      <c r="H6737"/>
      <c r="M6737" s="23"/>
      <c r="R6737" s="23"/>
      <c r="W6737"/>
      <c r="AB6737"/>
    </row>
    <row r="6738" spans="1:28" x14ac:dyDescent="0.25">
      <c r="A6738" s="89"/>
      <c r="D6738"/>
      <c r="F6738"/>
      <c r="H6738"/>
      <c r="M6738" s="23"/>
      <c r="R6738" s="23"/>
      <c r="W6738"/>
      <c r="AB6738"/>
    </row>
    <row r="6739" spans="1:28" x14ac:dyDescent="0.25">
      <c r="A6739" s="89"/>
      <c r="D6739"/>
      <c r="F6739"/>
      <c r="H6739"/>
      <c r="M6739" s="23"/>
      <c r="R6739" s="23"/>
      <c r="W6739"/>
      <c r="AB6739"/>
    </row>
    <row r="6740" spans="1:28" x14ac:dyDescent="0.25">
      <c r="A6740" s="89"/>
      <c r="D6740"/>
      <c r="F6740"/>
      <c r="H6740"/>
      <c r="M6740" s="23"/>
      <c r="R6740" s="23"/>
      <c r="W6740"/>
      <c r="AB6740"/>
    </row>
    <row r="6741" spans="1:28" x14ac:dyDescent="0.25">
      <c r="A6741" s="89"/>
      <c r="D6741"/>
      <c r="F6741"/>
      <c r="H6741"/>
      <c r="M6741" s="23"/>
      <c r="R6741" s="23"/>
      <c r="W6741"/>
      <c r="AB6741"/>
    </row>
    <row r="6742" spans="1:28" x14ac:dyDescent="0.25">
      <c r="A6742" s="89"/>
      <c r="D6742"/>
      <c r="F6742"/>
      <c r="H6742"/>
      <c r="M6742" s="23"/>
      <c r="R6742" s="23"/>
      <c r="W6742"/>
      <c r="AB6742"/>
    </row>
    <row r="6743" spans="1:28" x14ac:dyDescent="0.25">
      <c r="A6743" s="89"/>
      <c r="D6743"/>
      <c r="F6743"/>
      <c r="H6743"/>
      <c r="M6743" s="23"/>
      <c r="R6743" s="23"/>
      <c r="W6743"/>
      <c r="AB6743"/>
    </row>
    <row r="6744" spans="1:28" x14ac:dyDescent="0.25">
      <c r="A6744" s="89"/>
      <c r="D6744"/>
      <c r="F6744"/>
      <c r="H6744"/>
      <c r="M6744" s="23"/>
      <c r="R6744" s="23"/>
      <c r="W6744"/>
      <c r="AB6744"/>
    </row>
    <row r="6745" spans="1:28" x14ac:dyDescent="0.25">
      <c r="A6745" s="89"/>
      <c r="D6745"/>
      <c r="F6745"/>
      <c r="H6745"/>
      <c r="M6745" s="23"/>
      <c r="R6745" s="23"/>
      <c r="W6745"/>
      <c r="AB6745"/>
    </row>
    <row r="6746" spans="1:28" x14ac:dyDescent="0.25">
      <c r="A6746" s="89"/>
      <c r="D6746"/>
      <c r="F6746"/>
      <c r="H6746"/>
      <c r="M6746" s="23"/>
      <c r="R6746" s="23"/>
      <c r="W6746"/>
      <c r="AB6746"/>
    </row>
    <row r="6747" spans="1:28" x14ac:dyDescent="0.25">
      <c r="A6747" s="89"/>
      <c r="D6747"/>
      <c r="F6747"/>
      <c r="H6747"/>
      <c r="M6747" s="23"/>
      <c r="R6747" s="23"/>
      <c r="W6747"/>
      <c r="AB6747"/>
    </row>
    <row r="6748" spans="1:28" x14ac:dyDescent="0.25">
      <c r="A6748" s="89"/>
      <c r="D6748"/>
      <c r="F6748"/>
      <c r="H6748"/>
      <c r="M6748" s="23"/>
      <c r="R6748" s="23"/>
      <c r="W6748"/>
      <c r="AB6748"/>
    </row>
    <row r="6749" spans="1:28" x14ac:dyDescent="0.25">
      <c r="A6749" s="89"/>
      <c r="D6749"/>
      <c r="F6749"/>
      <c r="H6749"/>
      <c r="M6749" s="23"/>
      <c r="R6749" s="23"/>
      <c r="W6749"/>
      <c r="AB6749"/>
    </row>
    <row r="6750" spans="1:28" x14ac:dyDescent="0.25">
      <c r="A6750" s="89"/>
      <c r="D6750"/>
      <c r="F6750"/>
      <c r="H6750"/>
      <c r="M6750" s="23"/>
      <c r="R6750" s="23"/>
      <c r="W6750"/>
      <c r="AB6750"/>
    </row>
    <row r="6751" spans="1:28" x14ac:dyDescent="0.25">
      <c r="A6751" s="89"/>
      <c r="D6751"/>
      <c r="F6751"/>
      <c r="H6751"/>
      <c r="M6751" s="23"/>
      <c r="R6751" s="23"/>
      <c r="W6751"/>
      <c r="AB6751"/>
    </row>
    <row r="6752" spans="1:28" x14ac:dyDescent="0.25">
      <c r="A6752" s="89"/>
      <c r="D6752"/>
      <c r="F6752"/>
      <c r="H6752"/>
      <c r="M6752" s="23"/>
      <c r="R6752" s="23"/>
      <c r="W6752"/>
      <c r="AB6752"/>
    </row>
    <row r="6753" spans="1:28" x14ac:dyDescent="0.25">
      <c r="A6753" s="89"/>
      <c r="D6753"/>
      <c r="F6753"/>
      <c r="H6753"/>
      <c r="M6753" s="23"/>
      <c r="R6753" s="23"/>
      <c r="W6753"/>
      <c r="AB6753"/>
    </row>
    <row r="6754" spans="1:28" x14ac:dyDescent="0.25">
      <c r="A6754" s="89"/>
      <c r="D6754"/>
      <c r="F6754"/>
      <c r="H6754"/>
      <c r="M6754" s="23"/>
      <c r="R6754" s="23"/>
      <c r="W6754"/>
      <c r="AB6754"/>
    </row>
    <row r="6755" spans="1:28" x14ac:dyDescent="0.25">
      <c r="A6755" s="89"/>
      <c r="D6755"/>
      <c r="F6755"/>
      <c r="H6755"/>
      <c r="M6755" s="23"/>
      <c r="R6755" s="23"/>
      <c r="W6755"/>
      <c r="AB6755"/>
    </row>
    <row r="6756" spans="1:28" x14ac:dyDescent="0.25">
      <c r="A6756" s="89"/>
      <c r="D6756"/>
      <c r="F6756"/>
      <c r="H6756"/>
      <c r="M6756" s="23"/>
      <c r="R6756" s="23"/>
      <c r="W6756"/>
      <c r="AB6756"/>
    </row>
    <row r="6757" spans="1:28" x14ac:dyDescent="0.25">
      <c r="A6757" s="89"/>
      <c r="D6757"/>
      <c r="F6757"/>
      <c r="H6757"/>
      <c r="M6757" s="23"/>
      <c r="R6757" s="23"/>
      <c r="W6757"/>
      <c r="AB6757"/>
    </row>
    <row r="6758" spans="1:28" x14ac:dyDescent="0.25">
      <c r="A6758" s="89"/>
      <c r="D6758"/>
      <c r="F6758"/>
      <c r="H6758"/>
      <c r="M6758" s="23"/>
      <c r="R6758" s="23"/>
      <c r="W6758"/>
      <c r="AB6758"/>
    </row>
    <row r="6759" spans="1:28" x14ac:dyDescent="0.25">
      <c r="A6759" s="89"/>
      <c r="D6759"/>
      <c r="F6759"/>
      <c r="H6759"/>
      <c r="M6759" s="23"/>
      <c r="R6759" s="23"/>
      <c r="W6759"/>
      <c r="AB6759"/>
    </row>
    <row r="6760" spans="1:28" x14ac:dyDescent="0.25">
      <c r="A6760" s="89"/>
      <c r="D6760"/>
      <c r="F6760"/>
      <c r="H6760"/>
      <c r="M6760" s="23"/>
      <c r="R6760" s="23"/>
      <c r="W6760"/>
      <c r="AB6760"/>
    </row>
    <row r="6761" spans="1:28" x14ac:dyDescent="0.25">
      <c r="A6761" s="89"/>
      <c r="D6761"/>
      <c r="F6761"/>
      <c r="H6761"/>
      <c r="M6761" s="23"/>
      <c r="R6761" s="23"/>
      <c r="W6761"/>
      <c r="AB6761"/>
    </row>
    <row r="6762" spans="1:28" x14ac:dyDescent="0.25">
      <c r="A6762" s="89"/>
      <c r="D6762"/>
      <c r="F6762"/>
      <c r="H6762"/>
      <c r="M6762" s="23"/>
      <c r="R6762" s="23"/>
      <c r="W6762"/>
      <c r="AB6762"/>
    </row>
    <row r="6763" spans="1:28" x14ac:dyDescent="0.25">
      <c r="A6763" s="89"/>
      <c r="D6763"/>
      <c r="F6763"/>
      <c r="H6763"/>
      <c r="M6763" s="23"/>
      <c r="R6763" s="23"/>
      <c r="W6763"/>
      <c r="AB6763"/>
    </row>
    <row r="6764" spans="1:28" x14ac:dyDescent="0.25">
      <c r="A6764" s="89"/>
      <c r="D6764"/>
      <c r="F6764"/>
      <c r="H6764"/>
      <c r="M6764" s="23"/>
      <c r="R6764" s="23"/>
      <c r="W6764"/>
      <c r="AB6764"/>
    </row>
    <row r="6765" spans="1:28" x14ac:dyDescent="0.25">
      <c r="A6765" s="89"/>
      <c r="D6765"/>
      <c r="F6765"/>
      <c r="H6765"/>
      <c r="M6765" s="23"/>
      <c r="R6765" s="23"/>
      <c r="W6765"/>
      <c r="AB6765"/>
    </row>
    <row r="6766" spans="1:28" x14ac:dyDescent="0.25">
      <c r="A6766" s="89"/>
      <c r="D6766"/>
      <c r="F6766"/>
      <c r="H6766"/>
      <c r="M6766" s="23"/>
      <c r="R6766" s="23"/>
      <c r="W6766"/>
      <c r="AB6766"/>
    </row>
    <row r="6767" spans="1:28" x14ac:dyDescent="0.25">
      <c r="A6767" s="89"/>
      <c r="D6767"/>
      <c r="F6767"/>
      <c r="H6767"/>
      <c r="M6767" s="23"/>
      <c r="R6767" s="23"/>
      <c r="W6767"/>
      <c r="AB6767"/>
    </row>
    <row r="6768" spans="1:28" x14ac:dyDescent="0.25">
      <c r="A6768" s="89"/>
      <c r="D6768"/>
      <c r="F6768"/>
      <c r="H6768"/>
      <c r="M6768" s="23"/>
      <c r="R6768" s="23"/>
      <c r="W6768"/>
      <c r="AB6768"/>
    </row>
    <row r="6769" spans="1:28" x14ac:dyDescent="0.25">
      <c r="A6769" s="89"/>
      <c r="D6769"/>
      <c r="F6769"/>
      <c r="H6769"/>
      <c r="M6769" s="23"/>
      <c r="R6769" s="23"/>
      <c r="W6769"/>
      <c r="AB6769"/>
    </row>
    <row r="6770" spans="1:28" x14ac:dyDescent="0.25">
      <c r="A6770" s="89"/>
      <c r="D6770"/>
      <c r="F6770"/>
      <c r="H6770"/>
      <c r="M6770" s="23"/>
      <c r="R6770" s="23"/>
      <c r="W6770"/>
      <c r="AB6770"/>
    </row>
    <row r="6771" spans="1:28" x14ac:dyDescent="0.25">
      <c r="A6771" s="89"/>
      <c r="D6771"/>
      <c r="F6771"/>
      <c r="H6771"/>
      <c r="M6771" s="23"/>
      <c r="R6771" s="23"/>
      <c r="W6771"/>
      <c r="AB6771"/>
    </row>
    <row r="6772" spans="1:28" x14ac:dyDescent="0.25">
      <c r="A6772" s="89"/>
      <c r="D6772"/>
      <c r="F6772"/>
      <c r="H6772"/>
      <c r="M6772" s="23"/>
      <c r="R6772" s="23"/>
      <c r="W6772"/>
      <c r="AB6772"/>
    </row>
    <row r="6773" spans="1:28" x14ac:dyDescent="0.25">
      <c r="A6773" s="89"/>
      <c r="D6773"/>
      <c r="F6773"/>
      <c r="H6773"/>
      <c r="M6773" s="23"/>
      <c r="R6773" s="23"/>
      <c r="W6773"/>
      <c r="AB6773"/>
    </row>
    <row r="6774" spans="1:28" x14ac:dyDescent="0.25">
      <c r="A6774" s="89"/>
      <c r="D6774"/>
      <c r="F6774"/>
      <c r="H6774"/>
      <c r="M6774" s="23"/>
      <c r="R6774" s="23"/>
      <c r="W6774"/>
      <c r="AB6774"/>
    </row>
    <row r="6775" spans="1:28" x14ac:dyDescent="0.25">
      <c r="A6775" s="89"/>
      <c r="D6775"/>
      <c r="F6775"/>
      <c r="H6775"/>
      <c r="M6775" s="23"/>
      <c r="R6775" s="23"/>
      <c r="W6775"/>
      <c r="AB6775"/>
    </row>
    <row r="6776" spans="1:28" x14ac:dyDescent="0.25">
      <c r="A6776" s="89"/>
      <c r="D6776"/>
      <c r="F6776"/>
      <c r="H6776"/>
      <c r="M6776" s="23"/>
      <c r="R6776" s="23"/>
      <c r="W6776"/>
      <c r="AB6776"/>
    </row>
    <row r="6777" spans="1:28" x14ac:dyDescent="0.25">
      <c r="A6777" s="89"/>
      <c r="D6777"/>
      <c r="F6777"/>
      <c r="H6777"/>
      <c r="M6777" s="23"/>
      <c r="R6777" s="23"/>
      <c r="W6777"/>
      <c r="AB6777"/>
    </row>
    <row r="6778" spans="1:28" x14ac:dyDescent="0.25">
      <c r="A6778" s="89"/>
      <c r="D6778"/>
      <c r="F6778"/>
      <c r="H6778"/>
      <c r="M6778" s="23"/>
      <c r="R6778" s="23"/>
      <c r="W6778"/>
      <c r="AB6778"/>
    </row>
    <row r="6779" spans="1:28" x14ac:dyDescent="0.25">
      <c r="A6779" s="89"/>
      <c r="D6779"/>
      <c r="F6779"/>
      <c r="H6779"/>
      <c r="M6779" s="23"/>
      <c r="R6779" s="23"/>
      <c r="W6779"/>
      <c r="AB6779"/>
    </row>
    <row r="6780" spans="1:28" x14ac:dyDescent="0.25">
      <c r="A6780" s="89"/>
      <c r="D6780"/>
      <c r="F6780"/>
      <c r="H6780"/>
      <c r="M6780" s="23"/>
      <c r="R6780" s="23"/>
      <c r="W6780"/>
      <c r="AB6780"/>
    </row>
    <row r="6781" spans="1:28" x14ac:dyDescent="0.25">
      <c r="A6781" s="89"/>
      <c r="D6781"/>
      <c r="F6781"/>
      <c r="H6781"/>
      <c r="M6781" s="23"/>
      <c r="R6781" s="23"/>
      <c r="W6781"/>
      <c r="AB6781"/>
    </row>
    <row r="6782" spans="1:28" x14ac:dyDescent="0.25">
      <c r="A6782" s="89"/>
      <c r="D6782"/>
      <c r="F6782"/>
      <c r="H6782"/>
      <c r="M6782" s="23"/>
      <c r="R6782" s="23"/>
      <c r="W6782"/>
      <c r="AB6782"/>
    </row>
    <row r="6783" spans="1:28" x14ac:dyDescent="0.25">
      <c r="A6783" s="89"/>
      <c r="D6783"/>
      <c r="F6783"/>
      <c r="H6783"/>
      <c r="M6783" s="23"/>
      <c r="R6783" s="23"/>
      <c r="W6783"/>
      <c r="AB6783"/>
    </row>
    <row r="6784" spans="1:28" x14ac:dyDescent="0.25">
      <c r="A6784" s="89"/>
      <c r="D6784"/>
      <c r="F6784"/>
      <c r="H6784"/>
      <c r="M6784" s="23"/>
      <c r="R6784" s="23"/>
      <c r="W6784"/>
      <c r="AB6784"/>
    </row>
    <row r="6785" spans="1:28" x14ac:dyDescent="0.25">
      <c r="A6785" s="89"/>
      <c r="D6785"/>
      <c r="F6785"/>
      <c r="H6785"/>
      <c r="M6785" s="23"/>
      <c r="R6785" s="23"/>
      <c r="W6785"/>
      <c r="AB6785"/>
    </row>
    <row r="6786" spans="1:28" x14ac:dyDescent="0.25">
      <c r="A6786" s="89"/>
      <c r="D6786"/>
      <c r="F6786"/>
      <c r="H6786"/>
      <c r="M6786" s="23"/>
      <c r="R6786" s="23"/>
      <c r="W6786"/>
      <c r="AB6786"/>
    </row>
    <row r="6787" spans="1:28" x14ac:dyDescent="0.25">
      <c r="A6787" s="89"/>
      <c r="D6787"/>
      <c r="F6787"/>
      <c r="H6787"/>
      <c r="M6787" s="23"/>
      <c r="R6787" s="23"/>
      <c r="W6787"/>
      <c r="AB6787"/>
    </row>
    <row r="6788" spans="1:28" x14ac:dyDescent="0.25">
      <c r="A6788" s="89"/>
      <c r="D6788"/>
      <c r="F6788"/>
      <c r="H6788"/>
      <c r="M6788" s="23"/>
      <c r="R6788" s="23"/>
      <c r="W6788"/>
      <c r="AB6788"/>
    </row>
    <row r="6789" spans="1:28" x14ac:dyDescent="0.25">
      <c r="A6789" s="89"/>
      <c r="D6789"/>
      <c r="F6789"/>
      <c r="H6789"/>
      <c r="M6789" s="23"/>
      <c r="R6789" s="23"/>
      <c r="W6789"/>
      <c r="AB6789"/>
    </row>
    <row r="6790" spans="1:28" x14ac:dyDescent="0.25">
      <c r="A6790" s="89"/>
      <c r="D6790"/>
      <c r="F6790"/>
      <c r="H6790"/>
      <c r="M6790" s="23"/>
      <c r="R6790" s="23"/>
      <c r="W6790"/>
      <c r="AB6790"/>
    </row>
    <row r="6791" spans="1:28" x14ac:dyDescent="0.25">
      <c r="A6791" s="89"/>
      <c r="D6791"/>
      <c r="F6791"/>
      <c r="H6791"/>
      <c r="M6791" s="23"/>
      <c r="R6791" s="23"/>
      <c r="W6791"/>
      <c r="AB6791"/>
    </row>
    <row r="6792" spans="1:28" x14ac:dyDescent="0.25">
      <c r="A6792" s="89"/>
      <c r="D6792"/>
      <c r="F6792"/>
      <c r="H6792"/>
      <c r="M6792" s="23"/>
      <c r="R6792" s="23"/>
      <c r="W6792"/>
      <c r="AB6792"/>
    </row>
    <row r="6793" spans="1:28" x14ac:dyDescent="0.25">
      <c r="A6793" s="89"/>
      <c r="D6793"/>
      <c r="F6793"/>
      <c r="H6793"/>
      <c r="M6793" s="23"/>
      <c r="R6793" s="23"/>
      <c r="W6793"/>
      <c r="AB6793"/>
    </row>
    <row r="6794" spans="1:28" x14ac:dyDescent="0.25">
      <c r="A6794" s="89"/>
      <c r="D6794"/>
      <c r="F6794"/>
      <c r="H6794"/>
      <c r="M6794" s="23"/>
      <c r="R6794" s="23"/>
      <c r="W6794"/>
      <c r="AB6794"/>
    </row>
    <row r="6795" spans="1:28" x14ac:dyDescent="0.25">
      <c r="A6795" s="89"/>
      <c r="D6795"/>
      <c r="F6795"/>
      <c r="H6795"/>
      <c r="M6795" s="23"/>
      <c r="R6795" s="23"/>
      <c r="W6795"/>
      <c r="AB6795"/>
    </row>
    <row r="6796" spans="1:28" x14ac:dyDescent="0.25">
      <c r="A6796" s="89"/>
      <c r="D6796"/>
      <c r="F6796"/>
      <c r="H6796"/>
      <c r="M6796" s="23"/>
      <c r="R6796" s="23"/>
      <c r="W6796"/>
      <c r="AB6796"/>
    </row>
    <row r="6797" spans="1:28" x14ac:dyDescent="0.25">
      <c r="A6797" s="89"/>
      <c r="D6797"/>
      <c r="F6797"/>
      <c r="H6797"/>
      <c r="M6797" s="23"/>
      <c r="R6797" s="23"/>
      <c r="W6797"/>
      <c r="AB6797"/>
    </row>
    <row r="6798" spans="1:28" x14ac:dyDescent="0.25">
      <c r="A6798" s="89"/>
      <c r="D6798"/>
      <c r="F6798"/>
      <c r="H6798"/>
      <c r="M6798" s="23"/>
      <c r="R6798" s="23"/>
      <c r="W6798"/>
      <c r="AB6798"/>
    </row>
    <row r="6799" spans="1:28" x14ac:dyDescent="0.25">
      <c r="A6799" s="89"/>
      <c r="D6799"/>
      <c r="F6799"/>
      <c r="H6799"/>
      <c r="M6799" s="23"/>
      <c r="R6799" s="23"/>
      <c r="W6799"/>
      <c r="AB6799"/>
    </row>
    <row r="6800" spans="1:28" x14ac:dyDescent="0.25">
      <c r="A6800" s="89"/>
      <c r="D6800"/>
      <c r="F6800"/>
      <c r="H6800"/>
      <c r="M6800" s="23"/>
      <c r="R6800" s="23"/>
      <c r="W6800"/>
      <c r="AB6800"/>
    </row>
    <row r="6801" spans="1:28" x14ac:dyDescent="0.25">
      <c r="A6801" s="89"/>
      <c r="D6801"/>
      <c r="F6801"/>
      <c r="H6801"/>
      <c r="M6801" s="23"/>
      <c r="R6801" s="23"/>
      <c r="W6801"/>
      <c r="AB6801"/>
    </row>
    <row r="6802" spans="1:28" x14ac:dyDescent="0.25">
      <c r="A6802" s="89"/>
      <c r="D6802"/>
      <c r="F6802"/>
      <c r="H6802"/>
      <c r="M6802" s="23"/>
      <c r="R6802" s="23"/>
      <c r="W6802"/>
      <c r="AB6802"/>
    </row>
    <row r="6803" spans="1:28" x14ac:dyDescent="0.25">
      <c r="A6803" s="89"/>
      <c r="D6803"/>
      <c r="F6803"/>
      <c r="H6803"/>
      <c r="M6803" s="23"/>
      <c r="R6803" s="23"/>
      <c r="W6803"/>
      <c r="AB6803"/>
    </row>
    <row r="6804" spans="1:28" x14ac:dyDescent="0.25">
      <c r="A6804" s="89"/>
      <c r="D6804"/>
      <c r="F6804"/>
      <c r="H6804"/>
      <c r="M6804" s="23"/>
      <c r="R6804" s="23"/>
      <c r="W6804"/>
      <c r="AB6804"/>
    </row>
    <row r="6805" spans="1:28" x14ac:dyDescent="0.25">
      <c r="A6805" s="89"/>
      <c r="D6805"/>
      <c r="F6805"/>
      <c r="H6805"/>
      <c r="M6805" s="23"/>
      <c r="R6805" s="23"/>
      <c r="W6805"/>
      <c r="AB6805"/>
    </row>
    <row r="6806" spans="1:28" x14ac:dyDescent="0.25">
      <c r="A6806" s="89"/>
      <c r="D6806"/>
      <c r="F6806"/>
      <c r="H6806"/>
      <c r="M6806" s="23"/>
      <c r="R6806" s="23"/>
      <c r="W6806"/>
      <c r="AB6806"/>
    </row>
    <row r="6807" spans="1:28" x14ac:dyDescent="0.25">
      <c r="A6807" s="89"/>
      <c r="D6807"/>
      <c r="F6807"/>
      <c r="H6807"/>
      <c r="M6807" s="23"/>
      <c r="R6807" s="23"/>
      <c r="W6807"/>
      <c r="AB6807"/>
    </row>
    <row r="6808" spans="1:28" x14ac:dyDescent="0.25">
      <c r="A6808" s="89"/>
      <c r="D6808"/>
      <c r="F6808"/>
      <c r="H6808"/>
      <c r="M6808" s="23"/>
      <c r="R6808" s="23"/>
      <c r="W6808"/>
      <c r="AB6808"/>
    </row>
    <row r="6809" spans="1:28" x14ac:dyDescent="0.25">
      <c r="A6809" s="89"/>
      <c r="D6809"/>
      <c r="F6809"/>
      <c r="H6809"/>
      <c r="M6809" s="23"/>
      <c r="R6809" s="23"/>
      <c r="W6809"/>
      <c r="AB6809"/>
    </row>
    <row r="6810" spans="1:28" x14ac:dyDescent="0.25">
      <c r="A6810" s="89"/>
      <c r="D6810"/>
      <c r="F6810"/>
      <c r="H6810"/>
      <c r="M6810" s="23"/>
      <c r="R6810" s="23"/>
      <c r="W6810"/>
      <c r="AB6810"/>
    </row>
    <row r="6811" spans="1:28" x14ac:dyDescent="0.25">
      <c r="A6811" s="89"/>
      <c r="D6811"/>
      <c r="F6811"/>
      <c r="H6811"/>
      <c r="M6811" s="23"/>
      <c r="R6811" s="23"/>
      <c r="W6811"/>
      <c r="AB6811"/>
    </row>
    <row r="6812" spans="1:28" x14ac:dyDescent="0.25">
      <c r="A6812" s="89"/>
      <c r="D6812"/>
      <c r="F6812"/>
      <c r="H6812"/>
      <c r="M6812" s="23"/>
      <c r="R6812" s="23"/>
      <c r="W6812"/>
      <c r="AB6812"/>
    </row>
    <row r="6813" spans="1:28" x14ac:dyDescent="0.25">
      <c r="A6813" s="89"/>
      <c r="D6813"/>
      <c r="F6813"/>
      <c r="H6813"/>
      <c r="M6813" s="23"/>
      <c r="R6813" s="23"/>
      <c r="W6813"/>
      <c r="AB6813"/>
    </row>
    <row r="6814" spans="1:28" x14ac:dyDescent="0.25">
      <c r="A6814" s="89"/>
      <c r="D6814"/>
      <c r="F6814"/>
      <c r="H6814"/>
      <c r="M6814" s="23"/>
      <c r="R6814" s="23"/>
      <c r="W6814"/>
      <c r="AB6814"/>
    </row>
    <row r="6815" spans="1:28" x14ac:dyDescent="0.25">
      <c r="A6815" s="89"/>
      <c r="D6815"/>
      <c r="F6815"/>
      <c r="H6815"/>
      <c r="M6815" s="23"/>
      <c r="R6815" s="23"/>
      <c r="W6815"/>
      <c r="AB6815"/>
    </row>
    <row r="6816" spans="1:28" x14ac:dyDescent="0.25">
      <c r="A6816" s="89"/>
      <c r="D6816"/>
      <c r="F6816"/>
      <c r="H6816"/>
      <c r="M6816" s="23"/>
      <c r="R6816" s="23"/>
      <c r="W6816"/>
      <c r="AB6816"/>
    </row>
    <row r="6817" spans="1:28" x14ac:dyDescent="0.25">
      <c r="A6817" s="89"/>
      <c r="D6817"/>
      <c r="F6817"/>
      <c r="H6817"/>
      <c r="M6817" s="23"/>
      <c r="R6817" s="23"/>
      <c r="W6817"/>
      <c r="AB6817"/>
    </row>
    <row r="6818" spans="1:28" x14ac:dyDescent="0.25">
      <c r="A6818" s="89"/>
      <c r="D6818"/>
      <c r="F6818"/>
      <c r="H6818"/>
      <c r="M6818" s="23"/>
      <c r="R6818" s="23"/>
      <c r="W6818"/>
      <c r="AB6818"/>
    </row>
    <row r="6819" spans="1:28" x14ac:dyDescent="0.25">
      <c r="A6819" s="89"/>
      <c r="D6819"/>
      <c r="F6819"/>
      <c r="H6819"/>
      <c r="M6819" s="23"/>
      <c r="R6819" s="23"/>
      <c r="W6819"/>
      <c r="AB6819"/>
    </row>
    <row r="6820" spans="1:28" x14ac:dyDescent="0.25">
      <c r="A6820" s="89"/>
      <c r="D6820"/>
      <c r="F6820"/>
      <c r="H6820"/>
      <c r="M6820" s="23"/>
      <c r="R6820" s="23"/>
      <c r="W6820"/>
      <c r="AB6820"/>
    </row>
    <row r="6821" spans="1:28" x14ac:dyDescent="0.25">
      <c r="A6821" s="89"/>
      <c r="D6821"/>
      <c r="F6821"/>
      <c r="H6821"/>
      <c r="M6821" s="23"/>
      <c r="R6821" s="23"/>
      <c r="W6821"/>
      <c r="AB6821"/>
    </row>
    <row r="6822" spans="1:28" x14ac:dyDescent="0.25">
      <c r="A6822" s="89"/>
      <c r="D6822"/>
      <c r="F6822"/>
      <c r="H6822"/>
      <c r="M6822" s="23"/>
      <c r="R6822" s="23"/>
      <c r="W6822"/>
      <c r="AB6822"/>
    </row>
    <row r="6823" spans="1:28" x14ac:dyDescent="0.25">
      <c r="A6823" s="89"/>
      <c r="D6823"/>
      <c r="F6823"/>
      <c r="H6823"/>
      <c r="M6823" s="23"/>
      <c r="R6823" s="23"/>
      <c r="W6823"/>
      <c r="AB6823"/>
    </row>
    <row r="6824" spans="1:28" x14ac:dyDescent="0.25">
      <c r="A6824" s="89"/>
      <c r="D6824"/>
      <c r="F6824"/>
      <c r="H6824"/>
      <c r="M6824" s="23"/>
      <c r="R6824" s="23"/>
      <c r="W6824"/>
      <c r="AB6824"/>
    </row>
    <row r="6825" spans="1:28" x14ac:dyDescent="0.25">
      <c r="A6825" s="89"/>
      <c r="D6825"/>
      <c r="F6825"/>
      <c r="H6825"/>
      <c r="M6825" s="23"/>
      <c r="R6825" s="23"/>
      <c r="W6825"/>
      <c r="AB6825"/>
    </row>
    <row r="6826" spans="1:28" x14ac:dyDescent="0.25">
      <c r="A6826" s="89"/>
      <c r="D6826"/>
      <c r="F6826"/>
      <c r="H6826"/>
      <c r="M6826" s="23"/>
      <c r="R6826" s="23"/>
      <c r="W6826"/>
      <c r="AB6826"/>
    </row>
    <row r="6827" spans="1:28" x14ac:dyDescent="0.25">
      <c r="A6827" s="89"/>
      <c r="D6827"/>
      <c r="F6827"/>
      <c r="H6827"/>
      <c r="M6827" s="23"/>
      <c r="R6827" s="23"/>
      <c r="W6827"/>
      <c r="AB6827"/>
    </row>
    <row r="6828" spans="1:28" x14ac:dyDescent="0.25">
      <c r="A6828" s="89"/>
      <c r="D6828"/>
      <c r="F6828"/>
      <c r="H6828"/>
      <c r="M6828" s="23"/>
      <c r="R6828" s="23"/>
      <c r="W6828"/>
      <c r="AB6828"/>
    </row>
    <row r="6829" spans="1:28" x14ac:dyDescent="0.25">
      <c r="A6829" s="89"/>
      <c r="D6829"/>
      <c r="F6829"/>
      <c r="H6829"/>
      <c r="M6829" s="23"/>
      <c r="R6829" s="23"/>
      <c r="W6829"/>
      <c r="AB6829"/>
    </row>
    <row r="6830" spans="1:28" x14ac:dyDescent="0.25">
      <c r="A6830" s="89"/>
      <c r="D6830"/>
      <c r="F6830"/>
      <c r="H6830"/>
      <c r="M6830" s="23"/>
      <c r="R6830" s="23"/>
      <c r="W6830"/>
      <c r="AB6830"/>
    </row>
    <row r="6831" spans="1:28" x14ac:dyDescent="0.25">
      <c r="A6831" s="89"/>
      <c r="D6831"/>
      <c r="F6831"/>
      <c r="H6831"/>
      <c r="M6831" s="23"/>
      <c r="R6831" s="23"/>
      <c r="W6831"/>
      <c r="AB6831"/>
    </row>
    <row r="6832" spans="1:28" x14ac:dyDescent="0.25">
      <c r="A6832" s="89"/>
      <c r="D6832"/>
      <c r="F6832"/>
      <c r="H6832"/>
      <c r="M6832" s="23"/>
      <c r="R6832" s="23"/>
      <c r="W6832"/>
      <c r="AB6832"/>
    </row>
    <row r="6833" spans="1:28" x14ac:dyDescent="0.25">
      <c r="A6833" s="89"/>
      <c r="D6833"/>
      <c r="F6833"/>
      <c r="H6833"/>
      <c r="M6833" s="23"/>
      <c r="R6833" s="23"/>
      <c r="W6833"/>
      <c r="AB6833"/>
    </row>
    <row r="6834" spans="1:28" x14ac:dyDescent="0.25">
      <c r="A6834" s="89"/>
      <c r="D6834"/>
      <c r="F6834"/>
      <c r="H6834"/>
      <c r="M6834" s="23"/>
      <c r="R6834" s="23"/>
      <c r="W6834"/>
      <c r="AB6834"/>
    </row>
    <row r="6835" spans="1:28" x14ac:dyDescent="0.25">
      <c r="A6835" s="89"/>
      <c r="D6835"/>
      <c r="F6835"/>
      <c r="H6835"/>
      <c r="M6835" s="23"/>
      <c r="R6835" s="23"/>
      <c r="W6835"/>
      <c r="AB6835"/>
    </row>
    <row r="6836" spans="1:28" x14ac:dyDescent="0.25">
      <c r="A6836" s="89"/>
      <c r="D6836"/>
      <c r="F6836"/>
      <c r="H6836"/>
      <c r="M6836" s="23"/>
      <c r="R6836" s="23"/>
      <c r="W6836"/>
      <c r="AB6836"/>
    </row>
    <row r="6837" spans="1:28" x14ac:dyDescent="0.25">
      <c r="A6837" s="89"/>
      <c r="D6837"/>
      <c r="F6837"/>
      <c r="H6837"/>
      <c r="M6837" s="23"/>
      <c r="R6837" s="23"/>
      <c r="W6837"/>
      <c r="AB6837"/>
    </row>
    <row r="6838" spans="1:28" x14ac:dyDescent="0.25">
      <c r="A6838" s="89"/>
      <c r="D6838"/>
      <c r="F6838"/>
      <c r="H6838"/>
      <c r="M6838" s="23"/>
      <c r="R6838" s="23"/>
      <c r="W6838"/>
      <c r="AB6838"/>
    </row>
    <row r="6839" spans="1:28" x14ac:dyDescent="0.25">
      <c r="A6839" s="89"/>
      <c r="D6839"/>
      <c r="F6839"/>
      <c r="H6839"/>
      <c r="M6839" s="23"/>
      <c r="R6839" s="23"/>
      <c r="W6839"/>
      <c r="AB6839"/>
    </row>
    <row r="6840" spans="1:28" x14ac:dyDescent="0.25">
      <c r="A6840" s="89"/>
      <c r="D6840"/>
      <c r="F6840"/>
      <c r="H6840"/>
      <c r="M6840" s="23"/>
      <c r="R6840" s="23"/>
      <c r="W6840"/>
      <c r="AB6840"/>
    </row>
    <row r="6841" spans="1:28" x14ac:dyDescent="0.25">
      <c r="A6841" s="89"/>
      <c r="D6841"/>
      <c r="F6841"/>
      <c r="H6841"/>
      <c r="M6841" s="23"/>
      <c r="R6841" s="23"/>
      <c r="W6841"/>
      <c r="AB6841"/>
    </row>
    <row r="6842" spans="1:28" x14ac:dyDescent="0.25">
      <c r="A6842" s="89"/>
      <c r="D6842"/>
      <c r="F6842"/>
      <c r="H6842"/>
      <c r="M6842" s="23"/>
      <c r="R6842" s="23"/>
      <c r="W6842"/>
      <c r="AB6842"/>
    </row>
    <row r="6843" spans="1:28" x14ac:dyDescent="0.25">
      <c r="A6843" s="89"/>
      <c r="D6843"/>
      <c r="F6843"/>
      <c r="H6843"/>
      <c r="M6843" s="23"/>
      <c r="R6843" s="23"/>
      <c r="W6843"/>
      <c r="AB6843"/>
    </row>
    <row r="6844" spans="1:28" x14ac:dyDescent="0.25">
      <c r="A6844" s="89"/>
      <c r="D6844"/>
      <c r="F6844"/>
      <c r="H6844"/>
      <c r="M6844" s="23"/>
      <c r="R6844" s="23"/>
      <c r="W6844"/>
      <c r="AB6844"/>
    </row>
    <row r="6845" spans="1:28" x14ac:dyDescent="0.25">
      <c r="A6845" s="89"/>
      <c r="D6845"/>
      <c r="F6845"/>
      <c r="H6845"/>
      <c r="M6845" s="23"/>
      <c r="R6845" s="23"/>
      <c r="W6845"/>
      <c r="AB6845"/>
    </row>
    <row r="6846" spans="1:28" x14ac:dyDescent="0.25">
      <c r="A6846" s="89"/>
      <c r="D6846"/>
      <c r="F6846"/>
      <c r="H6846"/>
      <c r="M6846" s="23"/>
      <c r="R6846" s="23"/>
      <c r="W6846"/>
      <c r="AB6846"/>
    </row>
    <row r="6847" spans="1:28" x14ac:dyDescent="0.25">
      <c r="A6847" s="89"/>
      <c r="D6847"/>
      <c r="F6847"/>
      <c r="H6847"/>
      <c r="M6847" s="23"/>
      <c r="R6847" s="23"/>
      <c r="W6847"/>
      <c r="AB6847"/>
    </row>
    <row r="6848" spans="1:28" x14ac:dyDescent="0.25">
      <c r="A6848" s="89"/>
      <c r="D6848"/>
      <c r="F6848"/>
      <c r="H6848"/>
      <c r="M6848" s="23"/>
      <c r="R6848" s="23"/>
      <c r="W6848"/>
      <c r="AB6848"/>
    </row>
    <row r="6849" spans="1:28" x14ac:dyDescent="0.25">
      <c r="A6849" s="89"/>
      <c r="D6849"/>
      <c r="F6849"/>
      <c r="H6849"/>
      <c r="M6849" s="23"/>
      <c r="R6849" s="23"/>
      <c r="W6849"/>
      <c r="AB6849"/>
    </row>
    <row r="6850" spans="1:28" x14ac:dyDescent="0.25">
      <c r="A6850" s="89"/>
      <c r="D6850"/>
      <c r="F6850"/>
      <c r="H6850"/>
      <c r="M6850" s="23"/>
      <c r="R6850" s="23"/>
      <c r="W6850"/>
      <c r="AB6850"/>
    </row>
    <row r="6851" spans="1:28" x14ac:dyDescent="0.25">
      <c r="A6851" s="89"/>
      <c r="D6851"/>
      <c r="F6851"/>
      <c r="H6851"/>
      <c r="M6851" s="23"/>
      <c r="R6851" s="23"/>
      <c r="W6851"/>
      <c r="AB6851"/>
    </row>
    <row r="6852" spans="1:28" x14ac:dyDescent="0.25">
      <c r="A6852" s="89"/>
      <c r="D6852"/>
      <c r="F6852"/>
      <c r="H6852"/>
      <c r="M6852" s="23"/>
      <c r="R6852" s="23"/>
      <c r="W6852"/>
      <c r="AB6852"/>
    </row>
    <row r="6853" spans="1:28" x14ac:dyDescent="0.25">
      <c r="A6853" s="89"/>
      <c r="D6853"/>
      <c r="F6853"/>
      <c r="H6853"/>
      <c r="M6853" s="23"/>
      <c r="R6853" s="23"/>
      <c r="W6853"/>
      <c r="AB6853"/>
    </row>
    <row r="6854" spans="1:28" x14ac:dyDescent="0.25">
      <c r="A6854" s="89"/>
      <c r="D6854"/>
      <c r="F6854"/>
      <c r="H6854"/>
      <c r="M6854" s="23"/>
      <c r="R6854" s="23"/>
      <c r="W6854"/>
      <c r="AB6854"/>
    </row>
    <row r="6855" spans="1:28" x14ac:dyDescent="0.25">
      <c r="A6855" s="89"/>
      <c r="D6855"/>
      <c r="F6855"/>
      <c r="H6855"/>
      <c r="M6855" s="23"/>
      <c r="R6855" s="23"/>
      <c r="W6855"/>
      <c r="AB6855"/>
    </row>
    <row r="6856" spans="1:28" x14ac:dyDescent="0.25">
      <c r="A6856" s="89"/>
      <c r="D6856"/>
      <c r="F6856"/>
      <c r="H6856"/>
      <c r="M6856" s="23"/>
      <c r="R6856" s="23"/>
      <c r="W6856"/>
      <c r="AB6856"/>
    </row>
    <row r="6857" spans="1:28" x14ac:dyDescent="0.25">
      <c r="A6857" s="89"/>
      <c r="D6857"/>
      <c r="F6857"/>
      <c r="H6857"/>
      <c r="M6857" s="23"/>
      <c r="R6857" s="23"/>
      <c r="W6857"/>
      <c r="AB6857"/>
    </row>
    <row r="6858" spans="1:28" x14ac:dyDescent="0.25">
      <c r="A6858" s="89"/>
      <c r="D6858"/>
      <c r="F6858"/>
      <c r="H6858"/>
      <c r="M6858" s="23"/>
      <c r="R6858" s="23"/>
      <c r="W6858"/>
      <c r="AB6858"/>
    </row>
    <row r="6859" spans="1:28" x14ac:dyDescent="0.25">
      <c r="A6859" s="89"/>
      <c r="D6859"/>
      <c r="F6859"/>
      <c r="H6859"/>
      <c r="M6859" s="23"/>
      <c r="R6859" s="23"/>
      <c r="W6859"/>
      <c r="AB6859"/>
    </row>
    <row r="6860" spans="1:28" x14ac:dyDescent="0.25">
      <c r="A6860" s="89"/>
      <c r="D6860"/>
      <c r="F6860"/>
      <c r="H6860"/>
      <c r="M6860" s="23"/>
      <c r="R6860" s="23"/>
      <c r="W6860"/>
      <c r="AB6860"/>
    </row>
    <row r="6861" spans="1:28" x14ac:dyDescent="0.25">
      <c r="A6861" s="89"/>
      <c r="D6861"/>
      <c r="F6861"/>
      <c r="H6861"/>
      <c r="M6861" s="23"/>
      <c r="R6861" s="23"/>
      <c r="W6861"/>
      <c r="AB6861"/>
    </row>
    <row r="6862" spans="1:28" x14ac:dyDescent="0.25">
      <c r="A6862" s="89"/>
      <c r="D6862"/>
      <c r="F6862"/>
      <c r="H6862"/>
      <c r="M6862" s="23"/>
      <c r="R6862" s="23"/>
      <c r="W6862"/>
      <c r="AB6862"/>
    </row>
    <row r="6863" spans="1:28" x14ac:dyDescent="0.25">
      <c r="A6863" s="89"/>
      <c r="D6863"/>
      <c r="F6863"/>
      <c r="H6863"/>
      <c r="M6863" s="23"/>
      <c r="R6863" s="23"/>
      <c r="W6863"/>
      <c r="AB6863"/>
    </row>
    <row r="6864" spans="1:28" x14ac:dyDescent="0.25">
      <c r="A6864" s="89"/>
      <c r="D6864"/>
      <c r="F6864"/>
      <c r="H6864"/>
      <c r="M6864" s="23"/>
      <c r="R6864" s="23"/>
      <c r="W6864"/>
      <c r="AB6864"/>
    </row>
    <row r="6865" spans="1:28" x14ac:dyDescent="0.25">
      <c r="A6865" s="89"/>
      <c r="D6865"/>
      <c r="F6865"/>
      <c r="H6865"/>
      <c r="M6865" s="23"/>
      <c r="R6865" s="23"/>
      <c r="W6865"/>
      <c r="AB6865"/>
    </row>
    <row r="6866" spans="1:28" x14ac:dyDescent="0.25">
      <c r="A6866" s="89"/>
      <c r="D6866"/>
      <c r="F6866"/>
      <c r="H6866"/>
      <c r="M6866" s="23"/>
      <c r="R6866" s="23"/>
      <c r="W6866"/>
      <c r="AB6866"/>
    </row>
    <row r="6867" spans="1:28" x14ac:dyDescent="0.25">
      <c r="A6867" s="89"/>
      <c r="D6867"/>
      <c r="F6867"/>
      <c r="H6867"/>
      <c r="M6867" s="23"/>
      <c r="R6867" s="23"/>
      <c r="W6867"/>
      <c r="AB6867"/>
    </row>
    <row r="6868" spans="1:28" x14ac:dyDescent="0.25">
      <c r="A6868" s="89"/>
      <c r="D6868"/>
      <c r="F6868"/>
      <c r="H6868"/>
      <c r="M6868" s="23"/>
      <c r="R6868" s="23"/>
      <c r="W6868"/>
      <c r="AB6868"/>
    </row>
    <row r="6869" spans="1:28" x14ac:dyDescent="0.25">
      <c r="A6869" s="89"/>
      <c r="D6869"/>
      <c r="F6869"/>
      <c r="H6869"/>
      <c r="M6869" s="23"/>
      <c r="R6869" s="23"/>
      <c r="W6869"/>
      <c r="AB6869"/>
    </row>
    <row r="6870" spans="1:28" x14ac:dyDescent="0.25">
      <c r="A6870" s="89"/>
      <c r="D6870"/>
      <c r="F6870"/>
      <c r="H6870"/>
      <c r="M6870" s="23"/>
      <c r="R6870" s="23"/>
      <c r="W6870"/>
      <c r="AB6870"/>
    </row>
    <row r="6871" spans="1:28" x14ac:dyDescent="0.25">
      <c r="A6871" s="89"/>
      <c r="D6871"/>
      <c r="F6871"/>
      <c r="H6871"/>
      <c r="M6871" s="23"/>
      <c r="R6871" s="23"/>
      <c r="W6871"/>
      <c r="AB6871"/>
    </row>
    <row r="6872" spans="1:28" x14ac:dyDescent="0.25">
      <c r="A6872" s="89"/>
      <c r="D6872"/>
      <c r="F6872"/>
      <c r="H6872"/>
      <c r="M6872" s="23"/>
      <c r="R6872" s="23"/>
      <c r="W6872"/>
      <c r="AB6872"/>
    </row>
    <row r="6873" spans="1:28" x14ac:dyDescent="0.25">
      <c r="A6873" s="89"/>
      <c r="D6873"/>
      <c r="F6873"/>
      <c r="H6873"/>
      <c r="M6873" s="23"/>
      <c r="R6873" s="23"/>
      <c r="W6873"/>
      <c r="AB6873"/>
    </row>
    <row r="6874" spans="1:28" x14ac:dyDescent="0.25">
      <c r="A6874" s="89"/>
      <c r="D6874"/>
      <c r="F6874"/>
      <c r="H6874"/>
      <c r="M6874" s="23"/>
      <c r="R6874" s="23"/>
      <c r="W6874"/>
      <c r="AB6874"/>
    </row>
    <row r="6875" spans="1:28" x14ac:dyDescent="0.25">
      <c r="A6875" s="89"/>
      <c r="D6875"/>
      <c r="F6875"/>
      <c r="H6875"/>
      <c r="M6875" s="23"/>
      <c r="R6875" s="23"/>
      <c r="W6875"/>
      <c r="AB6875"/>
    </row>
    <row r="6876" spans="1:28" x14ac:dyDescent="0.25">
      <c r="A6876" s="89"/>
      <c r="D6876"/>
      <c r="F6876"/>
      <c r="H6876"/>
      <c r="M6876" s="23"/>
      <c r="R6876" s="23"/>
      <c r="W6876"/>
      <c r="AB6876"/>
    </row>
    <row r="6877" spans="1:28" x14ac:dyDescent="0.25">
      <c r="A6877" s="89"/>
      <c r="D6877"/>
      <c r="F6877"/>
      <c r="H6877"/>
      <c r="M6877" s="23"/>
      <c r="R6877" s="23"/>
      <c r="W6877"/>
      <c r="AB6877"/>
    </row>
    <row r="6878" spans="1:28" x14ac:dyDescent="0.25">
      <c r="A6878" s="89"/>
      <c r="D6878"/>
      <c r="F6878"/>
      <c r="H6878"/>
      <c r="M6878" s="23"/>
      <c r="R6878" s="23"/>
      <c r="W6878"/>
      <c r="AB6878"/>
    </row>
    <row r="6879" spans="1:28" x14ac:dyDescent="0.25">
      <c r="A6879" s="89"/>
      <c r="D6879"/>
      <c r="F6879"/>
      <c r="H6879"/>
      <c r="M6879" s="23"/>
      <c r="R6879" s="23"/>
      <c r="W6879"/>
      <c r="AB6879"/>
    </row>
    <row r="6880" spans="1:28" x14ac:dyDescent="0.25">
      <c r="A6880" s="89"/>
      <c r="D6880"/>
      <c r="F6880"/>
      <c r="H6880"/>
      <c r="M6880" s="23"/>
      <c r="R6880" s="23"/>
      <c r="W6880"/>
      <c r="AB6880"/>
    </row>
    <row r="6881" spans="1:28" x14ac:dyDescent="0.25">
      <c r="A6881" s="89"/>
      <c r="D6881"/>
      <c r="F6881"/>
      <c r="H6881"/>
      <c r="M6881" s="23"/>
      <c r="R6881" s="23"/>
      <c r="W6881"/>
      <c r="AB6881"/>
    </row>
    <row r="6882" spans="1:28" x14ac:dyDescent="0.25">
      <c r="A6882" s="89"/>
      <c r="D6882"/>
      <c r="F6882"/>
      <c r="H6882"/>
      <c r="M6882" s="23"/>
      <c r="R6882" s="23"/>
      <c r="W6882"/>
      <c r="AB6882"/>
    </row>
    <row r="6883" spans="1:28" x14ac:dyDescent="0.25">
      <c r="A6883" s="89"/>
      <c r="D6883"/>
      <c r="F6883"/>
      <c r="H6883"/>
      <c r="M6883" s="23"/>
      <c r="R6883" s="23"/>
      <c r="W6883"/>
      <c r="AB6883"/>
    </row>
    <row r="6884" spans="1:28" x14ac:dyDescent="0.25">
      <c r="A6884" s="89"/>
      <c r="D6884"/>
      <c r="F6884"/>
      <c r="H6884"/>
      <c r="M6884" s="23"/>
      <c r="R6884" s="23"/>
      <c r="W6884"/>
      <c r="AB6884"/>
    </row>
    <row r="6885" spans="1:28" x14ac:dyDescent="0.25">
      <c r="A6885" s="89"/>
      <c r="D6885"/>
      <c r="F6885"/>
      <c r="H6885"/>
      <c r="M6885" s="23"/>
      <c r="R6885" s="23"/>
      <c r="W6885"/>
      <c r="AB6885"/>
    </row>
    <row r="6886" spans="1:28" x14ac:dyDescent="0.25">
      <c r="A6886" s="89"/>
      <c r="D6886"/>
      <c r="F6886"/>
      <c r="H6886"/>
      <c r="M6886" s="23"/>
      <c r="R6886" s="23"/>
      <c r="W6886"/>
      <c r="AB6886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selection activeCell="B24" sqref="B24"/>
    </sheetView>
  </sheetViews>
  <sheetFormatPr defaultColWidth="4.6640625" defaultRowHeight="13.2" x14ac:dyDescent="0.25"/>
  <cols>
    <col min="1" max="1" width="32.88671875" customWidth="1"/>
    <col min="2" max="2" width="74.33203125" customWidth="1"/>
    <col min="3" max="3" width="62.109375" customWidth="1"/>
    <col min="6" max="8" width="5.6640625" customWidth="1"/>
    <col min="9" max="9" width="8" customWidth="1"/>
    <col min="10" max="12" width="5.6640625" customWidth="1"/>
  </cols>
  <sheetData>
    <row r="1" spans="1:3" ht="24.6" x14ac:dyDescent="0.4">
      <c r="A1" s="6" t="s">
        <v>21</v>
      </c>
    </row>
    <row r="2" spans="1:3" x14ac:dyDescent="0.25">
      <c r="A2" s="52" t="s">
        <v>169</v>
      </c>
      <c r="B2" t="str">
        <f>IF('ENTRY '!I2="","",'ENTRY '!I2)</f>
        <v>Pine Lake - sub PI Area F</v>
      </c>
    </row>
    <row r="3" spans="1:3" x14ac:dyDescent="0.25">
      <c r="A3" s="52" t="s">
        <v>47</v>
      </c>
      <c r="B3" t="str">
        <f>IF('ENTRY '!I3="","",'ENTRY '!I3)</f>
        <v>Oneida</v>
      </c>
    </row>
    <row r="4" spans="1:3" x14ac:dyDescent="0.25">
      <c r="A4" s="52" t="s">
        <v>170</v>
      </c>
      <c r="B4" s="56" t="str">
        <f>IF('ENTRY '!I4="","",'ENTRY '!I4)</f>
        <v/>
      </c>
    </row>
    <row r="5" spans="1:3" x14ac:dyDescent="0.25">
      <c r="A5" s="52" t="s">
        <v>69</v>
      </c>
      <c r="B5" s="61">
        <f>IF('ENTRY '!I5="","",'ENTRY '!I5)</f>
        <v>45469</v>
      </c>
    </row>
    <row r="6" spans="1:3" x14ac:dyDescent="0.25">
      <c r="A6" s="52" t="s">
        <v>168</v>
      </c>
      <c r="B6" s="56" t="str">
        <f>IF('ENTRY '!I6="","",'ENTRY '!I6)</f>
        <v>James Scharl</v>
      </c>
    </row>
    <row r="7" spans="1:3" x14ac:dyDescent="0.25">
      <c r="A7" s="52"/>
      <c r="B7" s="56" t="str">
        <f>IF('ENTRY '!I7="","",'ENTRY '!I7)</f>
        <v>Jaime Anderson</v>
      </c>
    </row>
    <row r="8" spans="1:3" x14ac:dyDescent="0.25">
      <c r="A8" s="52"/>
      <c r="B8" s="56"/>
    </row>
    <row r="9" spans="1:3" x14ac:dyDescent="0.25">
      <c r="A9" s="52"/>
      <c r="B9" s="56"/>
    </row>
    <row r="10" spans="1:3" x14ac:dyDescent="0.25">
      <c r="A10" s="62" t="s">
        <v>87</v>
      </c>
      <c r="B10" s="62" t="s">
        <v>164</v>
      </c>
    </row>
    <row r="11" spans="1:3" x14ac:dyDescent="0.25">
      <c r="A11" s="55"/>
      <c r="B11" s="63"/>
    </row>
    <row r="12" spans="1:3" x14ac:dyDescent="0.25">
      <c r="A12" s="55"/>
      <c r="B12" s="63"/>
      <c r="C12" s="172"/>
    </row>
    <row r="13" spans="1:3" x14ac:dyDescent="0.25">
      <c r="A13" s="55"/>
      <c r="B13" s="63"/>
    </row>
    <row r="14" spans="1:3" x14ac:dyDescent="0.25">
      <c r="A14" s="55"/>
      <c r="B14" s="171"/>
    </row>
    <row r="26" spans="2:2" x14ac:dyDescent="0.25">
      <c r="B26" s="62" t="s">
        <v>171</v>
      </c>
    </row>
    <row r="27" spans="2:2" x14ac:dyDescent="0.25">
      <c r="B27" s="171"/>
    </row>
  </sheetData>
  <phoneticPr fontId="20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Z41"/>
  <sheetViews>
    <sheetView zoomScale="80" zoomScaleNormal="8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EE24" sqref="EE24"/>
    </sheetView>
  </sheetViews>
  <sheetFormatPr defaultColWidth="5.6640625" defaultRowHeight="13.2" x14ac:dyDescent="0.25"/>
  <cols>
    <col min="1" max="1" width="13.109375" customWidth="1"/>
    <col min="2" max="2" width="77.109375" bestFit="1" customWidth="1"/>
    <col min="3" max="3" width="10.33203125" style="39" bestFit="1" customWidth="1"/>
    <col min="4" max="4" width="6.6640625" customWidth="1"/>
    <col min="5" max="18" width="6.6640625" hidden="1" customWidth="1"/>
    <col min="19" max="19" width="6.6640625" customWidth="1"/>
    <col min="20" max="35" width="6.6640625" hidden="1" customWidth="1"/>
    <col min="36" max="36" width="7" hidden="1" customWidth="1"/>
    <col min="37" max="57" width="6.6640625" hidden="1" customWidth="1"/>
    <col min="58" max="58" width="6.6640625" customWidth="1"/>
    <col min="59" max="60" width="6.6640625" hidden="1" customWidth="1"/>
    <col min="61" max="61" width="6.6640625" customWidth="1"/>
    <col min="62" max="78" width="6.6640625" hidden="1" customWidth="1"/>
    <col min="79" max="80" width="6.6640625" customWidth="1"/>
    <col min="81" max="86" width="6.6640625" hidden="1" customWidth="1"/>
    <col min="87" max="87" width="6.6640625" customWidth="1"/>
    <col min="88" max="94" width="6.6640625" hidden="1" customWidth="1"/>
    <col min="95" max="95" width="6.6640625" customWidth="1"/>
    <col min="96" max="134" width="6.6640625" hidden="1" customWidth="1"/>
    <col min="135" max="135" width="6.6640625" customWidth="1"/>
    <col min="136" max="153" width="6.6640625" hidden="1" customWidth="1"/>
    <col min="154" max="155" width="5.6640625" hidden="1" customWidth="1"/>
    <col min="156" max="156" width="5.6640625" customWidth="1"/>
  </cols>
  <sheetData>
    <row r="1" spans="1:156" s="23" customFormat="1" ht="138.6" customHeight="1" x14ac:dyDescent="0.4">
      <c r="A1" s="46"/>
      <c r="B1" s="38" t="s">
        <v>19</v>
      </c>
      <c r="C1" s="165" t="s">
        <v>16</v>
      </c>
      <c r="D1" s="166" t="s">
        <v>565</v>
      </c>
      <c r="E1" s="167" t="s">
        <v>566</v>
      </c>
      <c r="F1" s="168" t="str">
        <f>'ENTRY '!X1</f>
        <v>Acorus americanus, Sweet-flag</v>
      </c>
      <c r="G1" s="168" t="str">
        <f>'ENTRY '!Y1</f>
        <v>Alisma triviale, Northern water-plantain</v>
      </c>
      <c r="H1" s="168" t="str">
        <f>'ENTRY '!Z1</f>
        <v>Bidens beckii (formerly Megalodonta), Water marigold</v>
      </c>
      <c r="I1" s="168" t="str">
        <f>'ENTRY '!AA1</f>
        <v>Bolboschoenus fluviatilis, River bulrush</v>
      </c>
      <c r="J1" s="168" t="str">
        <f>'ENTRY '!AB1</f>
        <v>Brasenia schreberi, Watershield</v>
      </c>
      <c r="K1" s="168" t="str">
        <f>'ENTRY '!AC1</f>
        <v>Calla palustris, Wild calla</v>
      </c>
      <c r="L1" s="168" t="str">
        <f>'ENTRY '!AD1</f>
        <v>Callitriche hermaphroditica, Autumnal water-starwort</v>
      </c>
      <c r="M1" s="168" t="str">
        <f>'ENTRY '!AE1</f>
        <v>Callitriche heterophylla, Large water-starwort</v>
      </c>
      <c r="N1" s="168" t="str">
        <f>'ENTRY '!AF1</f>
        <v>Callitriche palustris, Common water-starwort</v>
      </c>
      <c r="O1" s="168" t="str">
        <f>'ENTRY '!AG1</f>
        <v>Carex comosa, Bottle brush sedge</v>
      </c>
      <c r="P1" s="168" t="str">
        <f>'ENTRY '!AH1</f>
        <v>Catabrosa aquatica, Brook grass</v>
      </c>
      <c r="Q1" s="168" t="str">
        <f>'ENTRY '!AI1</f>
        <v>Ceratophyllum demersum, Coontail</v>
      </c>
      <c r="R1" s="168" t="str">
        <f>'ENTRY '!AJ1</f>
        <v>Ceratophyllum echinatum, Spiny hornwort</v>
      </c>
      <c r="S1" s="168" t="str">
        <f>'ENTRY '!AK1</f>
        <v>Chara sp., Muskgrasses</v>
      </c>
      <c r="T1" s="168" t="str">
        <f>'ENTRY '!AL1</f>
        <v>Comarum palustre, Marsh cinquefoil</v>
      </c>
      <c r="U1" s="168" t="str">
        <f>'ENTRY '!AM1</f>
        <v>Decodon verticillatus, Swamp loosestrife</v>
      </c>
      <c r="V1" s="168" t="str">
        <f>'ENTRY '!AN1</f>
        <v>Dulichium arundinaceum, Three-way sedge</v>
      </c>
      <c r="W1" s="168" t="str">
        <f>'ENTRY '!AO1</f>
        <v>Elatine minima, Waterwort</v>
      </c>
      <c r="X1" s="168" t="str">
        <f>'ENTRY '!AP1</f>
        <v>Elatine triandra, Greater waterwort</v>
      </c>
      <c r="Y1" s="168" t="str">
        <f>'ENTRY '!AQ1</f>
        <v>Eleocharis acicularis, Needle spikerush</v>
      </c>
      <c r="Z1" s="168" t="str">
        <f>'ENTRY '!AR1</f>
        <v>Eleocharis erythropoda, Bald spikerush</v>
      </c>
      <c r="AA1" s="168" t="str">
        <f>'ENTRY '!AS1</f>
        <v>Eleocharis palustris, Creeping spikerush</v>
      </c>
      <c r="AB1" s="168" t="str">
        <f>'ENTRY '!AT1</f>
        <v>Eleocharis robbinsii, Robbins' spikerush</v>
      </c>
      <c r="AC1" s="168" t="str">
        <f>'ENTRY '!AU1</f>
        <v>Elodea canadensis, Common waterweed</v>
      </c>
      <c r="AD1" s="168" t="str">
        <f>'ENTRY '!AV1</f>
        <v>Elodea nuttallii, Slender waterweed</v>
      </c>
      <c r="AE1" s="168" t="str">
        <f>'ENTRY '!AW1</f>
        <v>Equisetum fluviatile, Water horsetail</v>
      </c>
      <c r="AF1" s="168" t="str">
        <f>'ENTRY '!AX1</f>
        <v>Eriocaulon aquaticum, Pipewort</v>
      </c>
      <c r="AG1" s="168" t="str">
        <f>'ENTRY '!AY1</f>
        <v>Glyceria borealis, Northern manna grass</v>
      </c>
      <c r="AH1" s="168" t="str">
        <f>'ENTRY '!AZ1</f>
        <v>Gratiola aurea, Golden hedge-hyssop</v>
      </c>
      <c r="AI1" s="168" t="str">
        <f>'ENTRY '!BA1</f>
        <v>Heteranthera dubia, Water star-grass</v>
      </c>
      <c r="AJ1" s="168" t="str">
        <f>'ENTRY '!BB1</f>
        <v>Iris versicolor, Northern blue flag</v>
      </c>
      <c r="AK1" s="168" t="str">
        <f>'ENTRY '!BC1</f>
        <v>Iris virginica, Southern blue flag</v>
      </c>
      <c r="AL1" s="168" t="str">
        <f>'ENTRY '!BD1</f>
        <v>Isoetes echinospora, Spiny spored-quillwort</v>
      </c>
      <c r="AM1" s="168" t="str">
        <f>'ENTRY '!BE1</f>
        <v>Isoetes lacustris, Lake quillwort</v>
      </c>
      <c r="AN1" s="168" t="str">
        <f>'ENTRY '!BF1</f>
        <v>Isoetes sp., Quillwort</v>
      </c>
      <c r="AO1" s="168" t="str">
        <f>'ENTRY '!BG1</f>
        <v>Juncus pelocarpus f. submersus, Brown-fruited rush</v>
      </c>
      <c r="AP1" s="168" t="str">
        <f>'ENTRY '!BH1</f>
        <v>Juncus torreyi, Torrey's rush</v>
      </c>
      <c r="AQ1" s="168" t="str">
        <f>'ENTRY '!BI1</f>
        <v>Lemna minor, Small duckweed</v>
      </c>
      <c r="AR1" s="168" t="str">
        <f>'ENTRY '!BJ1</f>
        <v>Lemna perpusilla, Least duckweed</v>
      </c>
      <c r="AS1" s="168" t="str">
        <f>'ENTRY '!BK1</f>
        <v>Lemna trisulca, Forked duckweed</v>
      </c>
      <c r="AT1" s="168" t="str">
        <f>'ENTRY '!BL1</f>
        <v>Littorella uniflora, Littorella</v>
      </c>
      <c r="AU1" s="168" t="str">
        <f>'ENTRY '!BM1</f>
        <v>Lobelia dortmanna, Water lobelia</v>
      </c>
      <c r="AV1" s="168" t="str">
        <f>'ENTRY '!BN1</f>
        <v>Ludwigia palustris, Marsh purslane</v>
      </c>
      <c r="AW1" s="168" t="str">
        <f>'ENTRY '!BO1</f>
        <v>Lythrum salicaria, Purple loosestrife</v>
      </c>
      <c r="AX1" s="168" t="str">
        <f>'ENTRY '!BP1</f>
        <v>Myriophyllum alterniflorum, Alternate-flowered water-milfoil</v>
      </c>
      <c r="AY1" s="168" t="str">
        <f>'ENTRY '!BQ1</f>
        <v>Myriophyllum farwellii, Farwell's water-milfoil</v>
      </c>
      <c r="AZ1" s="168" t="str">
        <f>'ENTRY '!BR1</f>
        <v>Myriophyllum heterophyllum, Various-leaved water-milfoil</v>
      </c>
      <c r="BA1" s="168" t="str">
        <f>'ENTRY '!BS1</f>
        <v>Myriophyllum sibiricum, Northern water-milfoil</v>
      </c>
      <c r="BB1" s="168" t="str">
        <f>'ENTRY '!BT1</f>
        <v>Myriophyllum tenellum, Dwarf water-milfoil</v>
      </c>
      <c r="BC1" s="168" t="str">
        <f>'ENTRY '!BU1</f>
        <v>Myriophyllum verticillatum, Whorled water-milfoil</v>
      </c>
      <c r="BD1" s="168" t="str">
        <f>'ENTRY '!BV1</f>
        <v>Najas flexilis, Slender naiad</v>
      </c>
      <c r="BE1" s="168" t="str">
        <f>'ENTRY '!BW1</f>
        <v>Najas gracillima, Northern naiad</v>
      </c>
      <c r="BF1" s="168" t="str">
        <f>'ENTRY '!BX1</f>
        <v>Najas guadalupensis, Southern naiad</v>
      </c>
      <c r="BG1" s="168" t="str">
        <f>'ENTRY '!BY1</f>
        <v>Najas marina, Spiny naiad</v>
      </c>
      <c r="BH1" s="168" t="str">
        <f>'ENTRY '!BZ1</f>
        <v>Nelumbo lutea, American lotus</v>
      </c>
      <c r="BI1" s="168" t="str">
        <f>'ENTRY '!CA1</f>
        <v>Nitella sp., Nitella</v>
      </c>
      <c r="BJ1" s="168" t="str">
        <f>'ENTRY '!CB1</f>
        <v>Nuphar advena, Yellow pond lily</v>
      </c>
      <c r="BK1" s="168" t="str">
        <f>'ENTRY '!CC1</f>
        <v>Nuphar microphylla, Small pond lily</v>
      </c>
      <c r="BL1" s="168" t="str">
        <f>'ENTRY '!CD1</f>
        <v>Nuphar X rubrodisca, Intermediate pond lily</v>
      </c>
      <c r="BM1" s="168" t="str">
        <f>'ENTRY '!CE1</f>
        <v>Nuphar variegata, Spatterdock</v>
      </c>
      <c r="BN1" s="168" t="str">
        <f>'ENTRY '!CF1</f>
        <v>Nymphaea odorata, White water lily</v>
      </c>
      <c r="BO1" s="168" t="str">
        <f>'ENTRY '!CG1</f>
        <v>Phalaris arundinacea, Reed canary grass</v>
      </c>
      <c r="BP1" s="168" t="str">
        <f>'ENTRY '!CH1</f>
        <v>Phragmites australis, Common reed</v>
      </c>
      <c r="BQ1" s="168" t="str">
        <f>'ENTRY '!CI1</f>
        <v>Polygonum amphibium, Water smartweed</v>
      </c>
      <c r="BR1" s="168" t="str">
        <f>'ENTRY '!CJ1</f>
        <v>Polygonum punctatum, Dotted smartweed</v>
      </c>
      <c r="BS1" s="168" t="str">
        <f>'ENTRY '!CK1</f>
        <v>Pontederia cordata, Pickerelweed</v>
      </c>
      <c r="BT1" s="168" t="str">
        <f>'ENTRY '!CL1</f>
        <v>Potamogeton alpinus, Alpine pondweed</v>
      </c>
      <c r="BU1" s="168" t="str">
        <f>'ENTRY '!CM1</f>
        <v>Potamogeton amplifolius, Large-leaf pondweed</v>
      </c>
      <c r="BV1" s="168" t="str">
        <f>'ENTRY '!CN1</f>
        <v>Potamogeton bicupulatus, Snail-seed pondweed</v>
      </c>
      <c r="BW1" s="168" t="str">
        <f>'ENTRY '!CO1</f>
        <v>Potamogeton confervoides, Algal-leaved pondweed</v>
      </c>
      <c r="BX1" s="168" t="str">
        <f>'ENTRY '!CP1</f>
        <v>Potamogeton diversifolius, Water-thread pondweed</v>
      </c>
      <c r="BY1" s="168" t="str">
        <f>'ENTRY '!CQ1</f>
        <v>Potamogeton epihydrus, Ribbon-leaf pondweed</v>
      </c>
      <c r="BZ1" s="168" t="str">
        <f>'ENTRY '!CR1</f>
        <v>Potamogeton foliosus, Leafy pondweed</v>
      </c>
      <c r="CA1" s="168" t="str">
        <f>'ENTRY '!CS1</f>
        <v>Potamogeton friesii, Fries' pondweed</v>
      </c>
      <c r="CB1" s="168" t="str">
        <f>'ENTRY '!CT1</f>
        <v>Potamogeton gramineus, Variable pondweed</v>
      </c>
      <c r="CC1" s="168" t="str">
        <f>'ENTRY '!CU1</f>
        <v>Potamogeton hillii, Hill's pondweed</v>
      </c>
      <c r="CD1" s="168" t="str">
        <f>'ENTRY '!CV1</f>
        <v>Potamogeton illinoensis, Illinois pondweed</v>
      </c>
      <c r="CE1" s="168" t="str">
        <f>'ENTRY '!CW1</f>
        <v>Potamogeton natans, Floating-leaf pondweed</v>
      </c>
      <c r="CF1" s="168" t="str">
        <f>'ENTRY '!CX1</f>
        <v>Potamogeton nodosus, Long-leaf pondweed</v>
      </c>
      <c r="CG1" s="168" t="str">
        <f>'ENTRY '!CY1</f>
        <v>Potamogeton oakesianus, Oakes' pondweed</v>
      </c>
      <c r="CH1" s="168" t="str">
        <f>'ENTRY '!CZ1</f>
        <v>Potamogeton obtusifolius, Blunt-leaf pondweed</v>
      </c>
      <c r="CI1" s="168" t="str">
        <f>'ENTRY '!DA1</f>
        <v>Potamogeton praelongus, White-stem pondweed</v>
      </c>
      <c r="CJ1" s="168" t="str">
        <f>'ENTRY '!DB1</f>
        <v>Potamogeton pulcher, Spotted pondweed</v>
      </c>
      <c r="CK1" s="168" t="str">
        <f>'ENTRY '!DC1</f>
        <v>Potamogeton pusillus, Small pondweed</v>
      </c>
      <c r="CL1" s="168" t="str">
        <f>'ENTRY '!DD1</f>
        <v>Potamogeton richardsonii, Clasping-leaf pondweed</v>
      </c>
      <c r="CM1" s="168" t="str">
        <f>'ENTRY '!DE1</f>
        <v>Potamogeton robbinsii, Fern pondweed</v>
      </c>
      <c r="CN1" s="168" t="str">
        <f>'ENTRY '!DF1</f>
        <v>Potamogeton spirillus, Spiral-fruited pondweed</v>
      </c>
      <c r="CO1" s="168" t="str">
        <f>'ENTRY '!DG1</f>
        <v>Potamogeton strictifolius, Stiff pondweed</v>
      </c>
      <c r="CP1" s="168" t="str">
        <f>'ENTRY '!DH1</f>
        <v>Potamogeton vaseyi, Vasey's pondweed</v>
      </c>
      <c r="CQ1" s="168" t="str">
        <f>'ENTRY '!DI1</f>
        <v>Potamogeton zosteriformis, Flat-stem pondweed</v>
      </c>
      <c r="CR1" s="168" t="str">
        <f>'ENTRY '!DJ1</f>
        <v>Ranunculus aquatilis, White water crowfoot</v>
      </c>
      <c r="CS1" s="168" t="str">
        <f>'ENTRY '!DK1</f>
        <v>Ranunculus flabellaris, Yellow water crowfoot</v>
      </c>
      <c r="CT1" s="168" t="str">
        <f>'ENTRY '!DL1</f>
        <v>Ranunculus flammula, Creeping spearwort</v>
      </c>
      <c r="CU1" s="168" t="str">
        <f>'ENTRY '!DM1</f>
        <v>Ruppia cirrhosa, Ditch grass</v>
      </c>
      <c r="CV1" s="168" t="str">
        <f>'ENTRY '!DN1</f>
        <v>Sagittaria brevirostra, Midwestern arrowhead</v>
      </c>
      <c r="CW1" s="168" t="str">
        <f>'ENTRY '!DO1</f>
        <v>Sagittaria cristata, Crested arrowhead</v>
      </c>
      <c r="CX1" s="168" t="str">
        <f>'ENTRY '!DP1</f>
        <v>Sagittaria cuneata, Arum-leaved arrowhead</v>
      </c>
      <c r="CY1" s="168" t="str">
        <f>'ENTRY '!DQ1</f>
        <v>Sagittaria graminea, Grass-leaved arrowhead</v>
      </c>
      <c r="CZ1" s="168" t="str">
        <f>'ENTRY '!DR1</f>
        <v>Sagittaria latifolia, Common arrowhead</v>
      </c>
      <c r="DA1" s="168" t="str">
        <f>'ENTRY '!DS1</f>
        <v>Sagittaria rigida, Sessile-fruited arrowhead</v>
      </c>
      <c r="DB1" s="168" t="str">
        <f>'ENTRY '!DT1</f>
        <v>Sagittaria sp., Arrowhead</v>
      </c>
      <c r="DC1" s="168" t="str">
        <f>'ENTRY '!DU1</f>
        <v>Schoenoplectus acutus, Hardstem bulrush</v>
      </c>
      <c r="DD1" s="168" t="str">
        <f>'ENTRY '!DV1</f>
        <v>Schoenoplectus heterochaetus, Slender bulrush</v>
      </c>
      <c r="DE1" s="168" t="str">
        <f>'ENTRY '!DW1</f>
        <v>Schoenoplectus pungens, Three-square bulrush</v>
      </c>
      <c r="DF1" s="168" t="str">
        <f>'ENTRY '!DX1</f>
        <v>Schoenoplectus subterminalis, Water bulrush</v>
      </c>
      <c r="DG1" s="168" t="str">
        <f>'ENTRY '!DY1</f>
        <v>Schoenoplectus tabernaemontani, Softstem bulrush</v>
      </c>
      <c r="DH1" s="168" t="str">
        <f>'ENTRY '!DZ1</f>
        <v>Sparganium americanum, American bur-reed</v>
      </c>
      <c r="DI1" s="168" t="str">
        <f>'ENTRY '!EA1</f>
        <v>Sparganium androcladum, Branched bur-reed</v>
      </c>
      <c r="DJ1" s="168" t="str">
        <f>'ENTRY '!EB1</f>
        <v>Sparganium angustifolium, Narrow-leaved bur-reed</v>
      </c>
      <c r="DK1" s="168" t="str">
        <f>'ENTRY '!EC1</f>
        <v>Sparganium emersum, Short-stemmed bur-reed</v>
      </c>
      <c r="DL1" s="168" t="str">
        <f>'ENTRY '!ED1</f>
        <v>Sparganium eurycarpum, Common bur-reed</v>
      </c>
      <c r="DM1" s="168" t="str">
        <f>'ENTRY '!EE1</f>
        <v>Sparganium fluctuans, Floating-leaf bur-reed</v>
      </c>
      <c r="DN1" s="168" t="str">
        <f>'ENTRY '!EF1</f>
        <v>Sparganium natans, Small bur-reed</v>
      </c>
      <c r="DO1" s="168" t="str">
        <f>'ENTRY '!EG1</f>
        <v>Sparganium sp., Bur-reed</v>
      </c>
      <c r="DP1" s="168" t="str">
        <f>'ENTRY '!EH1</f>
        <v>Spirodela polyrhiza, Large duckweed</v>
      </c>
      <c r="DQ1" s="168" t="str">
        <f>'ENTRY '!EI1</f>
        <v>Stuckenia filiformis, Fine-leaved pondweed</v>
      </c>
      <c r="DR1" s="168" t="str">
        <f>'ENTRY '!EJ1</f>
        <v>Stuckenia pectinata, Sago pondweed</v>
      </c>
      <c r="DS1" s="168" t="str">
        <f>'ENTRY '!EK1</f>
        <v>Stuckenia vaginata, Sheathed pondweed</v>
      </c>
      <c r="DT1" s="168" t="str">
        <f>'ENTRY '!EL1</f>
        <v>Typha angustifolia, Narrow-leaved cattail</v>
      </c>
      <c r="DU1" s="168" t="str">
        <f>'ENTRY '!EM1</f>
        <v>Typha latifolia, Broad-leaved cattail</v>
      </c>
      <c r="DV1" s="168" t="str">
        <f>'ENTRY '!EN1</f>
        <v>Typha sp., Cattail</v>
      </c>
      <c r="DW1" s="168" t="str">
        <f>'ENTRY '!EO1</f>
        <v>Utricularia cornuta, Horned bladderwort</v>
      </c>
      <c r="DX1" s="168" t="str">
        <f>'ENTRY '!EP1</f>
        <v>Utricularia geminiscapa, Twin-stemmed bladderwort</v>
      </c>
      <c r="DY1" s="168" t="str">
        <f>'ENTRY '!EQ1</f>
        <v>Utricularia gibba, Creeping bladderwort</v>
      </c>
      <c r="DZ1" s="168" t="str">
        <f>'ENTRY '!ER1</f>
        <v>Utricularia intermedia, Flat-leaf bladderwort</v>
      </c>
      <c r="EA1" s="168" t="str">
        <f>'ENTRY '!ES1</f>
        <v>Utricularia minor, Small bladderwort</v>
      </c>
      <c r="EB1" s="168" t="str">
        <f>'ENTRY '!ET1</f>
        <v>Utricularia purpurea, Large purple bladderwort</v>
      </c>
      <c r="EC1" s="168" t="str">
        <f>'ENTRY '!EU1</f>
        <v>Utricularia resupinata, Small purple bladderwort</v>
      </c>
      <c r="ED1" s="168" t="str">
        <f>'ENTRY '!EV1</f>
        <v>Utricularia vulgaris, Common bladderwort</v>
      </c>
      <c r="EE1" s="168" t="str">
        <f>'ENTRY '!EW1</f>
        <v>Vallisneria americana, Wild celery</v>
      </c>
      <c r="EF1" s="168" t="str">
        <f>'ENTRY '!EX1</f>
        <v>Wolffia borealis, Northern watermeal</v>
      </c>
      <c r="EG1" s="168" t="str">
        <f>'ENTRY '!EY1</f>
        <v>Wolffia columbiana, Common watermeal</v>
      </c>
      <c r="EH1" s="168" t="str">
        <f>'ENTRY '!EZ1</f>
        <v>Zannichellia palustris, Horned pondweed</v>
      </c>
      <c r="EI1" s="168" t="str">
        <f>'ENTRY '!FA1</f>
        <v>Zizania aquatica, Southern wild rice</v>
      </c>
      <c r="EJ1" s="168" t="str">
        <f>'ENTRY '!FB1</f>
        <v>Zizania palustris, Northern wild rice</v>
      </c>
      <c r="EK1" s="168" t="str">
        <f>'ENTRY '!FC1</f>
        <v>Zizania sp., Wild rice</v>
      </c>
      <c r="EL1" s="168" t="str">
        <f>'ENTRY '!FD1</f>
        <v>Aquatic moss</v>
      </c>
      <c r="EM1" s="168" t="str">
        <f>'ENTRY '!FE1</f>
        <v>Freshwater sponge</v>
      </c>
      <c r="EN1" s="168" t="str">
        <f>'ENTRY '!FF1</f>
        <v>Filamentous algae</v>
      </c>
      <c r="EO1" s="168" t="str">
        <f>'ENTRY '!FG1</f>
        <v>Riccia fluitans, Slender riccia</v>
      </c>
      <c r="EP1" s="168" t="str">
        <f>'ENTRY '!FH1</f>
        <v xml:space="preserve">Ricciocarpus natans, Purple-fringed riccia </v>
      </c>
      <c r="EQ1" s="168" t="str">
        <f>'ENTRY '!FI1</f>
        <v>sp1 - Nitellopsis obtusa, Starry Stonewort</v>
      </c>
      <c r="ER1" s="168" t="str">
        <f>'ENTRY '!FJ1</f>
        <v>sp2 - Tolypella intricata , Bird's nest stonewort</v>
      </c>
      <c r="ES1" s="168" t="str">
        <f>'ENTRY '!FK1</f>
        <v>Lychtothamnus barbatus, Bearded stonewort</v>
      </c>
      <c r="ET1" s="168" t="str">
        <f>'ENTRY '!FL1</f>
        <v>sp4</v>
      </c>
      <c r="EU1" s="168" t="str">
        <f>'ENTRY '!FM1</f>
        <v>sp5</v>
      </c>
      <c r="EV1" s="168" t="str">
        <f>'ENTRY '!FN1</f>
        <v>sp6</v>
      </c>
      <c r="EW1" s="168" t="str">
        <f>'ENTRY '!FO1</f>
        <v>sp7</v>
      </c>
      <c r="EX1" s="168" t="str">
        <f>'ENTRY '!FP1</f>
        <v>sp8</v>
      </c>
      <c r="EY1" s="168" t="str">
        <f>'ENTRY '!FQ1</f>
        <v>sp9</v>
      </c>
      <c r="EZ1" s="30"/>
    </row>
    <row r="2" spans="1:156" s="23" customFormat="1" ht="12.75" customHeight="1" x14ac:dyDescent="0.25">
      <c r="A2" s="1" t="s">
        <v>169</v>
      </c>
      <c r="B2" s="20"/>
      <c r="C2" s="37"/>
      <c r="D2" s="33"/>
      <c r="E2" s="14"/>
      <c r="F2" s="45"/>
      <c r="G2" s="45"/>
      <c r="H2" s="45"/>
      <c r="I2" s="45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45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</row>
    <row r="3" spans="1:156" s="23" customFormat="1" ht="12.75" customHeight="1" x14ac:dyDescent="0.25">
      <c r="A3" s="1" t="s">
        <v>47</v>
      </c>
      <c r="B3" s="20"/>
      <c r="C3" s="37"/>
      <c r="D3" s="33"/>
      <c r="E3" s="14"/>
      <c r="F3" s="45"/>
      <c r="G3" s="45"/>
      <c r="H3" s="45"/>
      <c r="I3" s="45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45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</row>
    <row r="4" spans="1:156" s="23" customFormat="1" ht="12.75" customHeight="1" x14ac:dyDescent="0.25">
      <c r="A4" s="1" t="s">
        <v>49</v>
      </c>
      <c r="B4" s="20" t="str">
        <f>IF('ENTRY '!I4="","",'ENTRY '!I4)</f>
        <v/>
      </c>
      <c r="C4" s="37"/>
      <c r="D4" s="33"/>
      <c r="E4" s="14"/>
      <c r="F4" s="45"/>
      <c r="G4" s="45"/>
      <c r="H4" s="45"/>
      <c r="I4" s="45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45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</row>
    <row r="5" spans="1:156" s="23" customFormat="1" ht="12.75" customHeight="1" x14ac:dyDescent="0.25">
      <c r="A5" s="1" t="s">
        <v>70</v>
      </c>
      <c r="B5" s="49">
        <f>IF('ENTRY '!I5="","",'ENTRY '!I5)</f>
        <v>45469</v>
      </c>
      <c r="C5" s="37"/>
      <c r="D5" s="33"/>
      <c r="E5" s="14"/>
      <c r="F5" s="45"/>
      <c r="G5" s="45"/>
      <c r="H5" s="45"/>
      <c r="I5" s="45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45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</row>
    <row r="6" spans="1:156" s="23" customFormat="1" ht="15" customHeight="1" x14ac:dyDescent="0.3">
      <c r="B6" s="22" t="s">
        <v>45</v>
      </c>
      <c r="C6" s="37"/>
      <c r="D6" s="33"/>
      <c r="E6" s="14"/>
      <c r="F6" s="33"/>
      <c r="G6" s="33"/>
      <c r="H6" s="33"/>
      <c r="I6" s="3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8"/>
      <c r="BO6" s="14"/>
      <c r="BP6" s="8"/>
      <c r="BQ6" s="14"/>
      <c r="BR6" s="14"/>
      <c r="BS6" s="14"/>
      <c r="BT6" s="8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8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33"/>
      <c r="EM6" s="14"/>
      <c r="EN6" s="14"/>
      <c r="EO6" s="14"/>
      <c r="EP6" s="14"/>
      <c r="EQ6" s="32"/>
      <c r="ER6" s="32"/>
      <c r="ES6" s="32"/>
      <c r="ET6" s="32"/>
      <c r="EU6" s="32"/>
      <c r="EV6" s="32"/>
      <c r="EW6" s="32"/>
      <c r="EX6" s="32"/>
      <c r="EY6" s="32"/>
    </row>
    <row r="7" spans="1:156" s="42" customFormat="1" ht="12.75" customHeight="1" x14ac:dyDescent="0.25">
      <c r="B7" s="42" t="s">
        <v>18</v>
      </c>
      <c r="C7" s="41"/>
      <c r="D7" s="43">
        <f>IF(D11="","",(D11/$C$18)*100)</f>
        <v>15.625</v>
      </c>
      <c r="E7" s="44" t="str">
        <f>IF(E11="","",(E11/$C$18)*100)</f>
        <v/>
      </c>
      <c r="F7" s="44" t="str">
        <f t="shared" ref="F7:BQ7" si="0">IF(F11="","",(F11/$C$18)*100)</f>
        <v/>
      </c>
      <c r="G7" s="44" t="str">
        <f t="shared" si="0"/>
        <v/>
      </c>
      <c r="H7" s="44" t="str">
        <f t="shared" si="0"/>
        <v/>
      </c>
      <c r="I7" s="44" t="str">
        <f t="shared" si="0"/>
        <v/>
      </c>
      <c r="J7" s="44" t="str">
        <f t="shared" si="0"/>
        <v/>
      </c>
      <c r="K7" s="44" t="str">
        <f t="shared" si="0"/>
        <v/>
      </c>
      <c r="L7" s="44" t="str">
        <f t="shared" si="0"/>
        <v/>
      </c>
      <c r="M7" s="44" t="str">
        <f t="shared" si="0"/>
        <v/>
      </c>
      <c r="N7" s="44" t="str">
        <f t="shared" si="0"/>
        <v/>
      </c>
      <c r="O7" s="44" t="str">
        <f t="shared" si="0"/>
        <v/>
      </c>
      <c r="P7" s="44" t="str">
        <f t="shared" si="0"/>
        <v/>
      </c>
      <c r="Q7" s="44" t="str">
        <f t="shared" si="0"/>
        <v/>
      </c>
      <c r="R7" s="44" t="str">
        <f t="shared" si="0"/>
        <v/>
      </c>
      <c r="S7" s="44">
        <f t="shared" si="0"/>
        <v>50</v>
      </c>
      <c r="T7" s="44" t="str">
        <f t="shared" si="0"/>
        <v/>
      </c>
      <c r="U7" s="44" t="str">
        <f t="shared" si="0"/>
        <v/>
      </c>
      <c r="V7" s="44" t="str">
        <f t="shared" si="0"/>
        <v/>
      </c>
      <c r="W7" s="44" t="str">
        <f t="shared" si="0"/>
        <v/>
      </c>
      <c r="X7" s="44" t="str">
        <f t="shared" si="0"/>
        <v/>
      </c>
      <c r="Y7" s="44" t="str">
        <f t="shared" si="0"/>
        <v/>
      </c>
      <c r="Z7" s="44" t="str">
        <f t="shared" si="0"/>
        <v/>
      </c>
      <c r="AA7" s="44" t="str">
        <f t="shared" si="0"/>
        <v/>
      </c>
      <c r="AB7" s="44" t="str">
        <f t="shared" si="0"/>
        <v/>
      </c>
      <c r="AC7" s="44" t="str">
        <f t="shared" si="0"/>
        <v/>
      </c>
      <c r="AD7" s="44" t="str">
        <f t="shared" si="0"/>
        <v/>
      </c>
      <c r="AE7" s="44" t="str">
        <f t="shared" si="0"/>
        <v/>
      </c>
      <c r="AF7" s="44" t="str">
        <f t="shared" si="0"/>
        <v/>
      </c>
      <c r="AG7" s="44" t="str">
        <f t="shared" si="0"/>
        <v/>
      </c>
      <c r="AH7" s="44" t="str">
        <f t="shared" si="0"/>
        <v/>
      </c>
      <c r="AI7" s="44" t="str">
        <f t="shared" si="0"/>
        <v/>
      </c>
      <c r="AJ7" s="44" t="str">
        <f t="shared" si="0"/>
        <v/>
      </c>
      <c r="AK7" s="44" t="str">
        <f t="shared" si="0"/>
        <v/>
      </c>
      <c r="AL7" s="44" t="str">
        <f t="shared" si="0"/>
        <v/>
      </c>
      <c r="AM7" s="44" t="str">
        <f t="shared" si="0"/>
        <v/>
      </c>
      <c r="AN7" s="44" t="str">
        <f t="shared" si="0"/>
        <v/>
      </c>
      <c r="AO7" s="44" t="str">
        <f t="shared" si="0"/>
        <v/>
      </c>
      <c r="AP7" s="44" t="str">
        <f t="shared" si="0"/>
        <v/>
      </c>
      <c r="AQ7" s="44" t="str">
        <f t="shared" si="0"/>
        <v/>
      </c>
      <c r="AR7" s="44" t="str">
        <f t="shared" si="0"/>
        <v/>
      </c>
      <c r="AS7" s="44" t="str">
        <f t="shared" si="0"/>
        <v/>
      </c>
      <c r="AT7" s="44" t="str">
        <f t="shared" si="0"/>
        <v/>
      </c>
      <c r="AU7" s="44" t="str">
        <f t="shared" si="0"/>
        <v/>
      </c>
      <c r="AV7" s="44" t="str">
        <f t="shared" si="0"/>
        <v/>
      </c>
      <c r="AW7" s="44" t="str">
        <f t="shared" si="0"/>
        <v/>
      </c>
      <c r="AX7" s="44" t="str">
        <f t="shared" si="0"/>
        <v/>
      </c>
      <c r="AY7" s="44" t="str">
        <f t="shared" si="0"/>
        <v/>
      </c>
      <c r="AZ7" s="44" t="str">
        <f t="shared" si="0"/>
        <v/>
      </c>
      <c r="BA7" s="44" t="str">
        <f t="shared" si="0"/>
        <v/>
      </c>
      <c r="BB7" s="44" t="str">
        <f t="shared" si="0"/>
        <v/>
      </c>
      <c r="BC7" s="44" t="str">
        <f t="shared" si="0"/>
        <v/>
      </c>
      <c r="BD7" s="44" t="str">
        <f t="shared" si="0"/>
        <v/>
      </c>
      <c r="BE7" s="44" t="str">
        <f t="shared" si="0"/>
        <v/>
      </c>
      <c r="BF7" s="44">
        <f t="shared" si="0"/>
        <v>6.25</v>
      </c>
      <c r="BG7" s="44" t="str">
        <f t="shared" si="0"/>
        <v/>
      </c>
      <c r="BH7" s="44" t="str">
        <f t="shared" si="0"/>
        <v/>
      </c>
      <c r="BI7" s="44">
        <f t="shared" si="0"/>
        <v>18.75</v>
      </c>
      <c r="BJ7" s="44" t="str">
        <f t="shared" si="0"/>
        <v/>
      </c>
      <c r="BK7" s="44" t="str">
        <f t="shared" si="0"/>
        <v/>
      </c>
      <c r="BL7" s="44" t="str">
        <f t="shared" si="0"/>
        <v/>
      </c>
      <c r="BM7" s="44" t="str">
        <f t="shared" si="0"/>
        <v/>
      </c>
      <c r="BN7" s="44" t="str">
        <f t="shared" si="0"/>
        <v/>
      </c>
      <c r="BO7" s="44" t="str">
        <f t="shared" si="0"/>
        <v/>
      </c>
      <c r="BP7" s="44" t="str">
        <f t="shared" si="0"/>
        <v/>
      </c>
      <c r="BQ7" s="44" t="str">
        <f t="shared" si="0"/>
        <v/>
      </c>
      <c r="BR7" s="44" t="str">
        <f t="shared" ref="BR7:EC7" si="1">IF(BR11="","",(BR11/$C$18)*100)</f>
        <v/>
      </c>
      <c r="BS7" s="44" t="str">
        <f t="shared" si="1"/>
        <v/>
      </c>
      <c r="BT7" s="44" t="str">
        <f t="shared" si="1"/>
        <v/>
      </c>
      <c r="BU7" s="44" t="str">
        <f t="shared" si="1"/>
        <v/>
      </c>
      <c r="BV7" s="44" t="str">
        <f t="shared" si="1"/>
        <v/>
      </c>
      <c r="BW7" s="44" t="str">
        <f t="shared" si="1"/>
        <v/>
      </c>
      <c r="BX7" s="44" t="str">
        <f t="shared" si="1"/>
        <v/>
      </c>
      <c r="BY7" s="44" t="str">
        <f t="shared" si="1"/>
        <v/>
      </c>
      <c r="BZ7" s="44" t="str">
        <f t="shared" si="1"/>
        <v/>
      </c>
      <c r="CA7" s="44">
        <f t="shared" si="1"/>
        <v>3.125</v>
      </c>
      <c r="CB7" s="44">
        <f t="shared" si="1"/>
        <v>9.375</v>
      </c>
      <c r="CC7" s="44" t="str">
        <f t="shared" si="1"/>
        <v/>
      </c>
      <c r="CD7" s="44" t="str">
        <f t="shared" si="1"/>
        <v/>
      </c>
      <c r="CE7" s="44" t="str">
        <f t="shared" si="1"/>
        <v/>
      </c>
      <c r="CF7" s="44" t="str">
        <f t="shared" si="1"/>
        <v/>
      </c>
      <c r="CG7" s="44" t="str">
        <f t="shared" si="1"/>
        <v/>
      </c>
      <c r="CH7" s="44" t="str">
        <f t="shared" si="1"/>
        <v/>
      </c>
      <c r="CI7" s="44">
        <f t="shared" si="1"/>
        <v>40.625</v>
      </c>
      <c r="CJ7" s="44" t="str">
        <f t="shared" si="1"/>
        <v/>
      </c>
      <c r="CK7" s="44" t="str">
        <f t="shared" si="1"/>
        <v/>
      </c>
      <c r="CL7" s="44" t="str">
        <f t="shared" si="1"/>
        <v/>
      </c>
      <c r="CM7" s="44" t="str">
        <f t="shared" si="1"/>
        <v/>
      </c>
      <c r="CN7" s="44" t="str">
        <f t="shared" si="1"/>
        <v/>
      </c>
      <c r="CO7" s="44" t="str">
        <f t="shared" si="1"/>
        <v/>
      </c>
      <c r="CP7" s="44" t="str">
        <f t="shared" si="1"/>
        <v/>
      </c>
      <c r="CQ7" s="44">
        <f t="shared" si="1"/>
        <v>6.25</v>
      </c>
      <c r="CR7" s="44" t="str">
        <f t="shared" si="1"/>
        <v/>
      </c>
      <c r="CS7" s="44" t="str">
        <f t="shared" si="1"/>
        <v/>
      </c>
      <c r="CT7" s="44" t="str">
        <f t="shared" si="1"/>
        <v/>
      </c>
      <c r="CU7" s="44" t="str">
        <f t="shared" si="1"/>
        <v/>
      </c>
      <c r="CV7" s="44" t="str">
        <f t="shared" si="1"/>
        <v/>
      </c>
      <c r="CW7" s="44" t="str">
        <f t="shared" si="1"/>
        <v/>
      </c>
      <c r="CX7" s="44" t="str">
        <f t="shared" si="1"/>
        <v/>
      </c>
      <c r="CY7" s="44" t="str">
        <f t="shared" si="1"/>
        <v/>
      </c>
      <c r="CZ7" s="44" t="str">
        <f t="shared" si="1"/>
        <v/>
      </c>
      <c r="DA7" s="44" t="str">
        <f t="shared" si="1"/>
        <v/>
      </c>
      <c r="DB7" s="44" t="str">
        <f t="shared" si="1"/>
        <v/>
      </c>
      <c r="DC7" s="44" t="str">
        <f t="shared" si="1"/>
        <v/>
      </c>
      <c r="DD7" s="44" t="str">
        <f t="shared" si="1"/>
        <v/>
      </c>
      <c r="DE7" s="44" t="str">
        <f t="shared" si="1"/>
        <v/>
      </c>
      <c r="DF7" s="44" t="str">
        <f t="shared" si="1"/>
        <v/>
      </c>
      <c r="DG7" s="44" t="str">
        <f t="shared" si="1"/>
        <v/>
      </c>
      <c r="DH7" s="44" t="str">
        <f t="shared" si="1"/>
        <v/>
      </c>
      <c r="DI7" s="44" t="str">
        <f t="shared" si="1"/>
        <v/>
      </c>
      <c r="DJ7" s="44" t="str">
        <f t="shared" si="1"/>
        <v/>
      </c>
      <c r="DK7" s="44" t="str">
        <f t="shared" si="1"/>
        <v/>
      </c>
      <c r="DL7" s="44" t="str">
        <f t="shared" si="1"/>
        <v/>
      </c>
      <c r="DM7" s="44" t="str">
        <f t="shared" si="1"/>
        <v/>
      </c>
      <c r="DN7" s="44" t="str">
        <f t="shared" si="1"/>
        <v/>
      </c>
      <c r="DO7" s="44" t="str">
        <f t="shared" si="1"/>
        <v/>
      </c>
      <c r="DP7" s="44" t="str">
        <f t="shared" si="1"/>
        <v/>
      </c>
      <c r="DQ7" s="44" t="str">
        <f t="shared" si="1"/>
        <v/>
      </c>
      <c r="DR7" s="44" t="str">
        <f t="shared" si="1"/>
        <v/>
      </c>
      <c r="DS7" s="44" t="str">
        <f t="shared" si="1"/>
        <v/>
      </c>
      <c r="DT7" s="44" t="str">
        <f t="shared" si="1"/>
        <v/>
      </c>
      <c r="DU7" s="44" t="str">
        <f t="shared" si="1"/>
        <v/>
      </c>
      <c r="DV7" s="44" t="str">
        <f t="shared" si="1"/>
        <v/>
      </c>
      <c r="DW7" s="44" t="str">
        <f t="shared" si="1"/>
        <v/>
      </c>
      <c r="DX7" s="44" t="str">
        <f t="shared" si="1"/>
        <v/>
      </c>
      <c r="DY7" s="44" t="str">
        <f t="shared" si="1"/>
        <v/>
      </c>
      <c r="DZ7" s="44" t="str">
        <f t="shared" si="1"/>
        <v/>
      </c>
      <c r="EA7" s="44" t="str">
        <f t="shared" si="1"/>
        <v/>
      </c>
      <c r="EB7" s="44" t="str">
        <f t="shared" si="1"/>
        <v/>
      </c>
      <c r="EC7" s="44" t="str">
        <f t="shared" si="1"/>
        <v/>
      </c>
      <c r="ED7" s="44" t="str">
        <f t="shared" ref="ED7:EY7" si="2">IF(ED11="","",(ED11/$C$18)*100)</f>
        <v/>
      </c>
      <c r="EE7" s="44">
        <f t="shared" si="2"/>
        <v>53.125</v>
      </c>
      <c r="EF7" s="44" t="str">
        <f t="shared" si="2"/>
        <v/>
      </c>
      <c r="EG7" s="44" t="str">
        <f t="shared" si="2"/>
        <v/>
      </c>
      <c r="EH7" s="44" t="str">
        <f t="shared" si="2"/>
        <v/>
      </c>
      <c r="EI7" s="44" t="str">
        <f t="shared" si="2"/>
        <v/>
      </c>
      <c r="EJ7" s="44" t="str">
        <f t="shared" si="2"/>
        <v/>
      </c>
      <c r="EK7" s="44" t="str">
        <f t="shared" si="2"/>
        <v/>
      </c>
      <c r="EL7" s="44" t="str">
        <f t="shared" si="2"/>
        <v/>
      </c>
      <c r="EM7" s="44" t="str">
        <f t="shared" si="2"/>
        <v/>
      </c>
      <c r="EN7" s="44" t="str">
        <f t="shared" si="2"/>
        <v/>
      </c>
      <c r="EO7" s="44" t="str">
        <f t="shared" si="2"/>
        <v/>
      </c>
      <c r="EP7" s="44" t="str">
        <f t="shared" si="2"/>
        <v/>
      </c>
      <c r="EQ7" s="44" t="str">
        <f t="shared" si="2"/>
        <v/>
      </c>
      <c r="ER7" s="44" t="str">
        <f t="shared" si="2"/>
        <v/>
      </c>
      <c r="ES7" s="44" t="str">
        <f t="shared" si="2"/>
        <v/>
      </c>
      <c r="ET7" s="44" t="str">
        <f t="shared" si="2"/>
        <v/>
      </c>
      <c r="EU7" s="44" t="str">
        <f t="shared" si="2"/>
        <v/>
      </c>
      <c r="EV7" s="44" t="str">
        <f t="shared" si="2"/>
        <v/>
      </c>
      <c r="EW7" s="44" t="str">
        <f t="shared" si="2"/>
        <v/>
      </c>
      <c r="EX7" s="44" t="str">
        <f t="shared" si="2"/>
        <v/>
      </c>
      <c r="EY7" s="44" t="str">
        <f t="shared" si="2"/>
        <v/>
      </c>
    </row>
    <row r="8" spans="1:156" s="42" customFormat="1" ht="11.25" customHeight="1" x14ac:dyDescent="0.25">
      <c r="B8" s="42" t="s">
        <v>26</v>
      </c>
      <c r="C8" s="41"/>
      <c r="D8" s="43">
        <f>IF(D11="","",(D11/$C$19)*100)</f>
        <v>14.705882352941178</v>
      </c>
      <c r="E8" s="44" t="str">
        <f>IF(E11="","",(E11/$C$19)*100)</f>
        <v/>
      </c>
      <c r="F8" s="44" t="str">
        <f t="shared" ref="F8:BQ8" si="3">IF(F11="","",(F11/$C$19)*100)</f>
        <v/>
      </c>
      <c r="G8" s="44" t="str">
        <f t="shared" si="3"/>
        <v/>
      </c>
      <c r="H8" s="44" t="str">
        <f t="shared" si="3"/>
        <v/>
      </c>
      <c r="I8" s="44" t="str">
        <f t="shared" si="3"/>
        <v/>
      </c>
      <c r="J8" s="44" t="str">
        <f t="shared" si="3"/>
        <v/>
      </c>
      <c r="K8" s="44" t="str">
        <f t="shared" si="3"/>
        <v/>
      </c>
      <c r="L8" s="44" t="str">
        <f t="shared" si="3"/>
        <v/>
      </c>
      <c r="M8" s="44" t="str">
        <f t="shared" si="3"/>
        <v/>
      </c>
      <c r="N8" s="44" t="str">
        <f t="shared" si="3"/>
        <v/>
      </c>
      <c r="O8" s="44" t="str">
        <f t="shared" si="3"/>
        <v/>
      </c>
      <c r="P8" s="44" t="str">
        <f t="shared" si="3"/>
        <v/>
      </c>
      <c r="Q8" s="44" t="str">
        <f t="shared" si="3"/>
        <v/>
      </c>
      <c r="R8" s="44" t="str">
        <f t="shared" si="3"/>
        <v/>
      </c>
      <c r="S8" s="44">
        <f t="shared" si="3"/>
        <v>47.058823529411761</v>
      </c>
      <c r="T8" s="44" t="str">
        <f t="shared" si="3"/>
        <v/>
      </c>
      <c r="U8" s="44" t="str">
        <f t="shared" si="3"/>
        <v/>
      </c>
      <c r="V8" s="44" t="str">
        <f t="shared" si="3"/>
        <v/>
      </c>
      <c r="W8" s="44" t="str">
        <f t="shared" si="3"/>
        <v/>
      </c>
      <c r="X8" s="44" t="str">
        <f t="shared" si="3"/>
        <v/>
      </c>
      <c r="Y8" s="44" t="str">
        <f t="shared" si="3"/>
        <v/>
      </c>
      <c r="Z8" s="44" t="str">
        <f t="shared" si="3"/>
        <v/>
      </c>
      <c r="AA8" s="44" t="str">
        <f t="shared" si="3"/>
        <v/>
      </c>
      <c r="AB8" s="44" t="str">
        <f t="shared" si="3"/>
        <v/>
      </c>
      <c r="AC8" s="44" t="str">
        <f t="shared" si="3"/>
        <v/>
      </c>
      <c r="AD8" s="44" t="str">
        <f t="shared" si="3"/>
        <v/>
      </c>
      <c r="AE8" s="44" t="str">
        <f t="shared" si="3"/>
        <v/>
      </c>
      <c r="AF8" s="44" t="str">
        <f t="shared" si="3"/>
        <v/>
      </c>
      <c r="AG8" s="44" t="str">
        <f t="shared" si="3"/>
        <v/>
      </c>
      <c r="AH8" s="44" t="str">
        <f t="shared" si="3"/>
        <v/>
      </c>
      <c r="AI8" s="44" t="str">
        <f t="shared" si="3"/>
        <v/>
      </c>
      <c r="AJ8" s="44" t="str">
        <f t="shared" si="3"/>
        <v/>
      </c>
      <c r="AK8" s="44" t="str">
        <f t="shared" si="3"/>
        <v/>
      </c>
      <c r="AL8" s="44" t="str">
        <f t="shared" si="3"/>
        <v/>
      </c>
      <c r="AM8" s="44" t="str">
        <f t="shared" si="3"/>
        <v/>
      </c>
      <c r="AN8" s="44" t="str">
        <f t="shared" si="3"/>
        <v/>
      </c>
      <c r="AO8" s="44" t="str">
        <f t="shared" si="3"/>
        <v/>
      </c>
      <c r="AP8" s="44" t="str">
        <f t="shared" si="3"/>
        <v/>
      </c>
      <c r="AQ8" s="44" t="str">
        <f t="shared" si="3"/>
        <v/>
      </c>
      <c r="AR8" s="44" t="str">
        <f t="shared" si="3"/>
        <v/>
      </c>
      <c r="AS8" s="44" t="str">
        <f t="shared" si="3"/>
        <v/>
      </c>
      <c r="AT8" s="44" t="str">
        <f t="shared" si="3"/>
        <v/>
      </c>
      <c r="AU8" s="44" t="str">
        <f t="shared" si="3"/>
        <v/>
      </c>
      <c r="AV8" s="44" t="str">
        <f t="shared" si="3"/>
        <v/>
      </c>
      <c r="AW8" s="44" t="str">
        <f t="shared" si="3"/>
        <v/>
      </c>
      <c r="AX8" s="44" t="str">
        <f t="shared" si="3"/>
        <v/>
      </c>
      <c r="AY8" s="44" t="str">
        <f t="shared" si="3"/>
        <v/>
      </c>
      <c r="AZ8" s="44" t="str">
        <f t="shared" si="3"/>
        <v/>
      </c>
      <c r="BA8" s="44" t="str">
        <f t="shared" si="3"/>
        <v/>
      </c>
      <c r="BB8" s="44" t="str">
        <f t="shared" si="3"/>
        <v/>
      </c>
      <c r="BC8" s="44" t="str">
        <f t="shared" si="3"/>
        <v/>
      </c>
      <c r="BD8" s="44" t="str">
        <f t="shared" si="3"/>
        <v/>
      </c>
      <c r="BE8" s="44" t="str">
        <f t="shared" si="3"/>
        <v/>
      </c>
      <c r="BF8" s="44">
        <f t="shared" si="3"/>
        <v>5.8823529411764701</v>
      </c>
      <c r="BG8" s="44" t="str">
        <f t="shared" si="3"/>
        <v/>
      </c>
      <c r="BH8" s="44" t="str">
        <f t="shared" si="3"/>
        <v/>
      </c>
      <c r="BI8" s="44">
        <f t="shared" si="3"/>
        <v>17.647058823529413</v>
      </c>
      <c r="BJ8" s="44" t="str">
        <f t="shared" si="3"/>
        <v/>
      </c>
      <c r="BK8" s="44" t="str">
        <f t="shared" si="3"/>
        <v/>
      </c>
      <c r="BL8" s="44" t="str">
        <f t="shared" si="3"/>
        <v/>
      </c>
      <c r="BM8" s="44" t="str">
        <f t="shared" si="3"/>
        <v/>
      </c>
      <c r="BN8" s="44" t="str">
        <f t="shared" si="3"/>
        <v/>
      </c>
      <c r="BO8" s="44" t="str">
        <f t="shared" si="3"/>
        <v/>
      </c>
      <c r="BP8" s="44" t="str">
        <f t="shared" si="3"/>
        <v/>
      </c>
      <c r="BQ8" s="44" t="str">
        <f t="shared" si="3"/>
        <v/>
      </c>
      <c r="BR8" s="44" t="str">
        <f t="shared" ref="BR8:EC8" si="4">IF(BR11="","",(BR11/$C$19)*100)</f>
        <v/>
      </c>
      <c r="BS8" s="44" t="str">
        <f t="shared" si="4"/>
        <v/>
      </c>
      <c r="BT8" s="44" t="str">
        <f t="shared" si="4"/>
        <v/>
      </c>
      <c r="BU8" s="44" t="str">
        <f t="shared" si="4"/>
        <v/>
      </c>
      <c r="BV8" s="44" t="str">
        <f t="shared" si="4"/>
        <v/>
      </c>
      <c r="BW8" s="44" t="str">
        <f t="shared" si="4"/>
        <v/>
      </c>
      <c r="BX8" s="44" t="str">
        <f t="shared" si="4"/>
        <v/>
      </c>
      <c r="BY8" s="44" t="str">
        <f t="shared" si="4"/>
        <v/>
      </c>
      <c r="BZ8" s="44" t="str">
        <f t="shared" si="4"/>
        <v/>
      </c>
      <c r="CA8" s="44">
        <f t="shared" si="4"/>
        <v>2.9411764705882351</v>
      </c>
      <c r="CB8" s="44">
        <f t="shared" si="4"/>
        <v>8.8235294117647065</v>
      </c>
      <c r="CC8" s="44" t="str">
        <f t="shared" si="4"/>
        <v/>
      </c>
      <c r="CD8" s="44" t="str">
        <f t="shared" si="4"/>
        <v/>
      </c>
      <c r="CE8" s="44" t="str">
        <f t="shared" si="4"/>
        <v/>
      </c>
      <c r="CF8" s="44" t="str">
        <f t="shared" si="4"/>
        <v/>
      </c>
      <c r="CG8" s="44" t="str">
        <f t="shared" si="4"/>
        <v/>
      </c>
      <c r="CH8" s="44" t="str">
        <f t="shared" si="4"/>
        <v/>
      </c>
      <c r="CI8" s="44">
        <f t="shared" si="4"/>
        <v>38.235294117647058</v>
      </c>
      <c r="CJ8" s="44" t="str">
        <f t="shared" si="4"/>
        <v/>
      </c>
      <c r="CK8" s="44" t="str">
        <f t="shared" si="4"/>
        <v/>
      </c>
      <c r="CL8" s="44" t="str">
        <f t="shared" si="4"/>
        <v/>
      </c>
      <c r="CM8" s="44" t="str">
        <f t="shared" si="4"/>
        <v/>
      </c>
      <c r="CN8" s="44" t="str">
        <f t="shared" si="4"/>
        <v/>
      </c>
      <c r="CO8" s="44" t="str">
        <f t="shared" si="4"/>
        <v/>
      </c>
      <c r="CP8" s="44" t="str">
        <f t="shared" si="4"/>
        <v/>
      </c>
      <c r="CQ8" s="44">
        <f t="shared" si="4"/>
        <v>5.8823529411764701</v>
      </c>
      <c r="CR8" s="44" t="str">
        <f t="shared" si="4"/>
        <v/>
      </c>
      <c r="CS8" s="44" t="str">
        <f t="shared" si="4"/>
        <v/>
      </c>
      <c r="CT8" s="44" t="str">
        <f t="shared" si="4"/>
        <v/>
      </c>
      <c r="CU8" s="44" t="str">
        <f t="shared" si="4"/>
        <v/>
      </c>
      <c r="CV8" s="44" t="str">
        <f t="shared" si="4"/>
        <v/>
      </c>
      <c r="CW8" s="44" t="str">
        <f t="shared" si="4"/>
        <v/>
      </c>
      <c r="CX8" s="44" t="str">
        <f t="shared" si="4"/>
        <v/>
      </c>
      <c r="CY8" s="44" t="str">
        <f t="shared" si="4"/>
        <v/>
      </c>
      <c r="CZ8" s="44" t="str">
        <f t="shared" si="4"/>
        <v/>
      </c>
      <c r="DA8" s="44" t="str">
        <f t="shared" si="4"/>
        <v/>
      </c>
      <c r="DB8" s="44" t="str">
        <f t="shared" si="4"/>
        <v/>
      </c>
      <c r="DC8" s="44" t="str">
        <f t="shared" si="4"/>
        <v/>
      </c>
      <c r="DD8" s="44" t="str">
        <f t="shared" si="4"/>
        <v/>
      </c>
      <c r="DE8" s="44" t="str">
        <f t="shared" si="4"/>
        <v/>
      </c>
      <c r="DF8" s="44" t="str">
        <f t="shared" si="4"/>
        <v/>
      </c>
      <c r="DG8" s="44" t="str">
        <f t="shared" si="4"/>
        <v/>
      </c>
      <c r="DH8" s="44" t="str">
        <f t="shared" si="4"/>
        <v/>
      </c>
      <c r="DI8" s="44" t="str">
        <f t="shared" si="4"/>
        <v/>
      </c>
      <c r="DJ8" s="44" t="str">
        <f t="shared" si="4"/>
        <v/>
      </c>
      <c r="DK8" s="44" t="str">
        <f t="shared" si="4"/>
        <v/>
      </c>
      <c r="DL8" s="44" t="str">
        <f t="shared" si="4"/>
        <v/>
      </c>
      <c r="DM8" s="44" t="str">
        <f t="shared" si="4"/>
        <v/>
      </c>
      <c r="DN8" s="44" t="str">
        <f t="shared" si="4"/>
        <v/>
      </c>
      <c r="DO8" s="44" t="str">
        <f t="shared" si="4"/>
        <v/>
      </c>
      <c r="DP8" s="44" t="str">
        <f t="shared" si="4"/>
        <v/>
      </c>
      <c r="DQ8" s="44" t="str">
        <f t="shared" si="4"/>
        <v/>
      </c>
      <c r="DR8" s="44" t="str">
        <f t="shared" si="4"/>
        <v/>
      </c>
      <c r="DS8" s="44" t="str">
        <f t="shared" si="4"/>
        <v/>
      </c>
      <c r="DT8" s="44" t="str">
        <f t="shared" si="4"/>
        <v/>
      </c>
      <c r="DU8" s="44" t="str">
        <f t="shared" si="4"/>
        <v/>
      </c>
      <c r="DV8" s="44" t="str">
        <f t="shared" si="4"/>
        <v/>
      </c>
      <c r="DW8" s="44" t="str">
        <f t="shared" si="4"/>
        <v/>
      </c>
      <c r="DX8" s="44" t="str">
        <f t="shared" si="4"/>
        <v/>
      </c>
      <c r="DY8" s="44" t="str">
        <f t="shared" si="4"/>
        <v/>
      </c>
      <c r="DZ8" s="44" t="str">
        <f t="shared" si="4"/>
        <v/>
      </c>
      <c r="EA8" s="44" t="str">
        <f t="shared" si="4"/>
        <v/>
      </c>
      <c r="EB8" s="44" t="str">
        <f t="shared" si="4"/>
        <v/>
      </c>
      <c r="EC8" s="44" t="str">
        <f t="shared" si="4"/>
        <v/>
      </c>
      <c r="ED8" s="44" t="str">
        <f t="shared" ref="ED8:EY8" si="5">IF(ED11="","",(ED11/$C$19)*100)</f>
        <v/>
      </c>
      <c r="EE8" s="44">
        <f t="shared" si="5"/>
        <v>50</v>
      </c>
      <c r="EF8" s="44" t="str">
        <f t="shared" si="5"/>
        <v/>
      </c>
      <c r="EG8" s="44" t="str">
        <f t="shared" si="5"/>
        <v/>
      </c>
      <c r="EH8" s="44" t="str">
        <f t="shared" si="5"/>
        <v/>
      </c>
      <c r="EI8" s="44" t="str">
        <f t="shared" si="5"/>
        <v/>
      </c>
      <c r="EJ8" s="44" t="str">
        <f t="shared" si="5"/>
        <v/>
      </c>
      <c r="EK8" s="44" t="str">
        <f t="shared" si="5"/>
        <v/>
      </c>
      <c r="EL8" s="44" t="str">
        <f t="shared" si="5"/>
        <v/>
      </c>
      <c r="EM8" s="44" t="str">
        <f t="shared" si="5"/>
        <v/>
      </c>
      <c r="EN8" s="44" t="str">
        <f t="shared" si="5"/>
        <v/>
      </c>
      <c r="EO8" s="44" t="str">
        <f t="shared" si="5"/>
        <v/>
      </c>
      <c r="EP8" s="44" t="str">
        <f t="shared" si="5"/>
        <v/>
      </c>
      <c r="EQ8" s="44" t="str">
        <f t="shared" si="5"/>
        <v/>
      </c>
      <c r="ER8" s="44" t="str">
        <f t="shared" si="5"/>
        <v/>
      </c>
      <c r="ES8" s="44" t="str">
        <f t="shared" si="5"/>
        <v/>
      </c>
      <c r="ET8" s="44" t="str">
        <f t="shared" si="5"/>
        <v/>
      </c>
      <c r="EU8" s="44" t="str">
        <f t="shared" si="5"/>
        <v/>
      </c>
      <c r="EV8" s="44" t="str">
        <f t="shared" si="5"/>
        <v/>
      </c>
      <c r="EW8" s="44" t="str">
        <f t="shared" si="5"/>
        <v/>
      </c>
      <c r="EX8" s="44" t="str">
        <f t="shared" si="5"/>
        <v/>
      </c>
      <c r="EY8" s="44" t="str">
        <f t="shared" si="5"/>
        <v/>
      </c>
    </row>
    <row r="9" spans="1:156" s="18" customFormat="1" ht="12.75" customHeight="1" x14ac:dyDescent="0.25">
      <c r="B9" s="17" t="s">
        <v>1</v>
      </c>
      <c r="C9" s="41"/>
      <c r="D9" s="35">
        <f>IF(D8="","",(D8/(SUM($D$8:$EK$8,$EQ$8:$EY$8)/100)))</f>
        <v>7.6923076923076934</v>
      </c>
      <c r="E9" s="35" t="str">
        <f t="shared" ref="E9:BP9" si="6">IF(E8="","",(E8/(SUM($D$8:$EK$8,$EQ$8:$EY$8)/100)))</f>
        <v/>
      </c>
      <c r="F9" s="35" t="str">
        <f>IF(F8="","",(F8/(SUM($D$8:$EK$8,$EQ$8:$EY$8)/100)))</f>
        <v/>
      </c>
      <c r="G9" s="35" t="str">
        <f t="shared" si="6"/>
        <v/>
      </c>
      <c r="H9" s="35" t="str">
        <f t="shared" si="6"/>
        <v/>
      </c>
      <c r="I9" s="35" t="str">
        <f t="shared" si="6"/>
        <v/>
      </c>
      <c r="J9" s="35" t="str">
        <f t="shared" si="6"/>
        <v/>
      </c>
      <c r="K9" s="35" t="str">
        <f t="shared" si="6"/>
        <v/>
      </c>
      <c r="L9" s="35" t="str">
        <f t="shared" si="6"/>
        <v/>
      </c>
      <c r="M9" s="35" t="str">
        <f t="shared" si="6"/>
        <v/>
      </c>
      <c r="N9" s="35" t="str">
        <f t="shared" si="6"/>
        <v/>
      </c>
      <c r="O9" s="35" t="str">
        <f t="shared" si="6"/>
        <v/>
      </c>
      <c r="P9" s="35" t="str">
        <f t="shared" si="6"/>
        <v/>
      </c>
      <c r="Q9" s="35" t="str">
        <f t="shared" si="6"/>
        <v/>
      </c>
      <c r="R9" s="35" t="str">
        <f t="shared" si="6"/>
        <v/>
      </c>
      <c r="S9" s="35">
        <f t="shared" si="6"/>
        <v>24.615384615384617</v>
      </c>
      <c r="T9" s="35" t="str">
        <f t="shared" si="6"/>
        <v/>
      </c>
      <c r="U9" s="35" t="str">
        <f t="shared" si="6"/>
        <v/>
      </c>
      <c r="V9" s="35" t="str">
        <f t="shared" si="6"/>
        <v/>
      </c>
      <c r="W9" s="35" t="str">
        <f t="shared" si="6"/>
        <v/>
      </c>
      <c r="X9" s="35" t="str">
        <f t="shared" si="6"/>
        <v/>
      </c>
      <c r="Y9" s="35" t="str">
        <f t="shared" si="6"/>
        <v/>
      </c>
      <c r="Z9" s="35" t="str">
        <f t="shared" si="6"/>
        <v/>
      </c>
      <c r="AA9" s="35" t="str">
        <f t="shared" si="6"/>
        <v/>
      </c>
      <c r="AB9" s="35" t="str">
        <f t="shared" si="6"/>
        <v/>
      </c>
      <c r="AC9" s="35" t="str">
        <f t="shared" si="6"/>
        <v/>
      </c>
      <c r="AD9" s="35" t="str">
        <f t="shared" si="6"/>
        <v/>
      </c>
      <c r="AE9" s="35" t="str">
        <f t="shared" si="6"/>
        <v/>
      </c>
      <c r="AF9" s="35" t="str">
        <f t="shared" si="6"/>
        <v/>
      </c>
      <c r="AG9" s="35" t="str">
        <f t="shared" si="6"/>
        <v/>
      </c>
      <c r="AH9" s="35" t="str">
        <f t="shared" si="6"/>
        <v/>
      </c>
      <c r="AI9" s="35" t="str">
        <f t="shared" si="6"/>
        <v/>
      </c>
      <c r="AJ9" s="35" t="str">
        <f t="shared" si="6"/>
        <v/>
      </c>
      <c r="AK9" s="35" t="str">
        <f t="shared" si="6"/>
        <v/>
      </c>
      <c r="AL9" s="35" t="str">
        <f t="shared" si="6"/>
        <v/>
      </c>
      <c r="AM9" s="35" t="str">
        <f t="shared" si="6"/>
        <v/>
      </c>
      <c r="AN9" s="35" t="str">
        <f t="shared" si="6"/>
        <v/>
      </c>
      <c r="AO9" s="35" t="str">
        <f t="shared" si="6"/>
        <v/>
      </c>
      <c r="AP9" s="35" t="str">
        <f t="shared" si="6"/>
        <v/>
      </c>
      <c r="AQ9" s="35" t="str">
        <f t="shared" si="6"/>
        <v/>
      </c>
      <c r="AR9" s="35" t="str">
        <f t="shared" si="6"/>
        <v/>
      </c>
      <c r="AS9" s="35" t="str">
        <f t="shared" si="6"/>
        <v/>
      </c>
      <c r="AT9" s="35" t="str">
        <f t="shared" si="6"/>
        <v/>
      </c>
      <c r="AU9" s="35" t="str">
        <f t="shared" si="6"/>
        <v/>
      </c>
      <c r="AV9" s="35" t="str">
        <f t="shared" si="6"/>
        <v/>
      </c>
      <c r="AW9" s="35" t="str">
        <f t="shared" si="6"/>
        <v/>
      </c>
      <c r="AX9" s="35" t="str">
        <f t="shared" si="6"/>
        <v/>
      </c>
      <c r="AY9" s="35" t="str">
        <f t="shared" si="6"/>
        <v/>
      </c>
      <c r="AZ9" s="35" t="str">
        <f t="shared" si="6"/>
        <v/>
      </c>
      <c r="BA9" s="35" t="str">
        <f t="shared" si="6"/>
        <v/>
      </c>
      <c r="BB9" s="35" t="str">
        <f t="shared" si="6"/>
        <v/>
      </c>
      <c r="BC9" s="35" t="str">
        <f t="shared" si="6"/>
        <v/>
      </c>
      <c r="BD9" s="35" t="str">
        <f t="shared" si="6"/>
        <v/>
      </c>
      <c r="BE9" s="35" t="str">
        <f t="shared" si="6"/>
        <v/>
      </c>
      <c r="BF9" s="35">
        <f t="shared" si="6"/>
        <v>3.0769230769230771</v>
      </c>
      <c r="BG9" s="35" t="str">
        <f t="shared" si="6"/>
        <v/>
      </c>
      <c r="BH9" s="35" t="str">
        <f t="shared" si="6"/>
        <v/>
      </c>
      <c r="BI9" s="35">
        <f t="shared" si="6"/>
        <v>9.2307692307692317</v>
      </c>
      <c r="BJ9" s="35" t="str">
        <f t="shared" si="6"/>
        <v/>
      </c>
      <c r="BK9" s="35" t="str">
        <f t="shared" si="6"/>
        <v/>
      </c>
      <c r="BL9" s="35" t="str">
        <f t="shared" si="6"/>
        <v/>
      </c>
      <c r="BM9" s="35" t="str">
        <f t="shared" si="6"/>
        <v/>
      </c>
      <c r="BN9" s="35" t="str">
        <f t="shared" si="6"/>
        <v/>
      </c>
      <c r="BO9" s="35" t="str">
        <f t="shared" si="6"/>
        <v/>
      </c>
      <c r="BP9" s="35" t="str">
        <f t="shared" si="6"/>
        <v/>
      </c>
      <c r="BQ9" s="35" t="str">
        <f t="shared" ref="BQ9:EB9" si="7">IF(BQ8="","",(BQ8/(SUM($D$8:$EK$8,$EQ$8:$EY$8)/100)))</f>
        <v/>
      </c>
      <c r="BR9" s="35" t="str">
        <f t="shared" si="7"/>
        <v/>
      </c>
      <c r="BS9" s="35" t="str">
        <f t="shared" si="7"/>
        <v/>
      </c>
      <c r="BT9" s="35" t="str">
        <f t="shared" si="7"/>
        <v/>
      </c>
      <c r="BU9" s="35" t="str">
        <f t="shared" si="7"/>
        <v/>
      </c>
      <c r="BV9" s="35" t="str">
        <f t="shared" si="7"/>
        <v/>
      </c>
      <c r="BW9" s="35" t="str">
        <f t="shared" si="7"/>
        <v/>
      </c>
      <c r="BX9" s="35" t="str">
        <f t="shared" si="7"/>
        <v/>
      </c>
      <c r="BY9" s="35" t="str">
        <f t="shared" si="7"/>
        <v/>
      </c>
      <c r="BZ9" s="35" t="str">
        <f t="shared" si="7"/>
        <v/>
      </c>
      <c r="CA9" s="35">
        <f t="shared" si="7"/>
        <v>1.5384615384615385</v>
      </c>
      <c r="CB9" s="35">
        <f t="shared" si="7"/>
        <v>4.6153846153846159</v>
      </c>
      <c r="CC9" s="35" t="str">
        <f t="shared" si="7"/>
        <v/>
      </c>
      <c r="CD9" s="35" t="str">
        <f t="shared" si="7"/>
        <v/>
      </c>
      <c r="CE9" s="35" t="str">
        <f t="shared" si="7"/>
        <v/>
      </c>
      <c r="CF9" s="35" t="str">
        <f t="shared" si="7"/>
        <v/>
      </c>
      <c r="CG9" s="35" t="str">
        <f t="shared" si="7"/>
        <v/>
      </c>
      <c r="CH9" s="35" t="str">
        <f t="shared" si="7"/>
        <v/>
      </c>
      <c r="CI9" s="35">
        <f t="shared" si="7"/>
        <v>20</v>
      </c>
      <c r="CJ9" s="35" t="str">
        <f t="shared" si="7"/>
        <v/>
      </c>
      <c r="CK9" s="35" t="str">
        <f t="shared" si="7"/>
        <v/>
      </c>
      <c r="CL9" s="35" t="str">
        <f t="shared" si="7"/>
        <v/>
      </c>
      <c r="CM9" s="35" t="str">
        <f t="shared" si="7"/>
        <v/>
      </c>
      <c r="CN9" s="35" t="str">
        <f t="shared" si="7"/>
        <v/>
      </c>
      <c r="CO9" s="35" t="str">
        <f t="shared" si="7"/>
        <v/>
      </c>
      <c r="CP9" s="35" t="str">
        <f t="shared" si="7"/>
        <v/>
      </c>
      <c r="CQ9" s="35">
        <f t="shared" si="7"/>
        <v>3.0769230769230771</v>
      </c>
      <c r="CR9" s="35" t="str">
        <f t="shared" si="7"/>
        <v/>
      </c>
      <c r="CS9" s="35" t="str">
        <f t="shared" si="7"/>
        <v/>
      </c>
      <c r="CT9" s="35" t="str">
        <f t="shared" si="7"/>
        <v/>
      </c>
      <c r="CU9" s="35" t="str">
        <f t="shared" si="7"/>
        <v/>
      </c>
      <c r="CV9" s="35" t="str">
        <f t="shared" si="7"/>
        <v/>
      </c>
      <c r="CW9" s="35" t="str">
        <f t="shared" si="7"/>
        <v/>
      </c>
      <c r="CX9" s="35" t="str">
        <f t="shared" si="7"/>
        <v/>
      </c>
      <c r="CY9" s="35" t="str">
        <f t="shared" si="7"/>
        <v/>
      </c>
      <c r="CZ9" s="35" t="str">
        <f t="shared" si="7"/>
        <v/>
      </c>
      <c r="DA9" s="35" t="str">
        <f t="shared" si="7"/>
        <v/>
      </c>
      <c r="DB9" s="35" t="str">
        <f t="shared" si="7"/>
        <v/>
      </c>
      <c r="DC9" s="35" t="str">
        <f t="shared" si="7"/>
        <v/>
      </c>
      <c r="DD9" s="35" t="str">
        <f t="shared" si="7"/>
        <v/>
      </c>
      <c r="DE9" s="35" t="str">
        <f t="shared" si="7"/>
        <v/>
      </c>
      <c r="DF9" s="35" t="str">
        <f t="shared" si="7"/>
        <v/>
      </c>
      <c r="DG9" s="35" t="str">
        <f t="shared" si="7"/>
        <v/>
      </c>
      <c r="DH9" s="35" t="str">
        <f t="shared" si="7"/>
        <v/>
      </c>
      <c r="DI9" s="35" t="str">
        <f t="shared" si="7"/>
        <v/>
      </c>
      <c r="DJ9" s="35" t="str">
        <f t="shared" si="7"/>
        <v/>
      </c>
      <c r="DK9" s="35" t="str">
        <f t="shared" si="7"/>
        <v/>
      </c>
      <c r="DL9" s="35" t="str">
        <f t="shared" si="7"/>
        <v/>
      </c>
      <c r="DM9" s="35" t="str">
        <f t="shared" si="7"/>
        <v/>
      </c>
      <c r="DN9" s="35" t="str">
        <f t="shared" si="7"/>
        <v/>
      </c>
      <c r="DO9" s="35" t="str">
        <f t="shared" si="7"/>
        <v/>
      </c>
      <c r="DP9" s="35" t="str">
        <f t="shared" si="7"/>
        <v/>
      </c>
      <c r="DQ9" s="35" t="str">
        <f t="shared" si="7"/>
        <v/>
      </c>
      <c r="DR9" s="35" t="str">
        <f t="shared" si="7"/>
        <v/>
      </c>
      <c r="DS9" s="35" t="str">
        <f t="shared" si="7"/>
        <v/>
      </c>
      <c r="DT9" s="35" t="str">
        <f t="shared" si="7"/>
        <v/>
      </c>
      <c r="DU9" s="35" t="str">
        <f t="shared" si="7"/>
        <v/>
      </c>
      <c r="DV9" s="35" t="str">
        <f t="shared" si="7"/>
        <v/>
      </c>
      <c r="DW9" s="35" t="str">
        <f t="shared" si="7"/>
        <v/>
      </c>
      <c r="DX9" s="35" t="str">
        <f t="shared" si="7"/>
        <v/>
      </c>
      <c r="DY9" s="35" t="str">
        <f t="shared" si="7"/>
        <v/>
      </c>
      <c r="DZ9" s="35" t="str">
        <f t="shared" si="7"/>
        <v/>
      </c>
      <c r="EA9" s="35" t="str">
        <f t="shared" si="7"/>
        <v/>
      </c>
      <c r="EB9" s="35" t="str">
        <f t="shared" si="7"/>
        <v/>
      </c>
      <c r="EC9" s="35" t="str">
        <f t="shared" ref="EC9:EI9" si="8">IF(EC8="","",(EC8/(SUM($D$8:$EK$8,$EQ$8:$EY$8)/100)))</f>
        <v/>
      </c>
      <c r="ED9" s="35" t="str">
        <f t="shared" si="8"/>
        <v/>
      </c>
      <c r="EE9" s="35">
        <f t="shared" si="8"/>
        <v>26.153846153846157</v>
      </c>
      <c r="EF9" s="35" t="str">
        <f t="shared" si="8"/>
        <v/>
      </c>
      <c r="EG9" s="35" t="str">
        <f t="shared" si="8"/>
        <v/>
      </c>
      <c r="EH9" s="35" t="str">
        <f t="shared" si="8"/>
        <v/>
      </c>
      <c r="EI9" s="35" t="str">
        <f t="shared" si="8"/>
        <v/>
      </c>
      <c r="EJ9" s="35" t="str">
        <f>IF(EJ8="","",(EJ8/(SUM($D$8:$EK$8,$EQ$8:$EY$8)/100)))</f>
        <v/>
      </c>
      <c r="EK9" s="35" t="str">
        <f>IF(EK8="","",(EK8/(SUM($D$8:$EK$8,$EQ$8:$EY$8)/100)))</f>
        <v/>
      </c>
      <c r="EL9" s="35"/>
      <c r="EM9" s="35"/>
      <c r="EN9" s="35"/>
      <c r="EO9" s="35"/>
      <c r="EP9" s="35"/>
      <c r="EQ9" s="35" t="str">
        <f>IF(EQ8="","",(EQ8/(SUM($D$8:$EK$8,$EQ$8:$EY$8)/100)))</f>
        <v/>
      </c>
      <c r="ER9" s="35" t="str">
        <f t="shared" ref="ER9:EY9" si="9">IF(ER8="","",(ER8/(SUM($D$8:$EK$8,$EQ$8:$EY$8)/100)))</f>
        <v/>
      </c>
      <c r="ES9" s="35" t="str">
        <f t="shared" si="9"/>
        <v/>
      </c>
      <c r="ET9" s="35" t="str">
        <f t="shared" si="9"/>
        <v/>
      </c>
      <c r="EU9" s="35" t="str">
        <f t="shared" si="9"/>
        <v/>
      </c>
      <c r="EV9" s="35" t="str">
        <f t="shared" si="9"/>
        <v/>
      </c>
      <c r="EW9" s="35" t="str">
        <f t="shared" si="9"/>
        <v/>
      </c>
      <c r="EX9" s="35" t="str">
        <f t="shared" si="9"/>
        <v/>
      </c>
      <c r="EY9" s="35" t="str">
        <f t="shared" si="9"/>
        <v/>
      </c>
    </row>
    <row r="10" spans="1:156" s="27" customFormat="1" x14ac:dyDescent="0.25">
      <c r="B10" s="27" t="s">
        <v>2</v>
      </c>
      <c r="C10" s="24">
        <f>IF(SUM(D10:EY10)&gt;0,SUM(D10:EY10),"")</f>
        <v>0.18769230769230771</v>
      </c>
      <c r="D10" s="24">
        <f t="shared" ref="D10:AI10" si="10">IF(D9="","",(D9*D9)/10000)</f>
        <v>5.9171597633136111E-3</v>
      </c>
      <c r="E10" s="24" t="str">
        <f t="shared" si="10"/>
        <v/>
      </c>
      <c r="F10" s="24" t="str">
        <f t="shared" si="10"/>
        <v/>
      </c>
      <c r="G10" s="24" t="str">
        <f t="shared" si="10"/>
        <v/>
      </c>
      <c r="H10" s="24" t="str">
        <f t="shared" si="10"/>
        <v/>
      </c>
      <c r="I10" s="24" t="str">
        <f t="shared" si="10"/>
        <v/>
      </c>
      <c r="J10" s="24" t="str">
        <f t="shared" si="10"/>
        <v/>
      </c>
      <c r="K10" s="24" t="str">
        <f t="shared" si="10"/>
        <v/>
      </c>
      <c r="L10" s="24" t="str">
        <f t="shared" si="10"/>
        <v/>
      </c>
      <c r="M10" s="24" t="str">
        <f t="shared" si="10"/>
        <v/>
      </c>
      <c r="N10" s="24" t="str">
        <f t="shared" si="10"/>
        <v/>
      </c>
      <c r="O10" s="24" t="str">
        <f t="shared" si="10"/>
        <v/>
      </c>
      <c r="P10" s="24" t="str">
        <f t="shared" si="10"/>
        <v/>
      </c>
      <c r="Q10" s="24" t="str">
        <f t="shared" si="10"/>
        <v/>
      </c>
      <c r="R10" s="24" t="str">
        <f t="shared" si="10"/>
        <v/>
      </c>
      <c r="S10" s="24">
        <f t="shared" si="10"/>
        <v>6.059171597633136E-2</v>
      </c>
      <c r="T10" s="24" t="str">
        <f t="shared" si="10"/>
        <v/>
      </c>
      <c r="U10" s="24" t="str">
        <f t="shared" si="10"/>
        <v/>
      </c>
      <c r="V10" s="24" t="str">
        <f t="shared" si="10"/>
        <v/>
      </c>
      <c r="W10" s="24" t="str">
        <f t="shared" si="10"/>
        <v/>
      </c>
      <c r="X10" s="24" t="str">
        <f t="shared" si="10"/>
        <v/>
      </c>
      <c r="Y10" s="24" t="str">
        <f t="shared" si="10"/>
        <v/>
      </c>
      <c r="Z10" s="24" t="str">
        <f t="shared" si="10"/>
        <v/>
      </c>
      <c r="AA10" s="24" t="str">
        <f t="shared" si="10"/>
        <v/>
      </c>
      <c r="AB10" s="24" t="str">
        <f t="shared" si="10"/>
        <v/>
      </c>
      <c r="AC10" s="24" t="str">
        <f t="shared" si="10"/>
        <v/>
      </c>
      <c r="AD10" s="24" t="str">
        <f t="shared" si="10"/>
        <v/>
      </c>
      <c r="AE10" s="24" t="str">
        <f t="shared" si="10"/>
        <v/>
      </c>
      <c r="AF10" s="24" t="str">
        <f t="shared" si="10"/>
        <v/>
      </c>
      <c r="AG10" s="24" t="str">
        <f t="shared" si="10"/>
        <v/>
      </c>
      <c r="AH10" s="24" t="str">
        <f t="shared" si="10"/>
        <v/>
      </c>
      <c r="AI10" s="24" t="str">
        <f t="shared" si="10"/>
        <v/>
      </c>
      <c r="AJ10" s="24" t="str">
        <f t="shared" ref="AJ10:BO10" si="11">IF(AJ9="","",(AJ9*AJ9)/10000)</f>
        <v/>
      </c>
      <c r="AK10" s="24" t="str">
        <f t="shared" si="11"/>
        <v/>
      </c>
      <c r="AL10" s="24" t="str">
        <f t="shared" si="11"/>
        <v/>
      </c>
      <c r="AM10" s="24" t="str">
        <f t="shared" si="11"/>
        <v/>
      </c>
      <c r="AN10" s="24" t="str">
        <f t="shared" si="11"/>
        <v/>
      </c>
      <c r="AO10" s="24" t="str">
        <f t="shared" si="11"/>
        <v/>
      </c>
      <c r="AP10" s="24" t="str">
        <f t="shared" si="11"/>
        <v/>
      </c>
      <c r="AQ10" s="24" t="str">
        <f t="shared" si="11"/>
        <v/>
      </c>
      <c r="AR10" s="24" t="str">
        <f t="shared" si="11"/>
        <v/>
      </c>
      <c r="AS10" s="24" t="str">
        <f t="shared" si="11"/>
        <v/>
      </c>
      <c r="AT10" s="24" t="str">
        <f t="shared" si="11"/>
        <v/>
      </c>
      <c r="AU10" s="24" t="str">
        <f t="shared" si="11"/>
        <v/>
      </c>
      <c r="AV10" s="24" t="str">
        <f t="shared" si="11"/>
        <v/>
      </c>
      <c r="AW10" s="24" t="str">
        <f t="shared" si="11"/>
        <v/>
      </c>
      <c r="AX10" s="24" t="str">
        <f t="shared" si="11"/>
        <v/>
      </c>
      <c r="AY10" s="24" t="str">
        <f t="shared" si="11"/>
        <v/>
      </c>
      <c r="AZ10" s="24" t="str">
        <f t="shared" si="11"/>
        <v/>
      </c>
      <c r="BA10" s="24" t="str">
        <f t="shared" si="11"/>
        <v/>
      </c>
      <c r="BB10" s="24" t="str">
        <f t="shared" si="11"/>
        <v/>
      </c>
      <c r="BC10" s="24" t="str">
        <f t="shared" si="11"/>
        <v/>
      </c>
      <c r="BD10" s="24" t="str">
        <f t="shared" si="11"/>
        <v/>
      </c>
      <c r="BE10" s="24" t="str">
        <f t="shared" si="11"/>
        <v/>
      </c>
      <c r="BF10" s="24">
        <f t="shared" si="11"/>
        <v>9.4674556213017751E-4</v>
      </c>
      <c r="BG10" s="24" t="str">
        <f t="shared" si="11"/>
        <v/>
      </c>
      <c r="BH10" s="24" t="str">
        <f t="shared" si="11"/>
        <v/>
      </c>
      <c r="BI10" s="24">
        <f t="shared" si="11"/>
        <v>8.5207100591716007E-3</v>
      </c>
      <c r="BJ10" s="24" t="str">
        <f t="shared" si="11"/>
        <v/>
      </c>
      <c r="BK10" s="24" t="str">
        <f t="shared" si="11"/>
        <v/>
      </c>
      <c r="BL10" s="24" t="str">
        <f t="shared" si="11"/>
        <v/>
      </c>
      <c r="BM10" s="24" t="str">
        <f t="shared" si="11"/>
        <v/>
      </c>
      <c r="BN10" s="24" t="str">
        <f t="shared" si="11"/>
        <v/>
      </c>
      <c r="BO10" s="24" t="str">
        <f t="shared" si="11"/>
        <v/>
      </c>
      <c r="BP10" s="24" t="str">
        <f t="shared" ref="BP10:CU10" si="12">IF(BP9="","",(BP9*BP9)/10000)</f>
        <v/>
      </c>
      <c r="BQ10" s="24" t="str">
        <f t="shared" si="12"/>
        <v/>
      </c>
      <c r="BR10" s="24" t="str">
        <f t="shared" si="12"/>
        <v/>
      </c>
      <c r="BS10" s="24" t="str">
        <f t="shared" si="12"/>
        <v/>
      </c>
      <c r="BT10" s="24" t="str">
        <f t="shared" si="12"/>
        <v/>
      </c>
      <c r="BU10" s="24" t="str">
        <f t="shared" si="12"/>
        <v/>
      </c>
      <c r="BV10" s="24" t="str">
        <f t="shared" si="12"/>
        <v/>
      </c>
      <c r="BW10" s="24" t="str">
        <f t="shared" si="12"/>
        <v/>
      </c>
      <c r="BX10" s="24" t="str">
        <f t="shared" si="12"/>
        <v/>
      </c>
      <c r="BY10" s="24" t="str">
        <f t="shared" si="12"/>
        <v/>
      </c>
      <c r="BZ10" s="24" t="str">
        <f t="shared" si="12"/>
        <v/>
      </c>
      <c r="CA10" s="24">
        <f t="shared" si="12"/>
        <v>2.3668639053254438E-4</v>
      </c>
      <c r="CB10" s="24">
        <f t="shared" si="12"/>
        <v>2.1301775147929002E-3</v>
      </c>
      <c r="CC10" s="24" t="str">
        <f t="shared" si="12"/>
        <v/>
      </c>
      <c r="CD10" s="24" t="str">
        <f t="shared" si="12"/>
        <v/>
      </c>
      <c r="CE10" s="24" t="str">
        <f t="shared" si="12"/>
        <v/>
      </c>
      <c r="CF10" s="24" t="str">
        <f t="shared" si="12"/>
        <v/>
      </c>
      <c r="CG10" s="24" t="str">
        <f t="shared" si="12"/>
        <v/>
      </c>
      <c r="CH10" s="24" t="str">
        <f t="shared" si="12"/>
        <v/>
      </c>
      <c r="CI10" s="24">
        <f t="shared" si="12"/>
        <v>0.04</v>
      </c>
      <c r="CJ10" s="24" t="str">
        <f t="shared" si="12"/>
        <v/>
      </c>
      <c r="CK10" s="24" t="str">
        <f t="shared" si="12"/>
        <v/>
      </c>
      <c r="CL10" s="24" t="str">
        <f t="shared" si="12"/>
        <v/>
      </c>
      <c r="CM10" s="24" t="str">
        <f t="shared" si="12"/>
        <v/>
      </c>
      <c r="CN10" s="24" t="str">
        <f t="shared" si="12"/>
        <v/>
      </c>
      <c r="CO10" s="24" t="str">
        <f t="shared" si="12"/>
        <v/>
      </c>
      <c r="CP10" s="24" t="str">
        <f t="shared" si="12"/>
        <v/>
      </c>
      <c r="CQ10" s="24">
        <f t="shared" si="12"/>
        <v>9.4674556213017751E-4</v>
      </c>
      <c r="CR10" s="24" t="str">
        <f t="shared" si="12"/>
        <v/>
      </c>
      <c r="CS10" s="24" t="str">
        <f t="shared" si="12"/>
        <v/>
      </c>
      <c r="CT10" s="24" t="str">
        <f t="shared" si="12"/>
        <v/>
      </c>
      <c r="CU10" s="24" t="str">
        <f t="shared" si="12"/>
        <v/>
      </c>
      <c r="CV10" s="24" t="str">
        <f t="shared" ref="CV10:EA10" si="13">IF(CV9="","",(CV9*CV9)/10000)</f>
        <v/>
      </c>
      <c r="CW10" s="24" t="str">
        <f t="shared" si="13"/>
        <v/>
      </c>
      <c r="CX10" s="24" t="str">
        <f t="shared" si="13"/>
        <v/>
      </c>
      <c r="CY10" s="24" t="str">
        <f t="shared" si="13"/>
        <v/>
      </c>
      <c r="CZ10" s="24" t="str">
        <f t="shared" si="13"/>
        <v/>
      </c>
      <c r="DA10" s="24" t="str">
        <f t="shared" si="13"/>
        <v/>
      </c>
      <c r="DB10" s="24" t="str">
        <f t="shared" si="13"/>
        <v/>
      </c>
      <c r="DC10" s="24" t="str">
        <f t="shared" si="13"/>
        <v/>
      </c>
      <c r="DD10" s="24" t="str">
        <f t="shared" si="13"/>
        <v/>
      </c>
      <c r="DE10" s="24" t="str">
        <f t="shared" si="13"/>
        <v/>
      </c>
      <c r="DF10" s="24" t="str">
        <f t="shared" si="13"/>
        <v/>
      </c>
      <c r="DG10" s="24" t="str">
        <f t="shared" si="13"/>
        <v/>
      </c>
      <c r="DH10" s="24" t="str">
        <f t="shared" si="13"/>
        <v/>
      </c>
      <c r="DI10" s="24" t="str">
        <f t="shared" si="13"/>
        <v/>
      </c>
      <c r="DJ10" s="24" t="str">
        <f t="shared" si="13"/>
        <v/>
      </c>
      <c r="DK10" s="24" t="str">
        <f t="shared" si="13"/>
        <v/>
      </c>
      <c r="DL10" s="24" t="str">
        <f t="shared" si="13"/>
        <v/>
      </c>
      <c r="DM10" s="24" t="str">
        <f t="shared" si="13"/>
        <v/>
      </c>
      <c r="DN10" s="24" t="str">
        <f t="shared" si="13"/>
        <v/>
      </c>
      <c r="DO10" s="24" t="str">
        <f t="shared" si="13"/>
        <v/>
      </c>
      <c r="DP10" s="24" t="str">
        <f t="shared" si="13"/>
        <v/>
      </c>
      <c r="DQ10" s="24" t="str">
        <f t="shared" si="13"/>
        <v/>
      </c>
      <c r="DR10" s="24" t="str">
        <f t="shared" si="13"/>
        <v/>
      </c>
      <c r="DS10" s="24" t="str">
        <f t="shared" si="13"/>
        <v/>
      </c>
      <c r="DT10" s="24" t="str">
        <f t="shared" si="13"/>
        <v/>
      </c>
      <c r="DU10" s="24" t="str">
        <f t="shared" si="13"/>
        <v/>
      </c>
      <c r="DV10" s="24" t="str">
        <f t="shared" si="13"/>
        <v/>
      </c>
      <c r="DW10" s="24" t="str">
        <f t="shared" si="13"/>
        <v/>
      </c>
      <c r="DX10" s="24" t="str">
        <f t="shared" si="13"/>
        <v/>
      </c>
      <c r="DY10" s="24" t="str">
        <f t="shared" si="13"/>
        <v/>
      </c>
      <c r="DZ10" s="24" t="str">
        <f t="shared" si="13"/>
        <v/>
      </c>
      <c r="EA10" s="24" t="str">
        <f t="shared" si="13"/>
        <v/>
      </c>
      <c r="EB10" s="24" t="str">
        <f t="shared" ref="EB10:EK10" si="14">IF(EB9="","",(EB9*EB9)/10000)</f>
        <v/>
      </c>
      <c r="EC10" s="24" t="str">
        <f t="shared" si="14"/>
        <v/>
      </c>
      <c r="ED10" s="24" t="str">
        <f t="shared" si="14"/>
        <v/>
      </c>
      <c r="EE10" s="24">
        <f t="shared" si="14"/>
        <v>6.8402366863905342E-2</v>
      </c>
      <c r="EF10" s="24" t="str">
        <f t="shared" si="14"/>
        <v/>
      </c>
      <c r="EG10" s="24" t="str">
        <f t="shared" si="14"/>
        <v/>
      </c>
      <c r="EH10" s="24" t="str">
        <f t="shared" si="14"/>
        <v/>
      </c>
      <c r="EI10" s="24" t="str">
        <f t="shared" si="14"/>
        <v/>
      </c>
      <c r="EJ10" s="24" t="str">
        <f t="shared" si="14"/>
        <v/>
      </c>
      <c r="EK10" s="24" t="str">
        <f t="shared" si="14"/>
        <v/>
      </c>
      <c r="EL10" s="24"/>
      <c r="EM10" s="24"/>
      <c r="EN10" s="24"/>
      <c r="EO10" s="24"/>
      <c r="EP10" s="24"/>
      <c r="EQ10" s="24" t="str">
        <f t="shared" ref="EQ10:EY10" si="15">IF(EQ9="","",(EQ9*EQ9)/10000)</f>
        <v/>
      </c>
      <c r="ER10" s="24" t="str">
        <f t="shared" si="15"/>
        <v/>
      </c>
      <c r="ES10" s="24" t="str">
        <f t="shared" si="15"/>
        <v/>
      </c>
      <c r="ET10" s="24" t="str">
        <f t="shared" si="15"/>
        <v/>
      </c>
      <c r="EU10" s="24" t="str">
        <f t="shared" si="15"/>
        <v/>
      </c>
      <c r="EV10" s="24" t="str">
        <f t="shared" si="15"/>
        <v/>
      </c>
      <c r="EW10" s="24" t="str">
        <f t="shared" si="15"/>
        <v/>
      </c>
      <c r="EX10" s="24" t="str">
        <f t="shared" si="15"/>
        <v/>
      </c>
      <c r="EY10" s="24" t="str">
        <f t="shared" si="15"/>
        <v/>
      </c>
    </row>
    <row r="11" spans="1:156" x14ac:dyDescent="0.25">
      <c r="B11" s="1" t="s">
        <v>179</v>
      </c>
      <c r="C11" s="44"/>
      <c r="D11" s="34">
        <f>IF(SUM('ENTRY '!R2:R4001)=0,"",COUNT('ENTRY '!R2:R4001))</f>
        <v>5</v>
      </c>
      <c r="E11" s="34" t="str">
        <f>IF(SUM('ENTRY '!U2:U4001)=0,"",COUNT('ENTRY '!U2:U4001))</f>
        <v/>
      </c>
      <c r="F11" s="34" t="str">
        <f>IF(SUM('ENTRY '!X2:X4001)=0,"",COUNT('ENTRY '!X2:X4001))</f>
        <v/>
      </c>
      <c r="G11" s="34" t="str">
        <f>IF(SUM('ENTRY '!Y2:Y4001)=0,"",COUNT('ENTRY '!Y2:Y4001))</f>
        <v/>
      </c>
      <c r="H11" s="34" t="str">
        <f>IF(SUM('ENTRY '!Z2:Z4001)=0,"",COUNT('ENTRY '!Z2:Z4001))</f>
        <v/>
      </c>
      <c r="I11" s="34" t="str">
        <f>IF(SUM('ENTRY '!AA2:AA4001)=0,"",COUNT('ENTRY '!AA2:AA4001))</f>
        <v/>
      </c>
      <c r="J11" s="34" t="str">
        <f>IF(SUM('ENTRY '!AB2:AB4001)=0,"",COUNT('ENTRY '!AB2:AB4001))</f>
        <v/>
      </c>
      <c r="K11" s="34" t="str">
        <f>IF(SUM('ENTRY '!AC2:AC4001)=0,"",COUNT('ENTRY '!AC2:AC4001))</f>
        <v/>
      </c>
      <c r="L11" s="34" t="str">
        <f>IF(SUM('ENTRY '!AD2:AD4001)=0,"",COUNT('ENTRY '!AD2:AD4001))</f>
        <v/>
      </c>
      <c r="M11" s="34" t="str">
        <f>IF(SUM('ENTRY '!AE2:AE4001)=0,"",COUNT('ENTRY '!AE2:AE4001))</f>
        <v/>
      </c>
      <c r="N11" s="34" t="str">
        <f>IF(SUM('ENTRY '!AF2:AF4001)=0,"",COUNT('ENTRY '!AF2:AF4001))</f>
        <v/>
      </c>
      <c r="O11" s="34" t="str">
        <f>IF(SUM('ENTRY '!AG2:AG4001)=0,"",COUNT('ENTRY '!AG2:AG4001))</f>
        <v/>
      </c>
      <c r="P11" s="34" t="str">
        <f>IF(SUM('ENTRY '!AH2:AH4001)=0,"",COUNT('ENTRY '!AH2:AH4001))</f>
        <v/>
      </c>
      <c r="Q11" s="34" t="str">
        <f>IF(SUM('ENTRY '!AI2:AI4001)=0,"",COUNT('ENTRY '!AI2:AI4001))</f>
        <v/>
      </c>
      <c r="R11" s="34" t="str">
        <f>IF(SUM('ENTRY '!AJ2:AJ4001)=0,"",COUNT('ENTRY '!AJ2:AJ4001))</f>
        <v/>
      </c>
      <c r="S11" s="34">
        <f>IF(SUM('ENTRY '!AK2:AK4001)=0,"",COUNT('ENTRY '!AK2:AK4001))</f>
        <v>16</v>
      </c>
      <c r="T11" s="34" t="str">
        <f>IF(SUM('ENTRY '!AL2:AL4001)=0,"",COUNT('ENTRY '!AL2:AL4001))</f>
        <v/>
      </c>
      <c r="U11" s="34" t="str">
        <f>IF(SUM('ENTRY '!AM2:AM4001)=0,"",COUNT('ENTRY '!AM2:AM4001))</f>
        <v/>
      </c>
      <c r="V11" s="34" t="str">
        <f>IF(SUM('ENTRY '!AN2:AN4001)=0,"",COUNT('ENTRY '!AN2:AN4001))</f>
        <v/>
      </c>
      <c r="W11" s="34" t="str">
        <f>IF(SUM('ENTRY '!AO2:AO4001)=0,"",COUNT('ENTRY '!AO2:AO4001))</f>
        <v/>
      </c>
      <c r="X11" s="34" t="str">
        <f>IF(SUM('ENTRY '!AP2:AP4001)=0,"",COUNT('ENTRY '!AP2:AP4001))</f>
        <v/>
      </c>
      <c r="Y11" s="34" t="str">
        <f>IF(SUM('ENTRY '!AQ2:AQ4001)=0,"",COUNT('ENTRY '!AQ2:AQ4001))</f>
        <v/>
      </c>
      <c r="Z11" s="34" t="str">
        <f>IF(SUM('ENTRY '!AR2:AR4001)=0,"",COUNT('ENTRY '!AR2:AR4001))</f>
        <v/>
      </c>
      <c r="AA11" s="34" t="str">
        <f>IF(SUM('ENTRY '!AS2:AS4001)=0,"",COUNT('ENTRY '!AS2:AS4001))</f>
        <v/>
      </c>
      <c r="AB11" s="34" t="str">
        <f>IF(SUM('ENTRY '!AT2:AT4001)=0,"",COUNT('ENTRY '!AT2:AT4001))</f>
        <v/>
      </c>
      <c r="AC11" s="34" t="str">
        <f>IF(SUM('ENTRY '!AU2:AU4001)=0,"",COUNT('ENTRY '!AU2:AU4001))</f>
        <v/>
      </c>
      <c r="AD11" s="34" t="str">
        <f>IF(SUM('ENTRY '!AV2:AV4001)=0,"",COUNT('ENTRY '!AV2:AV4001))</f>
        <v/>
      </c>
      <c r="AE11" s="34" t="str">
        <f>IF(SUM('ENTRY '!AW2:AW4001)=0,"",COUNT('ENTRY '!AW2:AW4001))</f>
        <v/>
      </c>
      <c r="AF11" s="34" t="str">
        <f>IF(SUM('ENTRY '!AX2:AX4001)=0,"",COUNT('ENTRY '!AX2:AX4001))</f>
        <v/>
      </c>
      <c r="AG11" s="34" t="str">
        <f>IF(SUM('ENTRY '!AY2:AY4001)=0,"",COUNT('ENTRY '!AY2:AY4001))</f>
        <v/>
      </c>
      <c r="AH11" s="34" t="str">
        <f>IF(SUM('ENTRY '!AZ2:AZ4001)=0,"",COUNT('ENTRY '!AZ2:AZ4001))</f>
        <v/>
      </c>
      <c r="AI11" s="34" t="str">
        <f>IF(SUM('ENTRY '!BA2:BA4001)=0,"",COUNT('ENTRY '!BA2:BA4001))</f>
        <v/>
      </c>
      <c r="AJ11" s="34" t="str">
        <f>IF(SUM('ENTRY '!BB2:BB4001)=0,"",COUNT('ENTRY '!BB2:BB4001))</f>
        <v/>
      </c>
      <c r="AK11" s="34" t="str">
        <f>IF(SUM('ENTRY '!BC2:BC4001)=0,"",COUNT('ENTRY '!BC2:BC4001))</f>
        <v/>
      </c>
      <c r="AL11" s="34" t="str">
        <f>IF(SUM('ENTRY '!BD2:BD4001)=0,"",COUNT('ENTRY '!BD2:BD4001))</f>
        <v/>
      </c>
      <c r="AM11" s="34" t="str">
        <f>IF(SUM('ENTRY '!BE2:BE4001)=0,"",COUNT('ENTRY '!BE2:BE4001))</f>
        <v/>
      </c>
      <c r="AN11" s="34" t="str">
        <f>IF(SUM('ENTRY '!BF2:BF4001)=0,"",COUNT('ENTRY '!BF2:BF4001))</f>
        <v/>
      </c>
      <c r="AO11" s="34" t="str">
        <f>IF(SUM('ENTRY '!BG2:BG4001)=0,"",COUNT('ENTRY '!BG2:BG4001))</f>
        <v/>
      </c>
      <c r="AP11" s="34" t="str">
        <f>IF(SUM('ENTRY '!BH2:BH4001)=0,"",COUNT('ENTRY '!BH2:BH4001))</f>
        <v/>
      </c>
      <c r="AQ11" s="34" t="str">
        <f>IF(SUM('ENTRY '!BI2:BI4001)=0,"",COUNT('ENTRY '!BI2:BI4001))</f>
        <v/>
      </c>
      <c r="AR11" s="34" t="str">
        <f>IF(SUM('ENTRY '!BJ2:BJ4001)=0,"",COUNT('ENTRY '!BJ2:BJ4001))</f>
        <v/>
      </c>
      <c r="AS11" s="34" t="str">
        <f>IF(SUM('ENTRY '!BK2:BK4001)=0,"",COUNT('ENTRY '!BK2:BK4001))</f>
        <v/>
      </c>
      <c r="AT11" s="34" t="str">
        <f>IF(SUM('ENTRY '!BL2:BL4001)=0,"",COUNT('ENTRY '!BL2:BL4001))</f>
        <v/>
      </c>
      <c r="AU11" s="34" t="str">
        <f>IF(SUM('ENTRY '!BM2:BM4001)=0,"",COUNT('ENTRY '!BM2:BM4001))</f>
        <v/>
      </c>
      <c r="AV11" s="34" t="str">
        <f>IF(SUM('ENTRY '!BN2:BN4001)=0,"",COUNT('ENTRY '!BN2:BN4001))</f>
        <v/>
      </c>
      <c r="AW11" s="34" t="str">
        <f>IF(SUM('ENTRY '!BO2:BO4001)=0,"",COUNT('ENTRY '!BO2:BO4001))</f>
        <v/>
      </c>
      <c r="AX11" s="34" t="str">
        <f>IF(SUM('ENTRY '!BP2:BP4001)=0,"",COUNT('ENTRY '!BP2:BP4001))</f>
        <v/>
      </c>
      <c r="AY11" s="34" t="str">
        <f>IF(SUM('ENTRY '!BQ2:BQ4001)=0,"",COUNT('ENTRY '!BQ2:BQ4001))</f>
        <v/>
      </c>
      <c r="AZ11" s="34" t="str">
        <f>IF(SUM('ENTRY '!BR2:BR4001)=0,"",COUNT('ENTRY '!BR2:BR4001))</f>
        <v/>
      </c>
      <c r="BA11" s="34" t="str">
        <f>IF(SUM('ENTRY '!BS2:BS4001)=0,"",COUNT('ENTRY '!BS2:BS4001))</f>
        <v/>
      </c>
      <c r="BB11" s="34" t="str">
        <f>IF(SUM('ENTRY '!BT2:BT4001)=0,"",COUNT('ENTRY '!BT2:BT4001))</f>
        <v/>
      </c>
      <c r="BC11" s="34" t="str">
        <f>IF(SUM('ENTRY '!BU2:BU4001)=0,"",COUNT('ENTRY '!BU2:BU4001))</f>
        <v/>
      </c>
      <c r="BD11" s="34" t="str">
        <f>IF(SUM('ENTRY '!BV2:BV4001)=0,"",COUNT('ENTRY '!BV2:BV4001))</f>
        <v/>
      </c>
      <c r="BE11" s="34" t="str">
        <f>IF(SUM('ENTRY '!BW2:BW4001)=0,"",COUNT('ENTRY '!BW2:BW4001))</f>
        <v/>
      </c>
      <c r="BF11" s="34">
        <f>IF(SUM('ENTRY '!BX2:BX4001)=0,"",COUNT('ENTRY '!BX2:BX4001))</f>
        <v>2</v>
      </c>
      <c r="BG11" s="34" t="str">
        <f>IF(SUM('ENTRY '!BY2:BY4001)=0,"",COUNT('ENTRY '!BY2:BY4001))</f>
        <v/>
      </c>
      <c r="BH11" s="34" t="str">
        <f>IF(SUM('ENTRY '!BZ2:BZ4001)=0,"",COUNT('ENTRY '!BZ2:BZ4001))</f>
        <v/>
      </c>
      <c r="BI11" s="34">
        <f>IF(SUM('ENTRY '!CA2:CA4001)=0,"",COUNT('ENTRY '!CA2:CA4001))</f>
        <v>6</v>
      </c>
      <c r="BJ11" s="34" t="str">
        <f>IF(SUM('ENTRY '!CB2:CB4001)=0,"",COUNT('ENTRY '!CB2:CB4001))</f>
        <v/>
      </c>
      <c r="BK11" s="34" t="str">
        <f>IF(SUM('ENTRY '!CC2:CC4001)=0,"",COUNT('ENTRY '!CC2:CC4001))</f>
        <v/>
      </c>
      <c r="BL11" s="34" t="str">
        <f>IF(SUM('ENTRY '!CD2:CD4001)=0,"",COUNT('ENTRY '!CD2:CD4001))</f>
        <v/>
      </c>
      <c r="BM11" s="34" t="str">
        <f>IF(SUM('ENTRY '!CE2:CE4001)=0,"",COUNT('ENTRY '!CE2:CE4001))</f>
        <v/>
      </c>
      <c r="BN11" s="34" t="str">
        <f>IF(SUM('ENTRY '!CF2:CF4001)=0,"",COUNT('ENTRY '!CF2:CF4001))</f>
        <v/>
      </c>
      <c r="BO11" s="34" t="str">
        <f>IF(SUM('ENTRY '!CG2:CG4001)=0,"",COUNT('ENTRY '!CG2:CG4001))</f>
        <v/>
      </c>
      <c r="BP11" s="34" t="str">
        <f>IF(SUM('ENTRY '!CH2:CH4001)=0,"",COUNT('ENTRY '!CH2:CH4001))</f>
        <v/>
      </c>
      <c r="BQ11" s="34" t="str">
        <f>IF(SUM('ENTRY '!CI2:CI4001)=0,"",COUNT('ENTRY '!CI2:CI4001))</f>
        <v/>
      </c>
      <c r="BR11" s="34" t="str">
        <f>IF(SUM('ENTRY '!CJ2:CJ4001)=0,"",COUNT('ENTRY '!CJ2:CJ4001))</f>
        <v/>
      </c>
      <c r="BS11" s="34" t="str">
        <f>IF(SUM('ENTRY '!CK2:CK4001)=0,"",COUNT('ENTRY '!CK2:CK4001))</f>
        <v/>
      </c>
      <c r="BT11" s="34" t="str">
        <f>IF(SUM('ENTRY '!CL2:CL4001)=0,"",COUNT('ENTRY '!CL2:CL4001))</f>
        <v/>
      </c>
      <c r="BU11" s="34" t="str">
        <f>IF(SUM('ENTRY '!CM2:CM4001)=0,"",COUNT('ENTRY '!CM2:CM4001))</f>
        <v/>
      </c>
      <c r="BV11" s="34" t="str">
        <f>IF(SUM('ENTRY '!CN2:CN4001)=0,"",COUNT('ENTRY '!CN2:CN4001))</f>
        <v/>
      </c>
      <c r="BW11" s="34" t="str">
        <f>IF(SUM('ENTRY '!CO2:CO4001)=0,"",COUNT('ENTRY '!CO2:CO4001))</f>
        <v/>
      </c>
      <c r="BX11" s="34" t="str">
        <f>IF(SUM('ENTRY '!CP2:CP4001)=0,"",COUNT('ENTRY '!CP2:CP4001))</f>
        <v/>
      </c>
      <c r="BY11" s="34" t="str">
        <f>IF(SUM('ENTRY '!CQ2:CQ4001)=0,"",COUNT('ENTRY '!CQ2:CQ4001))</f>
        <v/>
      </c>
      <c r="BZ11" s="34" t="str">
        <f>IF(SUM('ENTRY '!CR2:CR4001)=0,"",COUNT('ENTRY '!CR2:CR4001))</f>
        <v/>
      </c>
      <c r="CA11" s="34">
        <f>IF(SUM('ENTRY '!CS2:CS4001)=0,"",COUNT('ENTRY '!CS2:CS4001))</f>
        <v>1</v>
      </c>
      <c r="CB11" s="34">
        <f>IF(SUM('ENTRY '!CT2:CT4001)=0,"",COUNT('ENTRY '!CT2:CT4001))</f>
        <v>3</v>
      </c>
      <c r="CC11" s="34" t="str">
        <f>IF(SUM('ENTRY '!CU2:CU4001)=0,"",COUNT('ENTRY '!CU2:CU4001))</f>
        <v/>
      </c>
      <c r="CD11" s="34" t="str">
        <f>IF(SUM('ENTRY '!CV2:CV4001)=0,"",COUNT('ENTRY '!CV2:CV4001))</f>
        <v/>
      </c>
      <c r="CE11" s="34" t="str">
        <f>IF(SUM('ENTRY '!CW2:CW4001)=0,"",COUNT('ENTRY '!CW2:CW4001))</f>
        <v/>
      </c>
      <c r="CF11" s="34" t="str">
        <f>IF(SUM('ENTRY '!CX2:CX4001)=0,"",COUNT('ENTRY '!CX2:CX4001))</f>
        <v/>
      </c>
      <c r="CG11" s="34" t="str">
        <f>IF(SUM('ENTRY '!CY2:CY4001)=0,"",COUNT('ENTRY '!CY2:CY4001))</f>
        <v/>
      </c>
      <c r="CH11" s="34" t="str">
        <f>IF(SUM('ENTRY '!CZ2:CZ4001)=0,"",COUNT('ENTRY '!CZ2:CZ4001))</f>
        <v/>
      </c>
      <c r="CI11" s="34">
        <f>IF(SUM('ENTRY '!DA2:DA4001)=0,"",COUNT('ENTRY '!DA2:DA4001))</f>
        <v>13</v>
      </c>
      <c r="CJ11" s="34" t="str">
        <f>IF(SUM('ENTRY '!DB2:DB4001)=0,"",COUNT('ENTRY '!DB2:DB4001))</f>
        <v/>
      </c>
      <c r="CK11" s="34" t="str">
        <f>IF(SUM('ENTRY '!DC2:DC4001)=0,"",COUNT('ENTRY '!DC2:DC4001))</f>
        <v/>
      </c>
      <c r="CL11" s="34" t="str">
        <f>IF(SUM('ENTRY '!DD2:DD4001)=0,"",COUNT('ENTRY '!DD2:DD4001))</f>
        <v/>
      </c>
      <c r="CM11" s="34" t="str">
        <f>IF(SUM('ENTRY '!DE2:DE4001)=0,"",COUNT('ENTRY '!DE2:DE4001))</f>
        <v/>
      </c>
      <c r="CN11" s="34" t="str">
        <f>IF(SUM('ENTRY '!DF2:DF4001)=0,"",COUNT('ENTRY '!DF2:DF4001))</f>
        <v/>
      </c>
      <c r="CO11" s="34" t="str">
        <f>IF(SUM('ENTRY '!DG2:DG4001)=0,"",COUNT('ENTRY '!DG2:DG4001))</f>
        <v/>
      </c>
      <c r="CP11" s="34" t="str">
        <f>IF(SUM('ENTRY '!DH2:DH4001)=0,"",COUNT('ENTRY '!DH2:DH4001))</f>
        <v/>
      </c>
      <c r="CQ11" s="34">
        <f>IF(SUM('ENTRY '!DI2:DI4001)=0,"",COUNT('ENTRY '!DI2:DI4001))</f>
        <v>2</v>
      </c>
      <c r="CR11" s="34" t="str">
        <f>IF(SUM('ENTRY '!DJ2:DJ4001)=0,"",COUNT('ENTRY '!DJ2:DJ4001))</f>
        <v/>
      </c>
      <c r="CS11" s="34" t="str">
        <f>IF(SUM('ENTRY '!DK2:DK4001)=0,"",COUNT('ENTRY '!DK2:DK4001))</f>
        <v/>
      </c>
      <c r="CT11" s="34" t="str">
        <f>IF(SUM('ENTRY '!DL2:DL4001)=0,"",COUNT('ENTRY '!DL2:DL4001))</f>
        <v/>
      </c>
      <c r="CU11" s="34" t="str">
        <f>IF(SUM('ENTRY '!DM2:DM4001)=0,"",COUNT('ENTRY '!DM2:DM4001))</f>
        <v/>
      </c>
      <c r="CV11" s="34" t="str">
        <f>IF(SUM('ENTRY '!DN2:DN4001)=0,"",COUNT('ENTRY '!DN2:DN4001))</f>
        <v/>
      </c>
      <c r="CW11" s="34" t="str">
        <f>IF(SUM('ENTRY '!DO2:DO4001)=0,"",COUNT('ENTRY '!DO2:DO4001))</f>
        <v/>
      </c>
      <c r="CX11" s="34" t="str">
        <f>IF(SUM('ENTRY '!DP2:DP4001)=0,"",COUNT('ENTRY '!DP2:DP4001))</f>
        <v/>
      </c>
      <c r="CY11" s="34" t="str">
        <f>IF(SUM('ENTRY '!DQ2:DQ4001)=0,"",COUNT('ENTRY '!DQ2:DQ4001))</f>
        <v/>
      </c>
      <c r="CZ11" s="34" t="str">
        <f>IF(SUM('ENTRY '!DR2:DR4001)=0,"",COUNT('ENTRY '!DR2:DR4001))</f>
        <v/>
      </c>
      <c r="DA11" s="34" t="str">
        <f>IF(SUM('ENTRY '!DS2:DS4001)=0,"",COUNT('ENTRY '!DS2:DS4001))</f>
        <v/>
      </c>
      <c r="DB11" s="34" t="str">
        <f>IF(SUM('ENTRY '!DT2:DT4001)=0,"",COUNT('ENTRY '!DT2:DT4001))</f>
        <v/>
      </c>
      <c r="DC11" s="34" t="str">
        <f>IF(SUM('ENTRY '!DU2:DU4001)=0,"",COUNT('ENTRY '!DU2:DU4001))</f>
        <v/>
      </c>
      <c r="DD11" s="34" t="str">
        <f>IF(SUM('ENTRY '!DV2:DV4001)=0,"",COUNT('ENTRY '!DV2:DV4001))</f>
        <v/>
      </c>
      <c r="DE11" s="34" t="str">
        <f>IF(SUM('ENTRY '!DW2:DW4001)=0,"",COUNT('ENTRY '!DW2:DW4001))</f>
        <v/>
      </c>
      <c r="DF11" s="34" t="str">
        <f>IF(SUM('ENTRY '!DX2:DX4001)=0,"",COUNT('ENTRY '!DX2:DX4001))</f>
        <v/>
      </c>
      <c r="DG11" s="34" t="str">
        <f>IF(SUM('ENTRY '!DY2:DY4001)=0,"",COUNT('ENTRY '!DY2:DY4001))</f>
        <v/>
      </c>
      <c r="DH11" s="34" t="str">
        <f>IF(SUM('ENTRY '!DZ2:DZ4001)=0,"",COUNT('ENTRY '!DZ2:DZ4001))</f>
        <v/>
      </c>
      <c r="DI11" s="34" t="str">
        <f>IF(SUM('ENTRY '!EA2:EA4001)=0,"",COUNT('ENTRY '!EA2:EA4001))</f>
        <v/>
      </c>
      <c r="DJ11" s="34" t="str">
        <f>IF(SUM('ENTRY '!EB2:EB4001)=0,"",COUNT('ENTRY '!EB2:EB4001))</f>
        <v/>
      </c>
      <c r="DK11" s="34" t="str">
        <f>IF(SUM('ENTRY '!EC2:EC4001)=0,"",COUNT('ENTRY '!EC2:EC4001))</f>
        <v/>
      </c>
      <c r="DL11" s="34" t="str">
        <f>IF(SUM('ENTRY '!ED2:ED4001)=0,"",COUNT('ENTRY '!ED2:ED4001))</f>
        <v/>
      </c>
      <c r="DM11" s="34" t="str">
        <f>IF(SUM('ENTRY '!EE2:EE4001)=0,"",COUNT('ENTRY '!EE2:EE4001))</f>
        <v/>
      </c>
      <c r="DN11" s="34" t="str">
        <f>IF(SUM('ENTRY '!EF2:EF4001)=0,"",COUNT('ENTRY '!EF2:EF4001))</f>
        <v/>
      </c>
      <c r="DO11" s="34" t="str">
        <f>IF(SUM('ENTRY '!EG2:EG4001)=0,"",COUNT('ENTRY '!EG2:EG4001))</f>
        <v/>
      </c>
      <c r="DP11" s="34" t="str">
        <f>IF(SUM('ENTRY '!EH2:EH4001)=0,"",COUNT('ENTRY '!EH2:EH4001))</f>
        <v/>
      </c>
      <c r="DQ11" s="34" t="str">
        <f>IF(SUM('ENTRY '!EI2:EI4001)=0,"",COUNT('ENTRY '!EI2:EI4001))</f>
        <v/>
      </c>
      <c r="DR11" s="34" t="str">
        <f>IF(SUM('ENTRY '!EJ2:EJ4001)=0,"",COUNT('ENTRY '!EJ2:EJ4001))</f>
        <v/>
      </c>
      <c r="DS11" s="34" t="str">
        <f>IF(SUM('ENTRY '!EK2:EK4001)=0,"",COUNT('ENTRY '!EK2:EK4001))</f>
        <v/>
      </c>
      <c r="DT11" s="34" t="str">
        <f>IF(SUM('ENTRY '!EL2:EL4001)=0,"",COUNT('ENTRY '!EL2:EL4001))</f>
        <v/>
      </c>
      <c r="DU11" s="34" t="str">
        <f>IF(SUM('ENTRY '!EM2:EM4001)=0,"",COUNT('ENTRY '!EM2:EM4001))</f>
        <v/>
      </c>
      <c r="DV11" s="34" t="str">
        <f>IF(SUM('ENTRY '!EN2:EN4001)=0,"",COUNT('ENTRY '!EN2:EN4001))</f>
        <v/>
      </c>
      <c r="DW11" s="34" t="str">
        <f>IF(SUM('ENTRY '!EO2:EO4001)=0,"",COUNT('ENTRY '!EO2:EO4001))</f>
        <v/>
      </c>
      <c r="DX11" s="34" t="str">
        <f>IF(SUM('ENTRY '!EP2:EP4001)=0,"",COUNT('ENTRY '!EP2:EP4001))</f>
        <v/>
      </c>
      <c r="DY11" s="34" t="str">
        <f>IF(SUM('ENTRY '!EQ2:EQ4001)=0,"",COUNT('ENTRY '!EQ2:EQ4001))</f>
        <v/>
      </c>
      <c r="DZ11" s="34" t="str">
        <f>IF(SUM('ENTRY '!ER2:ER4001)=0,"",COUNT('ENTRY '!ER2:ER4001))</f>
        <v/>
      </c>
      <c r="EA11" s="34" t="str">
        <f>IF(SUM('ENTRY '!ES2:ES4001)=0,"",COUNT('ENTRY '!ES2:ES4001))</f>
        <v/>
      </c>
      <c r="EB11" s="34" t="str">
        <f>IF(SUM('ENTRY '!ET2:ET4001)=0,"",COUNT('ENTRY '!ET2:ET4001))</f>
        <v/>
      </c>
      <c r="EC11" s="34" t="str">
        <f>IF(SUM('ENTRY '!EU2:EU4001)=0,"",COUNT('ENTRY '!EU2:EU4001))</f>
        <v/>
      </c>
      <c r="ED11" s="34" t="str">
        <f>IF(SUM('ENTRY '!EV2:EV4001)=0,"",COUNT('ENTRY '!EV2:EV4001))</f>
        <v/>
      </c>
      <c r="EE11" s="34">
        <f>IF(SUM('ENTRY '!EW2:EW4001)=0,"",COUNT('ENTRY '!EW2:EW4001))</f>
        <v>17</v>
      </c>
      <c r="EF11" s="34" t="str">
        <f>IF(SUM('ENTRY '!EX2:EX4001)=0,"",COUNT('ENTRY '!EX2:EX4001))</f>
        <v/>
      </c>
      <c r="EG11" s="34" t="str">
        <f>IF(SUM('ENTRY '!EY2:EY4001)=0,"",COUNT('ENTRY '!EY2:EY4001))</f>
        <v/>
      </c>
      <c r="EH11" s="34" t="str">
        <f>IF(SUM('ENTRY '!EZ2:EZ4001)=0,"",COUNT('ENTRY '!EZ2:EZ4001))</f>
        <v/>
      </c>
      <c r="EI11" s="34" t="str">
        <f>IF(SUM('ENTRY '!FA2:FA4001)=0,"",COUNT('ENTRY '!FA2:FA4001))</f>
        <v/>
      </c>
      <c r="EJ11" s="34" t="str">
        <f>IF(SUM('ENTRY '!FB2:FB4001)=0,"",COUNT('ENTRY '!FB2:FB4001))</f>
        <v/>
      </c>
      <c r="EK11" s="34" t="str">
        <f>IF(SUM('ENTRY '!FC2:FC4001)=0,"",COUNT('ENTRY '!FC2:FC4001))</f>
        <v/>
      </c>
      <c r="EL11" s="34" t="str">
        <f>IF(SUM('ENTRY '!FD2:FD4001)=0,"",COUNT('ENTRY '!FD2:FD4001))</f>
        <v/>
      </c>
      <c r="EM11" s="34" t="str">
        <f>IF(SUM('ENTRY '!FE2:FE4001)=0,"",COUNT('ENTRY '!FE2:FE4001))</f>
        <v/>
      </c>
      <c r="EN11" s="34" t="str">
        <f>IF(SUM('ENTRY '!FF2:FF4001)=0,"",COUNT('ENTRY '!FF2:FF4001))</f>
        <v/>
      </c>
      <c r="EO11" s="34" t="str">
        <f>IF(SUM('ENTRY '!FG2:FG4001)=0,"",COUNT('ENTRY '!FG2:FG4001))</f>
        <v/>
      </c>
      <c r="EP11" s="34" t="str">
        <f>IF(SUM('ENTRY '!FH2:FH4001)=0,"",COUNT('ENTRY '!FH2:FH4001))</f>
        <v/>
      </c>
      <c r="EQ11" s="34" t="str">
        <f>IF(SUM('ENTRY '!FI2:FI4001)=0,"",COUNT('ENTRY '!FI2:FI4001))</f>
        <v/>
      </c>
      <c r="ER11" s="34" t="str">
        <f>IF(SUM('ENTRY '!FJ2:FJ4001)=0,"",COUNT('ENTRY '!FJ2:FJ4001))</f>
        <v/>
      </c>
      <c r="ES11" s="34" t="str">
        <f>IF(SUM('ENTRY '!FK2:FK4001)=0,"",COUNT('ENTRY '!FK2:FK4001))</f>
        <v/>
      </c>
      <c r="ET11" s="34" t="str">
        <f>IF(SUM('ENTRY '!FL2:FL4001)=0,"",COUNT('ENTRY '!FL2:FL4001))</f>
        <v/>
      </c>
      <c r="EU11" s="34" t="str">
        <f>IF(SUM('ENTRY '!FM2:FM4001)=0,"",COUNT('ENTRY '!FM2:FM4001))</f>
        <v/>
      </c>
      <c r="EV11" s="34" t="str">
        <f>IF(SUM('ENTRY '!FN2:FN4001)=0,"",COUNT('ENTRY '!FN2:FN4001))</f>
        <v/>
      </c>
      <c r="EW11" s="34" t="str">
        <f>IF(SUM('ENTRY '!FO2:FO4001)=0,"",COUNT('ENTRY '!FO2:FO4001))</f>
        <v/>
      </c>
      <c r="EX11" s="34" t="str">
        <f>IF(SUM('ENTRY '!FP2:FP4001)=0,"",COUNT('ENTRY '!FP2:FP4001))</f>
        <v/>
      </c>
      <c r="EY11" s="34" t="str">
        <f>IF(SUM('ENTRY '!FQ2:FQ4001)=0,"",COUNT('ENTRY '!FQ2:FQ4001))</f>
        <v/>
      </c>
    </row>
    <row r="12" spans="1:156" s="57" customFormat="1" x14ac:dyDescent="0.25">
      <c r="B12" s="42" t="s">
        <v>68</v>
      </c>
      <c r="C12" s="44">
        <f>IF(C17="","",AVERAGE('ENTRY '!Q2:Q4001))</f>
        <v>1.09375</v>
      </c>
      <c r="D12" s="24">
        <f>IF(D11="","",AVERAGE('ENTRY '!R2:R4001))</f>
        <v>1</v>
      </c>
      <c r="E12" s="24" t="str">
        <f>IF(E11="","",AVERAGE('ENTRY '!U2:U4001))</f>
        <v/>
      </c>
      <c r="F12" s="24" t="str">
        <f>IF(F11="","",AVERAGE('ENTRY '!X2:X4001))</f>
        <v/>
      </c>
      <c r="G12" s="24" t="str">
        <f>IF(G11="","",AVERAGE('ENTRY '!Y2:Y4001))</f>
        <v/>
      </c>
      <c r="H12" s="24" t="str">
        <f>IF(H11="","",AVERAGE('ENTRY '!Z2:Z4001))</f>
        <v/>
      </c>
      <c r="I12" s="24" t="str">
        <f>IF(I11="","",AVERAGE('ENTRY '!AA2:AA4001))</f>
        <v/>
      </c>
      <c r="J12" s="24" t="str">
        <f>IF(J11="","",AVERAGE('ENTRY '!AB2:AB4001))</f>
        <v/>
      </c>
      <c r="K12" s="24" t="str">
        <f>IF(K11="","",AVERAGE('ENTRY '!AC2:AC4001))</f>
        <v/>
      </c>
      <c r="L12" s="24" t="str">
        <f>IF(L11="","",AVERAGE('ENTRY '!AD2:AD4001))</f>
        <v/>
      </c>
      <c r="M12" s="24" t="str">
        <f>IF(M11="","",AVERAGE('ENTRY '!AE2:AE4001))</f>
        <v/>
      </c>
      <c r="N12" s="24" t="str">
        <f>IF(N11="","",AVERAGE('ENTRY '!AF2:AF4001))</f>
        <v/>
      </c>
      <c r="O12" s="24" t="str">
        <f>IF(O11="","",AVERAGE('ENTRY '!AG2:AG4001))</f>
        <v/>
      </c>
      <c r="P12" s="24" t="str">
        <f>IF(P11="","",AVERAGE('ENTRY '!AH2:AH4001))</f>
        <v/>
      </c>
      <c r="Q12" s="24" t="str">
        <f>IF(Q11="","",AVERAGE('ENTRY '!AI2:AI4001))</f>
        <v/>
      </c>
      <c r="R12" s="24" t="str">
        <f>IF(R11="","",AVERAGE('ENTRY '!AJ2:AJ4001))</f>
        <v/>
      </c>
      <c r="S12" s="24">
        <f>IF(S11="","",AVERAGE('ENTRY '!AK2:AK4001))</f>
        <v>1</v>
      </c>
      <c r="T12" s="24" t="str">
        <f>IF(T11="","",AVERAGE('ENTRY '!AL2:AL4001))</f>
        <v/>
      </c>
      <c r="U12" s="24" t="str">
        <f>IF(U11="","",AVERAGE('ENTRY '!AM2:AM4001))</f>
        <v/>
      </c>
      <c r="V12" s="24" t="str">
        <f>IF(V11="","",AVERAGE('ENTRY '!AN2:AN4001))</f>
        <v/>
      </c>
      <c r="W12" s="24" t="str">
        <f>IF(W11="","",AVERAGE('ENTRY '!AO2:AO4001))</f>
        <v/>
      </c>
      <c r="X12" s="24" t="str">
        <f>IF(X11="","",AVERAGE('ENTRY '!AP2:AP4001))</f>
        <v/>
      </c>
      <c r="Y12" s="24" t="str">
        <f>IF(Y11="","",AVERAGE('ENTRY '!AQ2:AQ4001))</f>
        <v/>
      </c>
      <c r="Z12" s="24" t="str">
        <f>IF(Z11="","",AVERAGE('ENTRY '!AR2:AR4001))</f>
        <v/>
      </c>
      <c r="AA12" s="24" t="str">
        <f>IF(AA11="","",AVERAGE('ENTRY '!AS2:AS4001))</f>
        <v/>
      </c>
      <c r="AB12" s="24" t="str">
        <f>IF(AB11="","",AVERAGE('ENTRY '!AT2:AT4001))</f>
        <v/>
      </c>
      <c r="AC12" s="24" t="str">
        <f>IF(AC11="","",AVERAGE('ENTRY '!AU2:AU4001))</f>
        <v/>
      </c>
      <c r="AD12" s="24" t="str">
        <f>IF(AD11="","",AVERAGE('ENTRY '!AV2:AV4001))</f>
        <v/>
      </c>
      <c r="AE12" s="24" t="str">
        <f>IF(AE11="","",AVERAGE('ENTRY '!AW2:AW4001))</f>
        <v/>
      </c>
      <c r="AF12" s="24" t="str">
        <f>IF(AF11="","",AVERAGE('ENTRY '!AX2:AX4001))</f>
        <v/>
      </c>
      <c r="AG12" s="24" t="str">
        <f>IF(AG11="","",AVERAGE('ENTRY '!AY2:AY4001))</f>
        <v/>
      </c>
      <c r="AH12" s="24" t="str">
        <f>IF(AH11="","",AVERAGE('ENTRY '!AZ2:AZ4001))</f>
        <v/>
      </c>
      <c r="AI12" s="24" t="str">
        <f>IF(AI11="","",AVERAGE('ENTRY '!BA2:BA4001))</f>
        <v/>
      </c>
      <c r="AJ12" s="24" t="str">
        <f>IF(AJ11="","",AVERAGE('ENTRY '!BB2:BB4001))</f>
        <v/>
      </c>
      <c r="AK12" s="24" t="str">
        <f>IF(AK11="","",AVERAGE('ENTRY '!BC2:BC4001))</f>
        <v/>
      </c>
      <c r="AL12" s="24" t="str">
        <f>IF(AL11="","",AVERAGE('ENTRY '!BD2:BD4001))</f>
        <v/>
      </c>
      <c r="AM12" s="24" t="str">
        <f>IF(AM11="","",AVERAGE('ENTRY '!BE2:BE4001))</f>
        <v/>
      </c>
      <c r="AN12" s="24" t="str">
        <f>IF(AN11="","",AVERAGE('ENTRY '!BF2:BF4001))</f>
        <v/>
      </c>
      <c r="AO12" s="24" t="str">
        <f>IF(AO11="","",AVERAGE('ENTRY '!BG2:BG4001))</f>
        <v/>
      </c>
      <c r="AP12" s="24" t="str">
        <f>IF(AP11="","",AVERAGE('ENTRY '!BH2:BH4001))</f>
        <v/>
      </c>
      <c r="AQ12" s="24" t="str">
        <f>IF(AQ11="","",AVERAGE('ENTRY '!BI2:BI4001))</f>
        <v/>
      </c>
      <c r="AR12" s="24" t="str">
        <f>IF(AR11="","",AVERAGE('ENTRY '!BJ2:BJ4001))</f>
        <v/>
      </c>
      <c r="AS12" s="24" t="str">
        <f>IF(AS11="","",AVERAGE('ENTRY '!BK2:BK4001))</f>
        <v/>
      </c>
      <c r="AT12" s="24" t="str">
        <f>IF(AT11="","",AVERAGE('ENTRY '!BL2:BL4001))</f>
        <v/>
      </c>
      <c r="AU12" s="24" t="str">
        <f>IF(AU11="","",AVERAGE('ENTRY '!BM2:BM4001))</f>
        <v/>
      </c>
      <c r="AV12" s="24" t="str">
        <f>IF(AV11="","",AVERAGE('ENTRY '!BN2:BN4001))</f>
        <v/>
      </c>
      <c r="AW12" s="24" t="str">
        <f>IF(AW11="","",AVERAGE('ENTRY '!BO2:BO4001))</f>
        <v/>
      </c>
      <c r="AX12" s="24" t="str">
        <f>IF(AX11="","",AVERAGE('ENTRY '!BP2:BP4001))</f>
        <v/>
      </c>
      <c r="AY12" s="24" t="str">
        <f>IF(AY11="","",AVERAGE('ENTRY '!BQ2:BQ4001))</f>
        <v/>
      </c>
      <c r="AZ12" s="24" t="str">
        <f>IF(AZ11="","",AVERAGE('ENTRY '!BR2:BR4001))</f>
        <v/>
      </c>
      <c r="BA12" s="24" t="str">
        <f>IF(BA11="","",AVERAGE('ENTRY '!BS2:BS4001))</f>
        <v/>
      </c>
      <c r="BB12" s="24" t="str">
        <f>IF(BB11="","",AVERAGE('ENTRY '!BT2:BT4001))</f>
        <v/>
      </c>
      <c r="BC12" s="24" t="str">
        <f>IF(BC11="","",AVERAGE('ENTRY '!BU2:BU4001))</f>
        <v/>
      </c>
      <c r="BD12" s="24" t="str">
        <f>IF(BD11="","",AVERAGE('ENTRY '!BV2:BV4001))</f>
        <v/>
      </c>
      <c r="BE12" s="24" t="str">
        <f>IF(BE11="","",AVERAGE('ENTRY '!BW2:BW4001))</f>
        <v/>
      </c>
      <c r="BF12" s="24">
        <f>IF(BF11="","",AVERAGE('ENTRY '!BX2:BX4001))</f>
        <v>1</v>
      </c>
      <c r="BG12" s="24" t="str">
        <f>IF(BG11="","",AVERAGE('ENTRY '!BY2:BY4001))</f>
        <v/>
      </c>
      <c r="BH12" s="24" t="str">
        <f>IF(BH11="","",AVERAGE('ENTRY '!BZ2:BZ4001))</f>
        <v/>
      </c>
      <c r="BI12" s="24">
        <f>IF(BI11="","",AVERAGE('ENTRY '!CA2:CA4001))</f>
        <v>1</v>
      </c>
      <c r="BJ12" s="24" t="str">
        <f>IF(BJ11="","",AVERAGE('ENTRY '!CB2:CB4001))</f>
        <v/>
      </c>
      <c r="BK12" s="24" t="str">
        <f>IF(BK11="","",AVERAGE('ENTRY '!CC2:CC4001))</f>
        <v/>
      </c>
      <c r="BL12" s="24" t="str">
        <f>IF(BL11="","",AVERAGE('ENTRY '!CD2:CD4001))</f>
        <v/>
      </c>
      <c r="BM12" s="24" t="str">
        <f>IF(BM11="","",AVERAGE('ENTRY '!CE2:CE4001))</f>
        <v/>
      </c>
      <c r="BN12" s="24" t="str">
        <f>IF(BN11="","",AVERAGE('ENTRY '!CF2:CF4001))</f>
        <v/>
      </c>
      <c r="BO12" s="24" t="str">
        <f>IF(BO11="","",AVERAGE('ENTRY '!CG2:CG4001))</f>
        <v/>
      </c>
      <c r="BP12" s="24" t="str">
        <f>IF(BP11="","",AVERAGE('ENTRY '!CH2:CH4001))</f>
        <v/>
      </c>
      <c r="BQ12" s="24" t="str">
        <f>IF(BQ11="","",AVERAGE('ENTRY '!CI2:CI4001))</f>
        <v/>
      </c>
      <c r="BR12" s="24" t="str">
        <f>IF(BR11="","",AVERAGE('ENTRY '!CJ2:CJ4001))</f>
        <v/>
      </c>
      <c r="BS12" s="24" t="str">
        <f>IF(BS11="","",AVERAGE('ENTRY '!CK2:CK4001))</f>
        <v/>
      </c>
      <c r="BT12" s="24" t="str">
        <f>IF(BT11="","",AVERAGE('ENTRY '!CL2:CL4001))</f>
        <v/>
      </c>
      <c r="BU12" s="24" t="str">
        <f>IF(BU11="","",AVERAGE('ENTRY '!CM2:CM4001))</f>
        <v/>
      </c>
      <c r="BV12" s="24" t="str">
        <f>IF(BV11="","",AVERAGE('ENTRY '!CN2:CN4001))</f>
        <v/>
      </c>
      <c r="BW12" s="24" t="str">
        <f>IF(BW11="","",AVERAGE('ENTRY '!CO2:CO4001))</f>
        <v/>
      </c>
      <c r="BX12" s="24" t="str">
        <f>IF(BX11="","",AVERAGE('ENTRY '!CP2:CP4001))</f>
        <v/>
      </c>
      <c r="BY12" s="24" t="str">
        <f>IF(BY11="","",AVERAGE('ENTRY '!CQ2:CQ4001))</f>
        <v/>
      </c>
      <c r="BZ12" s="24" t="str">
        <f>IF(BZ11="","",AVERAGE('ENTRY '!CR2:CR4001))</f>
        <v/>
      </c>
      <c r="CA12" s="24">
        <f>IF(CA11="","",AVERAGE('ENTRY '!CS2:CS4001))</f>
        <v>1</v>
      </c>
      <c r="CB12" s="24">
        <f>IF(CB11="","",AVERAGE('ENTRY '!CT2:CT4001))</f>
        <v>1</v>
      </c>
      <c r="CC12" s="24" t="str">
        <f>IF(CC11="","",AVERAGE('ENTRY '!CU2:CU4001))</f>
        <v/>
      </c>
      <c r="CD12" s="24" t="str">
        <f>IF(CD11="","",AVERAGE('ENTRY '!CV2:CV4001))</f>
        <v/>
      </c>
      <c r="CE12" s="24" t="str">
        <f>IF(CE11="","",AVERAGE('ENTRY '!CW2:CW4001))</f>
        <v/>
      </c>
      <c r="CF12" s="24" t="str">
        <f>IF(CF11="","",AVERAGE('ENTRY '!CX2:CX4001))</f>
        <v/>
      </c>
      <c r="CG12" s="24" t="str">
        <f>IF(CG11="","",AVERAGE('ENTRY '!CY2:CY4001))</f>
        <v/>
      </c>
      <c r="CH12" s="24" t="str">
        <f>IF(CH11="","",AVERAGE('ENTRY '!CZ2:CZ4001))</f>
        <v/>
      </c>
      <c r="CI12" s="24">
        <f>IF(CI11="","",AVERAGE('ENTRY '!DA2:DA4001))</f>
        <v>1.1538461538461537</v>
      </c>
      <c r="CJ12" s="24" t="str">
        <f>IF(CJ11="","",AVERAGE('ENTRY '!DB2:DB4001))</f>
        <v/>
      </c>
      <c r="CK12" s="24" t="str">
        <f>IF(CK11="","",AVERAGE('ENTRY '!DC2:DC4001))</f>
        <v/>
      </c>
      <c r="CL12" s="24" t="str">
        <f>IF(CL11="","",AVERAGE('ENTRY '!DD2:DD4001))</f>
        <v/>
      </c>
      <c r="CM12" s="24" t="str">
        <f>IF(CM11="","",AVERAGE('ENTRY '!DE2:DE4001))</f>
        <v/>
      </c>
      <c r="CN12" s="24" t="str">
        <f>IF(CN11="","",AVERAGE('ENTRY '!DF2:DF4001))</f>
        <v/>
      </c>
      <c r="CO12" s="24" t="str">
        <f>IF(CO11="","",AVERAGE('ENTRY '!DG2:DG4001))</f>
        <v/>
      </c>
      <c r="CP12" s="24" t="str">
        <f>IF(CP11="","",AVERAGE('ENTRY '!DH2:DH4001))</f>
        <v/>
      </c>
      <c r="CQ12" s="24">
        <f>IF(CQ11="","",AVERAGE('ENTRY '!DI2:DI4001))</f>
        <v>1.5</v>
      </c>
      <c r="CR12" s="24" t="str">
        <f>IF(CR11="","",AVERAGE('ENTRY '!DJ2:DJ4001))</f>
        <v/>
      </c>
      <c r="CS12" s="24" t="str">
        <f>IF(CS11="","",AVERAGE('ENTRY '!DK2:DK4001))</f>
        <v/>
      </c>
      <c r="CT12" s="24" t="str">
        <f>IF(CT11="","",AVERAGE('ENTRY '!DL2:DL4001))</f>
        <v/>
      </c>
      <c r="CU12" s="24" t="str">
        <f>IF(CU11="","",AVERAGE('ENTRY '!DM2:DM4001))</f>
        <v/>
      </c>
      <c r="CV12" s="24" t="str">
        <f>IF(CV11="","",AVERAGE('ENTRY '!DN2:DN4001))</f>
        <v/>
      </c>
      <c r="CW12" s="24" t="str">
        <f>IF(CW11="","",AVERAGE('ENTRY '!DO2:DO4001))</f>
        <v/>
      </c>
      <c r="CX12" s="24" t="str">
        <f>IF(CX11="","",AVERAGE('ENTRY '!DP2:DP4001))</f>
        <v/>
      </c>
      <c r="CY12" s="24" t="str">
        <f>IF(CY11="","",AVERAGE('ENTRY '!DQ2:DQ4001))</f>
        <v/>
      </c>
      <c r="CZ12" s="24" t="str">
        <f>IF(CZ11="","",AVERAGE('ENTRY '!DR2:DR4001))</f>
        <v/>
      </c>
      <c r="DA12" s="24" t="str">
        <f>IF(DA11="","",AVERAGE('ENTRY '!DS2:DS4001))</f>
        <v/>
      </c>
      <c r="DB12" s="24" t="str">
        <f>IF(DB11="","",AVERAGE('ENTRY '!DT2:DT4001))</f>
        <v/>
      </c>
      <c r="DC12" s="24" t="str">
        <f>IF(DC11="","",AVERAGE('ENTRY '!DU2:DU4001))</f>
        <v/>
      </c>
      <c r="DD12" s="24" t="str">
        <f>IF(DD11="","",AVERAGE('ENTRY '!DV2:DV4001))</f>
        <v/>
      </c>
      <c r="DE12" s="24" t="str">
        <f>IF(DE11="","",AVERAGE('ENTRY '!DW2:DW4001))</f>
        <v/>
      </c>
      <c r="DF12" s="24" t="str">
        <f>IF(DF11="","",AVERAGE('ENTRY '!DX2:DX4001))</f>
        <v/>
      </c>
      <c r="DG12" s="24" t="str">
        <f>IF(DG11="","",AVERAGE('ENTRY '!DY2:DY4001))</f>
        <v/>
      </c>
      <c r="DH12" s="24" t="str">
        <f>IF(DH11="","",AVERAGE('ENTRY '!DZ2:DZ4001))</f>
        <v/>
      </c>
      <c r="DI12" s="24" t="str">
        <f>IF(DI11="","",AVERAGE('ENTRY '!EA2:EA4001))</f>
        <v/>
      </c>
      <c r="DJ12" s="24" t="str">
        <f>IF(DJ11="","",AVERAGE('ENTRY '!EB2:EB4001))</f>
        <v/>
      </c>
      <c r="DK12" s="24" t="str">
        <f>IF(DK11="","",AVERAGE('ENTRY '!EC2:EC4001))</f>
        <v/>
      </c>
      <c r="DL12" s="24" t="str">
        <f>IF(DL11="","",AVERAGE('ENTRY '!ED2:ED4001))</f>
        <v/>
      </c>
      <c r="DM12" s="24" t="str">
        <f>IF(DM11="","",AVERAGE('ENTRY '!EE2:EE4001))</f>
        <v/>
      </c>
      <c r="DN12" s="24" t="str">
        <f>IF(DN11="","",AVERAGE('ENTRY '!EF2:EF4001))</f>
        <v/>
      </c>
      <c r="DO12" s="24" t="str">
        <f>IF(DO11="","",AVERAGE('ENTRY '!EG2:EG4001))</f>
        <v/>
      </c>
      <c r="DP12" s="24" t="str">
        <f>IF(DP11="","",AVERAGE('ENTRY '!EH2:EH4001))</f>
        <v/>
      </c>
      <c r="DQ12" s="24" t="str">
        <f>IF(DQ11="","",AVERAGE('ENTRY '!EI2:EI4001))</f>
        <v/>
      </c>
      <c r="DR12" s="24" t="str">
        <f>IF(DR11="","",AVERAGE('ENTRY '!EJ2:EJ4001))</f>
        <v/>
      </c>
      <c r="DS12" s="24" t="str">
        <f>IF(DS11="","",AVERAGE('ENTRY '!EK2:EK4001))</f>
        <v/>
      </c>
      <c r="DT12" s="24" t="str">
        <f>IF(DT11="","",AVERAGE('ENTRY '!EL2:EL4001))</f>
        <v/>
      </c>
      <c r="DU12" s="24" t="str">
        <f>IF(DU11="","",AVERAGE('ENTRY '!EM2:EM4001))</f>
        <v/>
      </c>
      <c r="DV12" s="24" t="str">
        <f>IF(DV11="","",AVERAGE('ENTRY '!EN2:EN4001))</f>
        <v/>
      </c>
      <c r="DW12" s="24" t="str">
        <f>IF(DW11="","",AVERAGE('ENTRY '!EO2:EO4001))</f>
        <v/>
      </c>
      <c r="DX12" s="24" t="str">
        <f>IF(DX11="","",AVERAGE('ENTRY '!EP2:EP4001))</f>
        <v/>
      </c>
      <c r="DY12" s="24" t="str">
        <f>IF(DY11="","",AVERAGE('ENTRY '!EQ2:EQ4001))</f>
        <v/>
      </c>
      <c r="DZ12" s="24" t="str">
        <f>IF(DZ11="","",AVERAGE('ENTRY '!ER2:ER4001))</f>
        <v/>
      </c>
      <c r="EA12" s="24" t="str">
        <f>IF(EA11="","",AVERAGE('ENTRY '!ES2:ES4001))</f>
        <v/>
      </c>
      <c r="EB12" s="24" t="str">
        <f>IF(EB11="","",AVERAGE('ENTRY '!ET2:ET4001))</f>
        <v/>
      </c>
      <c r="EC12" s="24" t="str">
        <f>IF(EC11="","",AVERAGE('ENTRY '!EU2:EU4001))</f>
        <v/>
      </c>
      <c r="ED12" s="24" t="str">
        <f>IF(ED11="","",AVERAGE('ENTRY '!EV2:EV4001))</f>
        <v/>
      </c>
      <c r="EE12" s="24">
        <f>IF(EE11="","",AVERAGE('ENTRY '!EW2:EW4001))</f>
        <v>1</v>
      </c>
      <c r="EF12" s="24" t="str">
        <f>IF(EF11="","",AVERAGE('ENTRY '!EX2:EX4001))</f>
        <v/>
      </c>
      <c r="EG12" s="24" t="str">
        <f>IF(EG11="","",AVERAGE('ENTRY '!EY2:EY4001))</f>
        <v/>
      </c>
      <c r="EH12" s="24" t="str">
        <f>IF(EH11="","",AVERAGE('ENTRY '!EZ2:EZ4001))</f>
        <v/>
      </c>
      <c r="EI12" s="24" t="str">
        <f>IF(EI11="","",AVERAGE('ENTRY '!FA2:FA4001))</f>
        <v/>
      </c>
      <c r="EJ12" s="24" t="str">
        <f>IF(EJ11="","",AVERAGE('ENTRY '!FB2:FB4001))</f>
        <v/>
      </c>
      <c r="EK12" s="24" t="str">
        <f>IF(EK11="","",AVERAGE('ENTRY '!FC2:FC4001))</f>
        <v/>
      </c>
      <c r="EL12" s="24" t="str">
        <f>IF(EL11="","",AVERAGE('ENTRY '!FD2:FD4001))</f>
        <v/>
      </c>
      <c r="EM12" s="24" t="str">
        <f>IF(EM11="","",AVERAGE('ENTRY '!FE2:FE4001))</f>
        <v/>
      </c>
      <c r="EN12" s="24" t="str">
        <f>IF(EN11="","",AVERAGE('ENTRY '!FF2:FF4001))</f>
        <v/>
      </c>
      <c r="EO12" s="24" t="str">
        <f>IF(EO11="","",AVERAGE('ENTRY '!FG2:FG4001))</f>
        <v/>
      </c>
      <c r="EP12" s="24" t="str">
        <f>IF(EP11="","",AVERAGE('ENTRY '!FH2:FH4001))</f>
        <v/>
      </c>
      <c r="EQ12" s="24" t="str">
        <f>IF(EQ11="","",AVERAGE('ENTRY '!FI2:FI4001))</f>
        <v/>
      </c>
      <c r="ER12" s="24" t="str">
        <f>IF(ER11="","",AVERAGE('ENTRY '!FJ2:FJ4001))</f>
        <v/>
      </c>
      <c r="ES12" s="24" t="str">
        <f>IF(ES11="","",AVERAGE('ENTRY '!FK2:FK4001))</f>
        <v/>
      </c>
      <c r="ET12" s="24" t="str">
        <f>IF(ET11="","",AVERAGE('ENTRY '!FL2:FL4001))</f>
        <v/>
      </c>
      <c r="EU12" s="24" t="str">
        <f>IF(EU11="","",AVERAGE('ENTRY '!FM2:FM4001))</f>
        <v/>
      </c>
      <c r="EV12" s="24" t="str">
        <f>IF(EV11="","",AVERAGE('ENTRY '!FN2:FN4001))</f>
        <v/>
      </c>
      <c r="EW12" s="24" t="str">
        <f>IF(EW11="","",AVERAGE('ENTRY '!FO2:FO4001))</f>
        <v/>
      </c>
      <c r="EX12" s="24" t="str">
        <f>IF(EX11="","",AVERAGE('ENTRY '!FP2:FP4001))</f>
        <v/>
      </c>
      <c r="EY12" s="24" t="str">
        <f>IF(EY11="","",AVERAGE('ENTRY '!FQ2:FQ4001))</f>
        <v/>
      </c>
    </row>
    <row r="13" spans="1:156" s="31" customFormat="1" x14ac:dyDescent="0.25">
      <c r="B13" s="25" t="s">
        <v>66</v>
      </c>
      <c r="C13" s="47"/>
      <c r="D13" s="36" t="str">
        <f>IF(COUNTIF('ENTRY '!R2:R4001,"v")=0,"",(COUNTIF('ENTRY '!R2:R4001,"v")))</f>
        <v/>
      </c>
      <c r="E13" s="36" t="str">
        <f>IF(COUNTIF('ENTRY '!U2:U4001,"v")=0,"",(COUNTIF('ENTRY '!U2:U4001,"v")))</f>
        <v/>
      </c>
      <c r="F13" s="36" t="str">
        <f>IF(COUNTIF('ENTRY '!X2:X4001,"v")=0,"",(COUNTIF('ENTRY '!X2:X4001,"v")))</f>
        <v/>
      </c>
      <c r="G13" s="36" t="str">
        <f>IF(COUNTIF('ENTRY '!Y2:Y4001,"v")=0,"",(COUNTIF('ENTRY '!Y2:Y4001,"v")))</f>
        <v/>
      </c>
      <c r="H13" s="36" t="str">
        <f>IF(COUNTIF('ENTRY '!Z2:Z4001,"v")=0,"",(COUNTIF('ENTRY '!Z2:Z4001,"v")))</f>
        <v/>
      </c>
      <c r="I13" s="36" t="str">
        <f>IF(COUNTIF('ENTRY '!AA2:AA4001,"v")=0,"",(COUNTIF('ENTRY '!AA2:AA4001,"v")))</f>
        <v/>
      </c>
      <c r="J13" s="36" t="str">
        <f>IF(COUNTIF('ENTRY '!AB2:AB4001,"v")=0,"",(COUNTIF('ENTRY '!AB2:AB4001,"v")))</f>
        <v/>
      </c>
      <c r="K13" s="36" t="str">
        <f>IF(COUNTIF('ENTRY '!AC2:AC4001,"v")=0,"",(COUNTIF('ENTRY '!AC2:AC4001,"v")))</f>
        <v/>
      </c>
      <c r="L13" s="36" t="str">
        <f>IF(COUNTIF('ENTRY '!AD2:AD4001,"v")=0,"",(COUNTIF('ENTRY '!AD2:AD4001,"v")))</f>
        <v/>
      </c>
      <c r="M13" s="36" t="str">
        <f>IF(COUNTIF('ENTRY '!AE2:AE4001,"v")=0,"",(COUNTIF('ENTRY '!AE2:AE4001,"v")))</f>
        <v/>
      </c>
      <c r="N13" s="36" t="str">
        <f>IF(COUNTIF('ENTRY '!AF2:AF4001,"v")=0,"",(COUNTIF('ENTRY '!AF2:AF4001,"v")))</f>
        <v/>
      </c>
      <c r="O13" s="36" t="str">
        <f>IF(COUNTIF('ENTRY '!AG2:AG4001,"v")=0,"",(COUNTIF('ENTRY '!AG2:AG4001,"v")))</f>
        <v/>
      </c>
      <c r="P13" s="36" t="str">
        <f>IF(COUNTIF('ENTRY '!AH2:AH4001,"v")=0,"",(COUNTIF('ENTRY '!AH2:AH4001,"v")))</f>
        <v/>
      </c>
      <c r="Q13" s="36" t="str">
        <f>IF(COUNTIF('ENTRY '!AI2:AI4001,"v")=0,"",(COUNTIF('ENTRY '!AI2:AI4001,"v")))</f>
        <v/>
      </c>
      <c r="R13" s="36" t="str">
        <f>IF(COUNTIF('ENTRY '!AJ2:AJ4001,"v")=0,"",(COUNTIF('ENTRY '!AJ2:AJ4001,"v")))</f>
        <v/>
      </c>
      <c r="S13" s="36" t="str">
        <f>IF(COUNTIF('ENTRY '!AK2:AK4001,"v")=0,"",(COUNTIF('ENTRY '!AK2:AK4001,"v")))</f>
        <v/>
      </c>
      <c r="T13" s="36" t="str">
        <f>IF(COUNTIF('ENTRY '!AL2:AL4001,"v")=0,"",(COUNTIF('ENTRY '!AL2:AL4001,"v")))</f>
        <v/>
      </c>
      <c r="U13" s="36" t="str">
        <f>IF(COUNTIF('ENTRY '!AM2:AM4001,"v")=0,"",(COUNTIF('ENTRY '!AM2:AM4001,"v")))</f>
        <v/>
      </c>
      <c r="V13" s="36" t="str">
        <f>IF(COUNTIF('ENTRY '!AN2:AN4001,"v")=0,"",(COUNTIF('ENTRY '!AN2:AN4001,"v")))</f>
        <v/>
      </c>
      <c r="W13" s="36" t="str">
        <f>IF(COUNTIF('ENTRY '!AO2:AO4001,"v")=0,"",(COUNTIF('ENTRY '!AO2:AO4001,"v")))</f>
        <v/>
      </c>
      <c r="X13" s="36" t="str">
        <f>IF(COUNTIF('ENTRY '!AP2:AP4001,"v")=0,"",(COUNTIF('ENTRY '!AP2:AP4001,"v")))</f>
        <v/>
      </c>
      <c r="Y13" s="36" t="str">
        <f>IF(COUNTIF('ENTRY '!AQ2:AQ4001,"v")=0,"",(COUNTIF('ENTRY '!AQ2:AQ4001,"v")))</f>
        <v/>
      </c>
      <c r="Z13" s="36" t="str">
        <f>IF(COUNTIF('ENTRY '!AR2:AR4001,"v")=0,"",(COUNTIF('ENTRY '!AR2:AR4001,"v")))</f>
        <v/>
      </c>
      <c r="AA13" s="36" t="str">
        <f>IF(COUNTIF('ENTRY '!AS2:AS4001,"v")=0,"",(COUNTIF('ENTRY '!AS2:AS4001,"v")))</f>
        <v/>
      </c>
      <c r="AB13" s="36" t="str">
        <f>IF(COUNTIF('ENTRY '!AT2:AT4001,"v")=0,"",(COUNTIF('ENTRY '!AT2:AT4001,"v")))</f>
        <v/>
      </c>
      <c r="AC13" s="36" t="str">
        <f>IF(COUNTIF('ENTRY '!AU2:AU4001,"v")=0,"",(COUNTIF('ENTRY '!AU2:AU4001,"v")))</f>
        <v/>
      </c>
      <c r="AD13" s="36" t="str">
        <f>IF(COUNTIF('ENTRY '!AV2:AV4001,"v")=0,"",(COUNTIF('ENTRY '!AV2:AV4001,"v")))</f>
        <v/>
      </c>
      <c r="AE13" s="36" t="str">
        <f>IF(COUNTIF('ENTRY '!AW2:AW4001,"v")=0,"",(COUNTIF('ENTRY '!AW2:AW4001,"v")))</f>
        <v/>
      </c>
      <c r="AF13" s="36" t="str">
        <f>IF(COUNTIF('ENTRY '!AX2:AX4001,"v")=0,"",(COUNTIF('ENTRY '!AX2:AX4001,"v")))</f>
        <v/>
      </c>
      <c r="AG13" s="36" t="str">
        <f>IF(COUNTIF('ENTRY '!AY2:AY4001,"v")=0,"",(COUNTIF('ENTRY '!AY2:AY4001,"v")))</f>
        <v/>
      </c>
      <c r="AH13" s="36" t="str">
        <f>IF(COUNTIF('ENTRY '!AZ2:AZ4001,"v")=0,"",(COUNTIF('ENTRY '!AZ2:AZ4001,"v")))</f>
        <v/>
      </c>
      <c r="AI13" s="36" t="str">
        <f>IF(COUNTIF('ENTRY '!BA2:BA4001,"v")=0,"",(COUNTIF('ENTRY '!BA2:BA4001,"v")))</f>
        <v/>
      </c>
      <c r="AJ13" s="36" t="str">
        <f>IF(COUNTIF('ENTRY '!BB2:BB4001,"v")=0,"",(COUNTIF('ENTRY '!BB2:BB4001,"v")))</f>
        <v/>
      </c>
      <c r="AK13" s="36" t="str">
        <f>IF(COUNTIF('ENTRY '!BC2:BC4001,"v")=0,"",(COUNTIF('ENTRY '!BC2:BC4001,"v")))</f>
        <v/>
      </c>
      <c r="AL13" s="36" t="str">
        <f>IF(COUNTIF('ENTRY '!BD2:BD4001,"v")=0,"",(COUNTIF('ENTRY '!BD2:BD4001,"v")))</f>
        <v/>
      </c>
      <c r="AM13" s="36" t="str">
        <f>IF(COUNTIF('ENTRY '!BE2:BE4001,"v")=0,"",(COUNTIF('ENTRY '!BE2:BE4001,"v")))</f>
        <v/>
      </c>
      <c r="AN13" s="36" t="str">
        <f>IF(COUNTIF('ENTRY '!BF2:BF4001,"v")=0,"",(COUNTIF('ENTRY '!BF2:BF4001,"v")))</f>
        <v/>
      </c>
      <c r="AO13" s="36" t="str">
        <f>IF(COUNTIF('ENTRY '!BG2:BG4001,"v")=0,"",(COUNTIF('ENTRY '!BG2:BG4001,"v")))</f>
        <v/>
      </c>
      <c r="AP13" s="36" t="str">
        <f>IF(COUNTIF('ENTRY '!BH2:BH4001,"v")=0,"",(COUNTIF('ENTRY '!BH2:BH4001,"v")))</f>
        <v/>
      </c>
      <c r="AQ13" s="36" t="str">
        <f>IF(COUNTIF('ENTRY '!BI2:BI4001,"v")=0,"",(COUNTIF('ENTRY '!BI2:BI4001,"v")))</f>
        <v/>
      </c>
      <c r="AR13" s="36" t="str">
        <f>IF(COUNTIF('ENTRY '!BJ2:BJ4001,"v")=0,"",(COUNTIF('ENTRY '!BJ2:BJ4001,"v")))</f>
        <v/>
      </c>
      <c r="AS13" s="36" t="str">
        <f>IF(COUNTIF('ENTRY '!BK2:BK4001,"v")=0,"",(COUNTIF('ENTRY '!BK2:BK4001,"v")))</f>
        <v/>
      </c>
      <c r="AT13" s="36" t="str">
        <f>IF(COUNTIF('ENTRY '!BL2:BL4001,"v")=0,"",(COUNTIF('ENTRY '!BL2:BL4001,"v")))</f>
        <v/>
      </c>
      <c r="AU13" s="36" t="str">
        <f>IF(COUNTIF('ENTRY '!BM2:BM4001,"v")=0,"",(COUNTIF('ENTRY '!BM2:BM4001,"v")))</f>
        <v/>
      </c>
      <c r="AV13" s="36" t="str">
        <f>IF(COUNTIF('ENTRY '!BN2:BN4001,"v")=0,"",(COUNTIF('ENTRY '!BN2:BN4001,"v")))</f>
        <v/>
      </c>
      <c r="AW13" s="36" t="str">
        <f>IF(COUNTIF('ENTRY '!BO2:BO4001,"v")=0,"",(COUNTIF('ENTRY '!BO2:BO4001,"v")))</f>
        <v/>
      </c>
      <c r="AX13" s="36" t="str">
        <f>IF(COUNTIF('ENTRY '!BP2:BP4001,"v")=0,"",(COUNTIF('ENTRY '!BP2:BP4001,"v")))</f>
        <v/>
      </c>
      <c r="AY13" s="36" t="str">
        <f>IF(COUNTIF('ENTRY '!BQ2:BQ4001,"v")=0,"",(COUNTIF('ENTRY '!BQ2:BQ4001,"v")))</f>
        <v/>
      </c>
      <c r="AZ13" s="36" t="str">
        <f>IF(COUNTIF('ENTRY '!BR2:BR4001,"v")=0,"",(COUNTIF('ENTRY '!BR2:BR4001,"v")))</f>
        <v/>
      </c>
      <c r="BA13" s="36" t="str">
        <f>IF(COUNTIF('ENTRY '!BS2:BS4001,"v")=0,"",(COUNTIF('ENTRY '!BS2:BS4001,"v")))</f>
        <v/>
      </c>
      <c r="BB13" s="36" t="str">
        <f>IF(COUNTIF('ENTRY '!BT2:BT4001,"v")=0,"",(COUNTIF('ENTRY '!BT2:BT4001,"v")))</f>
        <v/>
      </c>
      <c r="BC13" s="36" t="str">
        <f>IF(COUNTIF('ENTRY '!BU2:BU4001,"v")=0,"",(COUNTIF('ENTRY '!BU2:BU4001,"v")))</f>
        <v/>
      </c>
      <c r="BD13" s="36" t="str">
        <f>IF(COUNTIF('ENTRY '!BV2:BV4001,"v")=0,"",(COUNTIF('ENTRY '!BV2:BV4001,"v")))</f>
        <v/>
      </c>
      <c r="BE13" s="36" t="str">
        <f>IF(COUNTIF('ENTRY '!BW2:BW4001,"v")=0,"",(COUNTIF('ENTRY '!BW2:BW4001,"v")))</f>
        <v/>
      </c>
      <c r="BF13" s="36" t="str">
        <f>IF(COUNTIF('ENTRY '!BX2:BX4001,"v")=0,"",(COUNTIF('ENTRY '!BX2:BX4001,"v")))</f>
        <v/>
      </c>
      <c r="BG13" s="36" t="str">
        <f>IF(COUNTIF('ENTRY '!BY2:BY4001,"v")=0,"",(COUNTIF('ENTRY '!BY2:BY4001,"v")))</f>
        <v/>
      </c>
      <c r="BH13" s="36" t="str">
        <f>IF(COUNTIF('ENTRY '!BZ2:BZ4001,"v")=0,"",(COUNTIF('ENTRY '!BZ2:BZ4001,"v")))</f>
        <v/>
      </c>
      <c r="BI13" s="36" t="str">
        <f>IF(COUNTIF('ENTRY '!CA2:CA4001,"v")=0,"",(COUNTIF('ENTRY '!CA2:CA4001,"v")))</f>
        <v/>
      </c>
      <c r="BJ13" s="36" t="str">
        <f>IF(COUNTIF('ENTRY '!CB2:CB4001,"v")=0,"",(COUNTIF('ENTRY '!CB2:CB4001,"v")))</f>
        <v/>
      </c>
      <c r="BK13" s="36" t="str">
        <f>IF(COUNTIF('ENTRY '!CC2:CC4001,"v")=0,"",(COUNTIF('ENTRY '!CC2:CC4001,"v")))</f>
        <v/>
      </c>
      <c r="BL13" s="36" t="str">
        <f>IF(COUNTIF('ENTRY '!CD2:CD4001,"v")=0,"",(COUNTIF('ENTRY '!CD2:CD4001,"v")))</f>
        <v/>
      </c>
      <c r="BM13" s="36" t="str">
        <f>IF(COUNTIF('ENTRY '!CE2:CE4001,"v")=0,"",(COUNTIF('ENTRY '!CE2:CE4001,"v")))</f>
        <v/>
      </c>
      <c r="BN13" s="36" t="str">
        <f>IF(COUNTIF('ENTRY '!CF2:CF4001,"v")=0,"",(COUNTIF('ENTRY '!CF2:CF4001,"v")))</f>
        <v/>
      </c>
      <c r="BO13" s="36" t="str">
        <f>IF(COUNTIF('ENTRY '!CG2:CG4001,"v")=0,"",(COUNTIF('ENTRY '!CG2:CG4001,"v")))</f>
        <v/>
      </c>
      <c r="BP13" s="36" t="str">
        <f>IF(COUNTIF('ENTRY '!CH2:CH4001,"v")=0,"",(COUNTIF('ENTRY '!CH2:CH4001,"v")))</f>
        <v/>
      </c>
      <c r="BQ13" s="36" t="str">
        <f>IF(COUNTIF('ENTRY '!CI2:CI4001,"v")=0,"",(COUNTIF('ENTRY '!CI2:CI4001,"v")))</f>
        <v/>
      </c>
      <c r="BR13" s="36" t="str">
        <f>IF(COUNTIF('ENTRY '!CJ2:CJ4001,"v")=0,"",(COUNTIF('ENTRY '!CJ2:CJ4001,"v")))</f>
        <v/>
      </c>
      <c r="BS13" s="36" t="str">
        <f>IF(COUNTIF('ENTRY '!CK2:CK4001,"v")=0,"",(COUNTIF('ENTRY '!CK2:CK4001,"v")))</f>
        <v/>
      </c>
      <c r="BT13" s="36" t="str">
        <f>IF(COUNTIF('ENTRY '!CL2:CL4001,"v")=0,"",(COUNTIF('ENTRY '!CL2:CL4001,"v")))</f>
        <v/>
      </c>
      <c r="BU13" s="36" t="str">
        <f>IF(COUNTIF('ENTRY '!CM2:CM4001,"v")=0,"",(COUNTIF('ENTRY '!CM2:CM4001,"v")))</f>
        <v/>
      </c>
      <c r="BV13" s="36" t="str">
        <f>IF(COUNTIF('ENTRY '!CN2:CN4001,"v")=0,"",(COUNTIF('ENTRY '!CN2:CN4001,"v")))</f>
        <v/>
      </c>
      <c r="BW13" s="36" t="str">
        <f>IF(COUNTIF('ENTRY '!CO2:CO4001,"v")=0,"",(COUNTIF('ENTRY '!CO2:CO4001,"v")))</f>
        <v/>
      </c>
      <c r="BX13" s="36" t="str">
        <f>IF(COUNTIF('ENTRY '!CP2:CP4001,"v")=0,"",(COUNTIF('ENTRY '!CP2:CP4001,"v")))</f>
        <v/>
      </c>
      <c r="BY13" s="36" t="str">
        <f>IF(COUNTIF('ENTRY '!CQ2:CQ4001,"v")=0,"",(COUNTIF('ENTRY '!CQ2:CQ4001,"v")))</f>
        <v/>
      </c>
      <c r="BZ13" s="36" t="str">
        <f>IF(COUNTIF('ENTRY '!CR2:CR4001,"v")=0,"",(COUNTIF('ENTRY '!CR2:CR4001,"v")))</f>
        <v/>
      </c>
      <c r="CA13" s="36" t="str">
        <f>IF(COUNTIF('ENTRY '!CS2:CS4001,"v")=0,"",(COUNTIF('ENTRY '!CS2:CS4001,"v")))</f>
        <v/>
      </c>
      <c r="CB13" s="36" t="str">
        <f>IF(COUNTIF('ENTRY '!CT2:CT4001,"v")=0,"",(COUNTIF('ENTRY '!CT2:CT4001,"v")))</f>
        <v/>
      </c>
      <c r="CC13" s="36" t="str">
        <f>IF(COUNTIF('ENTRY '!CU2:CU4001,"v")=0,"",(COUNTIF('ENTRY '!CU2:CU4001,"v")))</f>
        <v/>
      </c>
      <c r="CD13" s="36" t="str">
        <f>IF(COUNTIF('ENTRY '!CV2:CV4001,"v")=0,"",(COUNTIF('ENTRY '!CV2:CV4001,"v")))</f>
        <v/>
      </c>
      <c r="CE13" s="36" t="str">
        <f>IF(COUNTIF('ENTRY '!CW2:CW4001,"v")=0,"",(COUNTIF('ENTRY '!CW2:CW4001,"v")))</f>
        <v/>
      </c>
      <c r="CF13" s="36" t="str">
        <f>IF(COUNTIF('ENTRY '!CX2:CX4001,"v")=0,"",(COUNTIF('ENTRY '!CX2:CX4001,"v")))</f>
        <v/>
      </c>
      <c r="CG13" s="36" t="str">
        <f>IF(COUNTIF('ENTRY '!CY2:CY4001,"v")=0,"",(COUNTIF('ENTRY '!CY2:CY4001,"v")))</f>
        <v/>
      </c>
      <c r="CH13" s="36" t="str">
        <f>IF(COUNTIF('ENTRY '!CZ2:CZ4001,"v")=0,"",(COUNTIF('ENTRY '!CZ2:CZ4001,"v")))</f>
        <v/>
      </c>
      <c r="CI13" s="36" t="str">
        <f>IF(COUNTIF('ENTRY '!DA2:DA4001,"v")=0,"",(COUNTIF('ENTRY '!DA2:DA4001,"v")))</f>
        <v/>
      </c>
      <c r="CJ13" s="36" t="str">
        <f>IF(COUNTIF('ENTRY '!DB2:DB4001,"v")=0,"",(COUNTIF('ENTRY '!DB2:DB4001,"v")))</f>
        <v/>
      </c>
      <c r="CK13" s="36" t="str">
        <f>IF(COUNTIF('ENTRY '!DC2:DC4001,"v")=0,"",(COUNTIF('ENTRY '!DC2:DC4001,"v")))</f>
        <v/>
      </c>
      <c r="CL13" s="36" t="str">
        <f>IF(COUNTIF('ENTRY '!DD2:DD4001,"v")=0,"",(COUNTIF('ENTRY '!DD2:DD4001,"v")))</f>
        <v/>
      </c>
      <c r="CM13" s="36" t="str">
        <f>IF(COUNTIF('ENTRY '!DE2:DE4001,"v")=0,"",(COUNTIF('ENTRY '!DE2:DE4001,"v")))</f>
        <v/>
      </c>
      <c r="CN13" s="36" t="str">
        <f>IF(COUNTIF('ENTRY '!DF2:DF4001,"v")=0,"",(COUNTIF('ENTRY '!DF2:DF4001,"v")))</f>
        <v/>
      </c>
      <c r="CO13" s="36" t="str">
        <f>IF(COUNTIF('ENTRY '!DG2:DG4001,"v")=0,"",(COUNTIF('ENTRY '!DG2:DG4001,"v")))</f>
        <v/>
      </c>
      <c r="CP13" s="36" t="str">
        <f>IF(COUNTIF('ENTRY '!DH2:DH4001,"v")=0,"",(COUNTIF('ENTRY '!DH2:DH4001,"v")))</f>
        <v/>
      </c>
      <c r="CQ13" s="36" t="str">
        <f>IF(COUNTIF('ENTRY '!DI2:DI4001,"v")=0,"",(COUNTIF('ENTRY '!DI2:DI4001,"v")))</f>
        <v/>
      </c>
      <c r="CR13" s="36" t="str">
        <f>IF(COUNTIF('ENTRY '!DJ2:DJ4001,"v")=0,"",(COUNTIF('ENTRY '!DJ2:DJ4001,"v")))</f>
        <v/>
      </c>
      <c r="CS13" s="36" t="str">
        <f>IF(COUNTIF('ENTRY '!DK2:DK4001,"v")=0,"",(COUNTIF('ENTRY '!DK2:DK4001,"v")))</f>
        <v/>
      </c>
      <c r="CT13" s="36" t="str">
        <f>IF(COUNTIF('ENTRY '!DL2:DL4001,"v")=0,"",(COUNTIF('ENTRY '!DL2:DL4001,"v")))</f>
        <v/>
      </c>
      <c r="CU13" s="36" t="str">
        <f>IF(COUNTIF('ENTRY '!DM2:DM4001,"v")=0,"",(COUNTIF('ENTRY '!DM2:DM4001,"v")))</f>
        <v/>
      </c>
      <c r="CV13" s="36" t="str">
        <f>IF(COUNTIF('ENTRY '!DN2:DN4001,"v")=0,"",(COUNTIF('ENTRY '!DN2:DN4001,"v")))</f>
        <v/>
      </c>
      <c r="CW13" s="36" t="str">
        <f>IF(COUNTIF('ENTRY '!DO2:DO4001,"v")=0,"",(COUNTIF('ENTRY '!DO2:DO4001,"v")))</f>
        <v/>
      </c>
      <c r="CX13" s="36" t="str">
        <f>IF(COUNTIF('ENTRY '!DP2:DP4001,"v")=0,"",(COUNTIF('ENTRY '!DP2:DP4001,"v")))</f>
        <v/>
      </c>
      <c r="CY13" s="36" t="str">
        <f>IF(COUNTIF('ENTRY '!DQ2:DQ4001,"v")=0,"",(COUNTIF('ENTRY '!DQ2:DQ4001,"v")))</f>
        <v/>
      </c>
      <c r="CZ13" s="36" t="str">
        <f>IF(COUNTIF('ENTRY '!DR2:DR4001,"v")=0,"",(COUNTIF('ENTRY '!DR2:DR4001,"v")))</f>
        <v/>
      </c>
      <c r="DA13" s="36" t="str">
        <f>IF(COUNTIF('ENTRY '!DS2:DS4001,"v")=0,"",(COUNTIF('ENTRY '!DS2:DS4001,"v")))</f>
        <v/>
      </c>
      <c r="DB13" s="36" t="str">
        <f>IF(COUNTIF('ENTRY '!DT2:DT4001,"v")=0,"",(COUNTIF('ENTRY '!DT2:DT4001,"v")))</f>
        <v/>
      </c>
      <c r="DC13" s="36" t="str">
        <f>IF(COUNTIF('ENTRY '!DU2:DU4001,"v")=0,"",(COUNTIF('ENTRY '!DU2:DU4001,"v")))</f>
        <v/>
      </c>
      <c r="DD13" s="36" t="str">
        <f>IF(COUNTIF('ENTRY '!DV2:DV4001,"v")=0,"",(COUNTIF('ENTRY '!DV2:DV4001,"v")))</f>
        <v/>
      </c>
      <c r="DE13" s="36" t="str">
        <f>IF(COUNTIF('ENTRY '!DW2:DW4001,"v")=0,"",(COUNTIF('ENTRY '!DW2:DW4001,"v")))</f>
        <v/>
      </c>
      <c r="DF13" s="36" t="str">
        <f>IF(COUNTIF('ENTRY '!DX2:DX4001,"v")=0,"",(COUNTIF('ENTRY '!DX2:DX4001,"v")))</f>
        <v/>
      </c>
      <c r="DG13" s="36" t="str">
        <f>IF(COUNTIF('ENTRY '!DY2:DY4001,"v")=0,"",(COUNTIF('ENTRY '!DY2:DY4001,"v")))</f>
        <v/>
      </c>
      <c r="DH13" s="36" t="str">
        <f>IF(COUNTIF('ENTRY '!DZ2:DZ4001,"v")=0,"",(COUNTIF('ENTRY '!DZ2:DZ4001,"v")))</f>
        <v/>
      </c>
      <c r="DI13" s="36" t="str">
        <f>IF(COUNTIF('ENTRY '!EA2:EA4001,"v")=0,"",(COUNTIF('ENTRY '!EA2:EA4001,"v")))</f>
        <v/>
      </c>
      <c r="DJ13" s="36" t="str">
        <f>IF(COUNTIF('ENTRY '!EB2:EB4001,"v")=0,"",(COUNTIF('ENTRY '!EB2:EB4001,"v")))</f>
        <v/>
      </c>
      <c r="DK13" s="36" t="str">
        <f>IF(COUNTIF('ENTRY '!EC2:EC4001,"v")=0,"",(COUNTIF('ENTRY '!EC2:EC4001,"v")))</f>
        <v/>
      </c>
      <c r="DL13" s="36" t="str">
        <f>IF(COUNTIF('ENTRY '!ED2:ED4001,"v")=0,"",(COUNTIF('ENTRY '!ED2:ED4001,"v")))</f>
        <v/>
      </c>
      <c r="DM13" s="36" t="str">
        <f>IF(COUNTIF('ENTRY '!EE2:EE4001,"v")=0,"",(COUNTIF('ENTRY '!EE2:EE4001,"v")))</f>
        <v/>
      </c>
      <c r="DN13" s="36" t="str">
        <f>IF(COUNTIF('ENTRY '!EF2:EF4001,"v")=0,"",(COUNTIF('ENTRY '!EF2:EF4001,"v")))</f>
        <v/>
      </c>
      <c r="DO13" s="36" t="str">
        <f>IF(COUNTIF('ENTRY '!EG2:EG4001,"v")=0,"",(COUNTIF('ENTRY '!EG2:EG4001,"v")))</f>
        <v/>
      </c>
      <c r="DP13" s="36" t="str">
        <f>IF(COUNTIF('ENTRY '!EH2:EH4001,"v")=0,"",(COUNTIF('ENTRY '!EH2:EH4001,"v")))</f>
        <v/>
      </c>
      <c r="DQ13" s="36" t="str">
        <f>IF(COUNTIF('ENTRY '!EI2:EI4001,"v")=0,"",(COUNTIF('ENTRY '!EI2:EI4001,"v")))</f>
        <v/>
      </c>
      <c r="DR13" s="36" t="str">
        <f>IF(COUNTIF('ENTRY '!EJ2:EJ4001,"v")=0,"",(COUNTIF('ENTRY '!EJ2:EJ4001,"v")))</f>
        <v/>
      </c>
      <c r="DS13" s="36" t="str">
        <f>IF(COUNTIF('ENTRY '!EK2:EK4001,"v")=0,"",(COUNTIF('ENTRY '!EK2:EK4001,"v")))</f>
        <v/>
      </c>
      <c r="DT13" s="36" t="str">
        <f>IF(COUNTIF('ENTRY '!EL2:EL4001,"v")=0,"",(COUNTIF('ENTRY '!EL2:EL4001,"v")))</f>
        <v/>
      </c>
      <c r="DU13" s="36" t="str">
        <f>IF(COUNTIF('ENTRY '!EM2:EM4001,"v")=0,"",(COUNTIF('ENTRY '!EM2:EM4001,"v")))</f>
        <v/>
      </c>
      <c r="DV13" s="36" t="str">
        <f>IF(COUNTIF('ENTRY '!EN2:EN4001,"v")=0,"",(COUNTIF('ENTRY '!EN2:EN4001,"v")))</f>
        <v/>
      </c>
      <c r="DW13" s="36" t="str">
        <f>IF(COUNTIF('ENTRY '!EO2:EO4001,"v")=0,"",(COUNTIF('ENTRY '!EO2:EO4001,"v")))</f>
        <v/>
      </c>
      <c r="DX13" s="36" t="str">
        <f>IF(COUNTIF('ENTRY '!EP2:EP4001,"v")=0,"",(COUNTIF('ENTRY '!EP2:EP4001,"v")))</f>
        <v/>
      </c>
      <c r="DY13" s="36" t="str">
        <f>IF(COUNTIF('ENTRY '!EQ2:EQ4001,"v")=0,"",(COUNTIF('ENTRY '!EQ2:EQ4001,"v")))</f>
        <v/>
      </c>
      <c r="DZ13" s="36" t="str">
        <f>IF(COUNTIF('ENTRY '!ER2:ER4001,"v")=0,"",(COUNTIF('ENTRY '!ER2:ER4001,"v")))</f>
        <v/>
      </c>
      <c r="EA13" s="36" t="str">
        <f>IF(COUNTIF('ENTRY '!ES2:ES4001,"v")=0,"",(COUNTIF('ENTRY '!ES2:ES4001,"v")))</f>
        <v/>
      </c>
      <c r="EB13" s="36" t="str">
        <f>IF(COUNTIF('ENTRY '!ET2:ET4001,"v")=0,"",(COUNTIF('ENTRY '!ET2:ET4001,"v")))</f>
        <v/>
      </c>
      <c r="EC13" s="36" t="str">
        <f>IF(COUNTIF('ENTRY '!EU2:EU4001,"v")=0,"",(COUNTIF('ENTRY '!EU2:EU4001,"v")))</f>
        <v/>
      </c>
      <c r="ED13" s="36" t="str">
        <f>IF(COUNTIF('ENTRY '!EV2:EV4001,"v")=0,"",(COUNTIF('ENTRY '!EV2:EV4001,"v")))</f>
        <v/>
      </c>
      <c r="EE13" s="36" t="str">
        <f>IF(COUNTIF('ENTRY '!EW2:EW4001,"v")=0,"",(COUNTIF('ENTRY '!EW2:EW4001,"v")))</f>
        <v/>
      </c>
      <c r="EF13" s="36" t="str">
        <f>IF(COUNTIF('ENTRY '!EX2:EX4001,"v")=0,"",(COUNTIF('ENTRY '!EX2:EX4001,"v")))</f>
        <v/>
      </c>
      <c r="EG13" s="36" t="str">
        <f>IF(COUNTIF('ENTRY '!EY2:EY4001,"v")=0,"",(COUNTIF('ENTRY '!EY2:EY4001,"v")))</f>
        <v/>
      </c>
      <c r="EH13" s="36" t="str">
        <f>IF(COUNTIF('ENTRY '!EZ2:EZ4001,"v")=0,"",(COUNTIF('ENTRY '!EZ2:EZ4001,"v")))</f>
        <v/>
      </c>
      <c r="EI13" s="36" t="str">
        <f>IF(COUNTIF('ENTRY '!FA2:FA4001,"v")=0,"",(COUNTIF('ENTRY '!FA2:FA4001,"v")))</f>
        <v/>
      </c>
      <c r="EJ13" s="36" t="str">
        <f>IF(COUNTIF('ENTRY '!FB2:FB4001,"v")=0,"",(COUNTIF('ENTRY '!FB2:FB4001,"v")))</f>
        <v/>
      </c>
      <c r="EK13" s="36" t="str">
        <f>IF(COUNTIF('ENTRY '!FC2:FC4001,"v")=0,"",(COUNTIF('ENTRY '!FC2:FC4001,"v")))</f>
        <v/>
      </c>
      <c r="EL13" s="36" t="str">
        <f>IF(COUNTIF('ENTRY '!FD2:FD4001,"v")=0,"",(COUNTIF('ENTRY '!FD2:FD4001,"v")))</f>
        <v/>
      </c>
      <c r="EM13" s="36" t="str">
        <f>IF(COUNTIF('ENTRY '!FE2:FE4001,"v")=0,"",(COUNTIF('ENTRY '!FE2:FE4001,"v")))</f>
        <v/>
      </c>
      <c r="EN13" s="36" t="str">
        <f>IF(COUNTIF('ENTRY '!FF2:FF4001,"v")=0,"",(COUNTIF('ENTRY '!FF2:FF4001,"v")))</f>
        <v/>
      </c>
      <c r="EO13" s="36" t="str">
        <f>IF(COUNTIF('ENTRY '!FG2:FG4001,"v")=0,"",(COUNTIF('ENTRY '!FG2:FG4001,"v")))</f>
        <v/>
      </c>
      <c r="EP13" s="36" t="str">
        <f>IF(COUNTIF('ENTRY '!FH2:FH4001,"v")=0,"",(COUNTIF('ENTRY '!FH2:FH4001,"v")))</f>
        <v/>
      </c>
      <c r="EQ13" s="36" t="str">
        <f>IF(COUNTIF('ENTRY '!FI2:FI4001,"v")=0,"",(COUNTIF('ENTRY '!FI2:FI4001,"v")))</f>
        <v/>
      </c>
      <c r="ER13" s="36" t="str">
        <f>IF(COUNTIF('ENTRY '!FJ2:FJ4001,"v")=0,"",(COUNTIF('ENTRY '!FJ2:FJ4001,"v")))</f>
        <v/>
      </c>
      <c r="ES13" s="36" t="str">
        <f>IF(COUNTIF('ENTRY '!FK2:FK4001,"v")=0,"",(COUNTIF('ENTRY '!FK2:FK4001,"v")))</f>
        <v/>
      </c>
      <c r="ET13" s="36" t="str">
        <f>IF(COUNTIF('ENTRY '!FL2:FL4001,"v")=0,"",(COUNTIF('ENTRY '!FL2:FL4001,"v")))</f>
        <v/>
      </c>
      <c r="EU13" s="36" t="str">
        <f>IF(COUNTIF('ENTRY '!FM2:FM4001,"v")=0,"",(COUNTIF('ENTRY '!FM2:FM4001,"v")))</f>
        <v/>
      </c>
      <c r="EV13" s="36" t="str">
        <f>IF(COUNTIF('ENTRY '!FN2:FN4001,"v")=0,"",(COUNTIF('ENTRY '!FN2:FN4001,"v")))</f>
        <v/>
      </c>
      <c r="EW13" s="36" t="str">
        <f>IF(COUNTIF('ENTRY '!FO2:FO4001,"v")=0,"",(COUNTIF('ENTRY '!FO2:FO4001,"v")))</f>
        <v/>
      </c>
      <c r="EX13" s="36" t="str">
        <f>IF(COUNTIF('ENTRY '!FP2:FP4001,"v")=0,"",(COUNTIF('ENTRY '!FP2:FP4001,"v")))</f>
        <v/>
      </c>
      <c r="EY13" s="36" t="str">
        <f>IF(COUNTIF('ENTRY '!FQ2:FQ4001,"v")=0,"",(COUNTIF('ENTRY '!FQ2:FQ4001,"v")))</f>
        <v/>
      </c>
    </row>
    <row r="14" spans="1:156" s="31" customFormat="1" x14ac:dyDescent="0.25">
      <c r="B14" s="25" t="s">
        <v>67</v>
      </c>
      <c r="C14" s="58"/>
      <c r="D14" s="24" t="str">
        <f t="shared" ref="D14:AI14" si="16">IF((OR(D12&lt;&gt;"",D13&lt;&gt;"")),"present","")</f>
        <v>present</v>
      </c>
      <c r="E14" s="24" t="str">
        <f t="shared" si="16"/>
        <v/>
      </c>
      <c r="F14" s="24" t="str">
        <f t="shared" si="16"/>
        <v/>
      </c>
      <c r="G14" s="24" t="str">
        <f t="shared" si="16"/>
        <v/>
      </c>
      <c r="H14" s="24" t="str">
        <f t="shared" si="16"/>
        <v/>
      </c>
      <c r="I14" s="24" t="str">
        <f t="shared" si="16"/>
        <v/>
      </c>
      <c r="J14" s="24" t="str">
        <f t="shared" si="16"/>
        <v/>
      </c>
      <c r="K14" s="24" t="str">
        <f t="shared" si="16"/>
        <v/>
      </c>
      <c r="L14" s="24" t="str">
        <f t="shared" si="16"/>
        <v/>
      </c>
      <c r="M14" s="24" t="str">
        <f t="shared" si="16"/>
        <v/>
      </c>
      <c r="N14" s="24" t="str">
        <f t="shared" si="16"/>
        <v/>
      </c>
      <c r="O14" s="24" t="str">
        <f t="shared" si="16"/>
        <v/>
      </c>
      <c r="P14" s="24" t="str">
        <f t="shared" si="16"/>
        <v/>
      </c>
      <c r="Q14" s="24" t="str">
        <f t="shared" si="16"/>
        <v/>
      </c>
      <c r="R14" s="24" t="str">
        <f t="shared" si="16"/>
        <v/>
      </c>
      <c r="S14" s="24" t="str">
        <f t="shared" si="16"/>
        <v>present</v>
      </c>
      <c r="T14" s="24" t="str">
        <f t="shared" si="16"/>
        <v/>
      </c>
      <c r="U14" s="24" t="str">
        <f t="shared" si="16"/>
        <v/>
      </c>
      <c r="V14" s="24" t="str">
        <f t="shared" si="16"/>
        <v/>
      </c>
      <c r="W14" s="24" t="str">
        <f t="shared" si="16"/>
        <v/>
      </c>
      <c r="X14" s="24" t="str">
        <f t="shared" si="16"/>
        <v/>
      </c>
      <c r="Y14" s="24" t="str">
        <f t="shared" si="16"/>
        <v/>
      </c>
      <c r="Z14" s="24" t="str">
        <f t="shared" si="16"/>
        <v/>
      </c>
      <c r="AA14" s="24" t="str">
        <f t="shared" si="16"/>
        <v/>
      </c>
      <c r="AB14" s="24" t="str">
        <f t="shared" si="16"/>
        <v/>
      </c>
      <c r="AC14" s="24" t="str">
        <f t="shared" si="16"/>
        <v/>
      </c>
      <c r="AD14" s="24" t="str">
        <f t="shared" si="16"/>
        <v/>
      </c>
      <c r="AE14" s="24" t="str">
        <f t="shared" si="16"/>
        <v/>
      </c>
      <c r="AF14" s="24" t="str">
        <f t="shared" si="16"/>
        <v/>
      </c>
      <c r="AG14" s="24" t="str">
        <f t="shared" si="16"/>
        <v/>
      </c>
      <c r="AH14" s="24" t="str">
        <f t="shared" si="16"/>
        <v/>
      </c>
      <c r="AI14" s="24" t="str">
        <f t="shared" si="16"/>
        <v/>
      </c>
      <c r="AJ14" s="24" t="str">
        <f t="shared" ref="AJ14:BO14" si="17">IF((OR(AJ12&lt;&gt;"",AJ13&lt;&gt;"")),"present","")</f>
        <v/>
      </c>
      <c r="AK14" s="24" t="str">
        <f t="shared" si="17"/>
        <v/>
      </c>
      <c r="AL14" s="24" t="str">
        <f t="shared" si="17"/>
        <v/>
      </c>
      <c r="AM14" s="24" t="str">
        <f t="shared" si="17"/>
        <v/>
      </c>
      <c r="AN14" s="24" t="str">
        <f t="shared" si="17"/>
        <v/>
      </c>
      <c r="AO14" s="24" t="str">
        <f t="shared" si="17"/>
        <v/>
      </c>
      <c r="AP14" s="24" t="str">
        <f t="shared" si="17"/>
        <v/>
      </c>
      <c r="AQ14" s="24" t="str">
        <f t="shared" si="17"/>
        <v/>
      </c>
      <c r="AR14" s="24" t="str">
        <f t="shared" si="17"/>
        <v/>
      </c>
      <c r="AS14" s="24" t="str">
        <f t="shared" si="17"/>
        <v/>
      </c>
      <c r="AT14" s="24" t="str">
        <f t="shared" si="17"/>
        <v/>
      </c>
      <c r="AU14" s="24" t="str">
        <f t="shared" si="17"/>
        <v/>
      </c>
      <c r="AV14" s="24" t="str">
        <f t="shared" si="17"/>
        <v/>
      </c>
      <c r="AW14" s="24" t="str">
        <f t="shared" si="17"/>
        <v/>
      </c>
      <c r="AX14" s="24" t="str">
        <f t="shared" si="17"/>
        <v/>
      </c>
      <c r="AY14" s="24" t="str">
        <f t="shared" si="17"/>
        <v/>
      </c>
      <c r="AZ14" s="24" t="str">
        <f t="shared" si="17"/>
        <v/>
      </c>
      <c r="BA14" s="24" t="str">
        <f t="shared" si="17"/>
        <v/>
      </c>
      <c r="BB14" s="24" t="str">
        <f t="shared" si="17"/>
        <v/>
      </c>
      <c r="BC14" s="24" t="str">
        <f t="shared" si="17"/>
        <v/>
      </c>
      <c r="BD14" s="24" t="str">
        <f t="shared" si="17"/>
        <v/>
      </c>
      <c r="BE14" s="24" t="str">
        <f t="shared" si="17"/>
        <v/>
      </c>
      <c r="BF14" s="24" t="str">
        <f t="shared" si="17"/>
        <v>present</v>
      </c>
      <c r="BG14" s="24" t="str">
        <f t="shared" si="17"/>
        <v/>
      </c>
      <c r="BH14" s="24" t="str">
        <f t="shared" si="17"/>
        <v/>
      </c>
      <c r="BI14" s="24" t="str">
        <f t="shared" si="17"/>
        <v>present</v>
      </c>
      <c r="BJ14" s="24" t="str">
        <f t="shared" si="17"/>
        <v/>
      </c>
      <c r="BK14" s="24" t="str">
        <f t="shared" si="17"/>
        <v/>
      </c>
      <c r="BL14" s="24" t="str">
        <f t="shared" si="17"/>
        <v/>
      </c>
      <c r="BM14" s="24" t="str">
        <f t="shared" si="17"/>
        <v/>
      </c>
      <c r="BN14" s="24" t="str">
        <f t="shared" si="17"/>
        <v/>
      </c>
      <c r="BO14" s="24" t="str">
        <f t="shared" si="17"/>
        <v/>
      </c>
      <c r="BP14" s="24" t="str">
        <f t="shared" ref="BP14:CU14" si="18">IF((OR(BP12&lt;&gt;"",BP13&lt;&gt;"")),"present","")</f>
        <v/>
      </c>
      <c r="BQ14" s="24" t="str">
        <f t="shared" si="18"/>
        <v/>
      </c>
      <c r="BR14" s="24" t="str">
        <f t="shared" si="18"/>
        <v/>
      </c>
      <c r="BS14" s="24" t="str">
        <f t="shared" si="18"/>
        <v/>
      </c>
      <c r="BT14" s="24" t="str">
        <f t="shared" si="18"/>
        <v/>
      </c>
      <c r="BU14" s="24" t="str">
        <f t="shared" si="18"/>
        <v/>
      </c>
      <c r="BV14" s="24" t="str">
        <f t="shared" si="18"/>
        <v/>
      </c>
      <c r="BW14" s="24" t="str">
        <f t="shared" si="18"/>
        <v/>
      </c>
      <c r="BX14" s="24" t="str">
        <f t="shared" si="18"/>
        <v/>
      </c>
      <c r="BY14" s="24" t="str">
        <f t="shared" si="18"/>
        <v/>
      </c>
      <c r="BZ14" s="24" t="str">
        <f t="shared" si="18"/>
        <v/>
      </c>
      <c r="CA14" s="24" t="str">
        <f t="shared" si="18"/>
        <v>present</v>
      </c>
      <c r="CB14" s="24" t="str">
        <f t="shared" si="18"/>
        <v>present</v>
      </c>
      <c r="CC14" s="24" t="str">
        <f t="shared" si="18"/>
        <v/>
      </c>
      <c r="CD14" s="24" t="str">
        <f t="shared" si="18"/>
        <v/>
      </c>
      <c r="CE14" s="24" t="str">
        <f t="shared" si="18"/>
        <v/>
      </c>
      <c r="CF14" s="24" t="str">
        <f t="shared" si="18"/>
        <v/>
      </c>
      <c r="CG14" s="24" t="str">
        <f t="shared" si="18"/>
        <v/>
      </c>
      <c r="CH14" s="24" t="str">
        <f t="shared" si="18"/>
        <v/>
      </c>
      <c r="CI14" s="24" t="str">
        <f t="shared" si="18"/>
        <v>present</v>
      </c>
      <c r="CJ14" s="24" t="str">
        <f t="shared" si="18"/>
        <v/>
      </c>
      <c r="CK14" s="24" t="str">
        <f t="shared" si="18"/>
        <v/>
      </c>
      <c r="CL14" s="24" t="str">
        <f t="shared" si="18"/>
        <v/>
      </c>
      <c r="CM14" s="24" t="str">
        <f t="shared" si="18"/>
        <v/>
      </c>
      <c r="CN14" s="24" t="str">
        <f t="shared" si="18"/>
        <v/>
      </c>
      <c r="CO14" s="24" t="str">
        <f t="shared" si="18"/>
        <v/>
      </c>
      <c r="CP14" s="24" t="str">
        <f t="shared" si="18"/>
        <v/>
      </c>
      <c r="CQ14" s="24" t="str">
        <f t="shared" si="18"/>
        <v>present</v>
      </c>
      <c r="CR14" s="24" t="str">
        <f t="shared" si="18"/>
        <v/>
      </c>
      <c r="CS14" s="24" t="str">
        <f t="shared" si="18"/>
        <v/>
      </c>
      <c r="CT14" s="24" t="str">
        <f t="shared" si="18"/>
        <v/>
      </c>
      <c r="CU14" s="24" t="str">
        <f t="shared" si="18"/>
        <v/>
      </c>
      <c r="CV14" s="24" t="str">
        <f t="shared" ref="CV14:EA14" si="19">IF((OR(CV12&lt;&gt;"",CV13&lt;&gt;"")),"present","")</f>
        <v/>
      </c>
      <c r="CW14" s="24" t="str">
        <f t="shared" si="19"/>
        <v/>
      </c>
      <c r="CX14" s="24" t="str">
        <f t="shared" si="19"/>
        <v/>
      </c>
      <c r="CY14" s="24" t="str">
        <f t="shared" si="19"/>
        <v/>
      </c>
      <c r="CZ14" s="24" t="str">
        <f t="shared" si="19"/>
        <v/>
      </c>
      <c r="DA14" s="24" t="str">
        <f t="shared" si="19"/>
        <v/>
      </c>
      <c r="DB14" s="24" t="str">
        <f t="shared" si="19"/>
        <v/>
      </c>
      <c r="DC14" s="24" t="str">
        <f t="shared" si="19"/>
        <v/>
      </c>
      <c r="DD14" s="24" t="str">
        <f t="shared" si="19"/>
        <v/>
      </c>
      <c r="DE14" s="24" t="str">
        <f t="shared" si="19"/>
        <v/>
      </c>
      <c r="DF14" s="24" t="str">
        <f t="shared" si="19"/>
        <v/>
      </c>
      <c r="DG14" s="24" t="str">
        <f t="shared" si="19"/>
        <v/>
      </c>
      <c r="DH14" s="24" t="str">
        <f t="shared" si="19"/>
        <v/>
      </c>
      <c r="DI14" s="24" t="str">
        <f t="shared" si="19"/>
        <v/>
      </c>
      <c r="DJ14" s="24" t="str">
        <f t="shared" si="19"/>
        <v/>
      </c>
      <c r="DK14" s="24" t="str">
        <f t="shared" si="19"/>
        <v/>
      </c>
      <c r="DL14" s="24" t="str">
        <f t="shared" si="19"/>
        <v/>
      </c>
      <c r="DM14" s="24" t="str">
        <f t="shared" si="19"/>
        <v/>
      </c>
      <c r="DN14" s="24" t="str">
        <f t="shared" si="19"/>
        <v/>
      </c>
      <c r="DO14" s="24" t="str">
        <f t="shared" si="19"/>
        <v/>
      </c>
      <c r="DP14" s="24" t="str">
        <f t="shared" si="19"/>
        <v/>
      </c>
      <c r="DQ14" s="24" t="str">
        <f t="shared" si="19"/>
        <v/>
      </c>
      <c r="DR14" s="24" t="str">
        <f t="shared" si="19"/>
        <v/>
      </c>
      <c r="DS14" s="24" t="str">
        <f t="shared" si="19"/>
        <v/>
      </c>
      <c r="DT14" s="24" t="str">
        <f t="shared" si="19"/>
        <v/>
      </c>
      <c r="DU14" s="24" t="str">
        <f t="shared" si="19"/>
        <v/>
      </c>
      <c r="DV14" s="24" t="str">
        <f t="shared" si="19"/>
        <v/>
      </c>
      <c r="DW14" s="24" t="str">
        <f t="shared" si="19"/>
        <v/>
      </c>
      <c r="DX14" s="24" t="str">
        <f t="shared" si="19"/>
        <v/>
      </c>
      <c r="DY14" s="24" t="str">
        <f t="shared" si="19"/>
        <v/>
      </c>
      <c r="DZ14" s="24" t="str">
        <f t="shared" si="19"/>
        <v/>
      </c>
      <c r="EA14" s="24" t="str">
        <f t="shared" si="19"/>
        <v/>
      </c>
      <c r="EB14" s="24" t="str">
        <f t="shared" ref="EB14:EY14" si="20">IF((OR(EB12&lt;&gt;"",EB13&lt;&gt;"")),"present","")</f>
        <v/>
      </c>
      <c r="EC14" s="24" t="str">
        <f t="shared" si="20"/>
        <v/>
      </c>
      <c r="ED14" s="24" t="str">
        <f t="shared" si="20"/>
        <v/>
      </c>
      <c r="EE14" s="24" t="str">
        <f t="shared" si="20"/>
        <v>present</v>
      </c>
      <c r="EF14" s="24" t="str">
        <f t="shared" si="20"/>
        <v/>
      </c>
      <c r="EG14" s="24" t="str">
        <f t="shared" si="20"/>
        <v/>
      </c>
      <c r="EH14" s="24" t="str">
        <f t="shared" si="20"/>
        <v/>
      </c>
      <c r="EI14" s="24" t="str">
        <f t="shared" si="20"/>
        <v/>
      </c>
      <c r="EJ14" s="24" t="str">
        <f t="shared" si="20"/>
        <v/>
      </c>
      <c r="EK14" s="24" t="str">
        <f t="shared" si="20"/>
        <v/>
      </c>
      <c r="EL14" s="24" t="str">
        <f t="shared" si="20"/>
        <v/>
      </c>
      <c r="EM14" s="24" t="str">
        <f t="shared" si="20"/>
        <v/>
      </c>
      <c r="EN14" s="24" t="str">
        <f t="shared" si="20"/>
        <v/>
      </c>
      <c r="EO14" s="24" t="str">
        <f t="shared" si="20"/>
        <v/>
      </c>
      <c r="EP14" s="24" t="str">
        <f t="shared" si="20"/>
        <v/>
      </c>
      <c r="EQ14" s="24" t="str">
        <f t="shared" si="20"/>
        <v/>
      </c>
      <c r="ER14" s="24" t="str">
        <f t="shared" si="20"/>
        <v/>
      </c>
      <c r="ES14" s="24" t="str">
        <f t="shared" si="20"/>
        <v/>
      </c>
      <c r="ET14" s="24" t="str">
        <f t="shared" si="20"/>
        <v/>
      </c>
      <c r="EU14" s="24" t="str">
        <f t="shared" si="20"/>
        <v/>
      </c>
      <c r="EV14" s="24" t="str">
        <f t="shared" si="20"/>
        <v/>
      </c>
      <c r="EW14" s="24" t="str">
        <f t="shared" si="20"/>
        <v/>
      </c>
      <c r="EX14" s="24" t="str">
        <f t="shared" si="20"/>
        <v/>
      </c>
      <c r="EY14" s="24" t="str">
        <f t="shared" si="20"/>
        <v/>
      </c>
    </row>
    <row r="15" spans="1:156" s="31" customFormat="1" x14ac:dyDescent="0.25">
      <c r="B15" s="2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</row>
    <row r="16" spans="1:156" ht="17.399999999999999" x14ac:dyDescent="0.3">
      <c r="B16" s="22" t="s">
        <v>46</v>
      </c>
      <c r="C16" s="57"/>
      <c r="D16" s="18"/>
      <c r="E16" s="27"/>
      <c r="J16" s="48"/>
      <c r="K16" s="48"/>
      <c r="L16" s="48"/>
      <c r="M16" s="48"/>
      <c r="N16" s="48"/>
    </row>
    <row r="17" spans="2:5" x14ac:dyDescent="0.25">
      <c r="B17" s="1" t="s">
        <v>561</v>
      </c>
      <c r="C17" s="40">
        <f>IF(SUM('ENTRY '!M2:M4001)=0,"",COUNT('ENTRY '!M2:M4001))</f>
        <v>34</v>
      </c>
    </row>
    <row r="18" spans="2:5" x14ac:dyDescent="0.25">
      <c r="B18" s="1" t="s">
        <v>174</v>
      </c>
      <c r="C18" s="40">
        <f>IF(SUM('ENTRY '!G2:G4001)=0,"",COUNT('ENTRY '!G2:G4001))</f>
        <v>32</v>
      </c>
      <c r="D18" s="27"/>
      <c r="E18" s="27"/>
    </row>
    <row r="19" spans="2:5" x14ac:dyDescent="0.25">
      <c r="B19" s="1" t="s">
        <v>175</v>
      </c>
      <c r="C19" s="40">
        <f>IF(SUM('ENTRY '!H2:H4001)=0,"",SUM('ENTRY '!H2:H4001))</f>
        <v>34</v>
      </c>
    </row>
    <row r="20" spans="2:5" x14ac:dyDescent="0.25">
      <c r="B20" s="17" t="s">
        <v>26</v>
      </c>
      <c r="C20" s="41">
        <f>IF(C19="","",(C18/C19)*100)</f>
        <v>94.117647058823522</v>
      </c>
    </row>
    <row r="21" spans="2:5" x14ac:dyDescent="0.25">
      <c r="B21" s="1" t="s">
        <v>3</v>
      </c>
      <c r="C21" s="41">
        <f>IF(C10="","",(1-C10))</f>
        <v>0.81230769230769229</v>
      </c>
    </row>
    <row r="22" spans="2:5" ht="15" customHeight="1" x14ac:dyDescent="0.3">
      <c r="B22" s="1" t="s">
        <v>425</v>
      </c>
      <c r="C22" s="41">
        <f>IF(SUM('ENTRY '!G2:G4001)=0,"",MAX('ENTRY '!G2:G4001))</f>
        <v>18</v>
      </c>
    </row>
    <row r="23" spans="2:5" x14ac:dyDescent="0.25">
      <c r="B23" s="1" t="s">
        <v>176</v>
      </c>
      <c r="C23" s="40">
        <f>IF($C$17="","",COUNTIF('ENTRY '!O2:O4001,"R"))</f>
        <v>14</v>
      </c>
    </row>
    <row r="24" spans="2:5" x14ac:dyDescent="0.25">
      <c r="B24" s="1" t="s">
        <v>52</v>
      </c>
      <c r="C24" s="40">
        <f>IF($C$17="","",COUNTIF('ENTRY '!O2:O4001,"P"))</f>
        <v>20</v>
      </c>
    </row>
    <row r="25" spans="2:5" x14ac:dyDescent="0.25">
      <c r="B25" s="1" t="s">
        <v>63</v>
      </c>
      <c r="C25" s="41">
        <f>IF($C$17="","",(IF(SUM('ENTRY '!E2:E4001)=0,"",AVERAGE('ENTRY '!E2:E4001))))</f>
        <v>1.911764705882353</v>
      </c>
    </row>
    <row r="26" spans="2:5" x14ac:dyDescent="0.25">
      <c r="B26" s="1" t="s">
        <v>177</v>
      </c>
      <c r="C26" s="41">
        <f>IF(SUM('ENTRY '!C2:C4001)=0,"",AVERAGE('ENTRY '!C2:C4001))</f>
        <v>2.03125</v>
      </c>
    </row>
    <row r="27" spans="2:5" x14ac:dyDescent="0.25">
      <c r="B27" s="1" t="s">
        <v>58</v>
      </c>
      <c r="C27" s="41">
        <f>IF(SUM('ENTRY '!F2:F4001)=0,"",AVERAGE('ENTRY '!F2:F4001))</f>
        <v>1.7647058823529411</v>
      </c>
    </row>
    <row r="28" spans="2:5" x14ac:dyDescent="0.25">
      <c r="B28" s="1" t="s">
        <v>178</v>
      </c>
      <c r="C28" s="41">
        <f>IF(SUM('ENTRY '!D2:D4001)=0,"",AVERAGE('ENTRY '!D2:D4001))</f>
        <v>1.875</v>
      </c>
    </row>
    <row r="29" spans="2:5" x14ac:dyDescent="0.25">
      <c r="B29" s="1" t="s">
        <v>65</v>
      </c>
      <c r="C29" s="40">
        <f>IF(SUM(D7:EK7,EQ7:EY7)=0,"",COUNT(D7:EK7,EQ7:EY7))</f>
        <v>9</v>
      </c>
    </row>
    <row r="30" spans="2:5" x14ac:dyDescent="0.25">
      <c r="B30" s="1" t="s">
        <v>64</v>
      </c>
      <c r="C30" s="40">
        <f>IF($C$17="","",SUM((COUNTIF(D14:EK14,"present")),(COUNTIF(EQ14:EY14,"present"))))</f>
        <v>9</v>
      </c>
    </row>
    <row r="32" spans="2:5" ht="15.6" x14ac:dyDescent="0.3">
      <c r="B32" s="94" t="s">
        <v>424</v>
      </c>
    </row>
    <row r="35" spans="2:5" ht="17.399999999999999" x14ac:dyDescent="0.3">
      <c r="B35" s="169" t="s">
        <v>718</v>
      </c>
      <c r="C35" s="31"/>
      <c r="D35" s="42" t="s">
        <v>571</v>
      </c>
      <c r="E35" s="42" t="s">
        <v>572</v>
      </c>
    </row>
    <row r="36" spans="2:5" x14ac:dyDescent="0.25">
      <c r="B36" s="42" t="s">
        <v>719</v>
      </c>
      <c r="D36" s="36">
        <f>IF(D11="","",COUNTIF('ENTRY '!S2:S2010,"a"))</f>
        <v>0</v>
      </c>
      <c r="E36" s="36" t="str">
        <f>IF(E11="","",COUNTIF('ENTRY '!V2:V2010,"a"))</f>
        <v/>
      </c>
    </row>
    <row r="37" spans="2:5" x14ac:dyDescent="0.25">
      <c r="B37" s="42" t="s">
        <v>720</v>
      </c>
      <c r="D37" s="36">
        <f>IF(D11="","",COUNTIF('ENTRY '!S2:S2010,"n"))</f>
        <v>0</v>
      </c>
      <c r="E37" s="170" t="str">
        <f>IF(E11="","",COUNTIF('ENTRY '!V2:V2010,"n"))</f>
        <v/>
      </c>
    </row>
    <row r="38" spans="2:5" x14ac:dyDescent="0.25">
      <c r="B38" s="42" t="s">
        <v>721</v>
      </c>
      <c r="D38" s="36">
        <f>IF(D11="","",COUNTIF('ENTRY '!S2:S2010,"b"))</f>
        <v>0</v>
      </c>
      <c r="E38" s="36" t="str">
        <f>IF(E11="","",COUNTIF('ENTRY '!V2:V2010,"b"))</f>
        <v/>
      </c>
    </row>
    <row r="39" spans="2:5" x14ac:dyDescent="0.25">
      <c r="B39" s="42" t="s">
        <v>722</v>
      </c>
      <c r="D39" s="36">
        <f>IF(D11="","",COUNTIF('ENTRY '!T2:T2010,"s"))</f>
        <v>0</v>
      </c>
      <c r="E39" s="36" t="str">
        <f>IF(E11="","",COUNTIF('ENTRY '!W2:W2010,"s"))</f>
        <v/>
      </c>
    </row>
    <row r="40" spans="2:5" x14ac:dyDescent="0.25">
      <c r="B40" s="42" t="s">
        <v>723</v>
      </c>
      <c r="D40" s="36">
        <f>IF(D11="","",COUNTIF('ENTRY '!T2:T2010,"d"))</f>
        <v>0</v>
      </c>
      <c r="E40" s="36" t="str">
        <f>IF(E11="","",COUNTIF('ENTRY '!W2:W2010,"d"))</f>
        <v/>
      </c>
    </row>
    <row r="41" spans="2:5" x14ac:dyDescent="0.25">
      <c r="B41" s="42" t="s">
        <v>724</v>
      </c>
      <c r="D41" s="36">
        <f>IF(D11="","",COUNTIF('ENTRY '!T2:T2010,"u"))</f>
        <v>0</v>
      </c>
      <c r="E41" s="36" t="str">
        <f>IF(E11="","",COUNTIF('ENTRY '!W2:W2010,"u"))</f>
        <v/>
      </c>
    </row>
  </sheetData>
  <sheetProtection selectLockedCells="1" selectUnlockedCells="1"/>
  <phoneticPr fontId="20" type="noConversion"/>
  <dataValidations count="1">
    <dataValidation type="whole" allowBlank="1" showInputMessage="1" showErrorMessage="1" errorTitle="Presence/Absence Data" error="Enter 1 if present" sqref="F6:EP6 D1:E6" xr:uid="{00000000-0002-0000-0400-000000000000}">
      <formula1>1</formula1>
      <formula2>1</formula2>
    </dataValidation>
  </dataValidations>
  <printOptions headings="1" gridLines="1"/>
  <pageMargins left="0.25" right="0.25" top="0.75" bottom="0.75" header="0.3" footer="0.3"/>
  <pageSetup scale="1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5"/>
  <sheetViews>
    <sheetView topLeftCell="D1" workbookViewId="0">
      <selection activeCell="B24" sqref="B24"/>
    </sheetView>
  </sheetViews>
  <sheetFormatPr defaultRowHeight="13.2" x14ac:dyDescent="0.25"/>
  <cols>
    <col min="1" max="1" width="14.6640625" bestFit="1" customWidth="1"/>
    <col min="2" max="2" width="19.33203125" bestFit="1" customWidth="1"/>
  </cols>
  <sheetData>
    <row r="1" spans="1:2" x14ac:dyDescent="0.25">
      <c r="A1" s="1" t="s">
        <v>421</v>
      </c>
      <c r="B1" s="1" t="s">
        <v>422</v>
      </c>
    </row>
    <row r="2" spans="1:2" x14ac:dyDescent="0.25">
      <c r="A2">
        <v>1</v>
      </c>
      <c r="B2">
        <f>COUNTIF('ENTRY '!G2:G4001,"&lt;=1")</f>
        <v>0</v>
      </c>
    </row>
    <row r="3" spans="1:2" x14ac:dyDescent="0.25">
      <c r="A3">
        <v>2</v>
      </c>
      <c r="B3">
        <f>COUNTIF('ENTRY '!G2:G4001,"&lt;=2")-(B2)</f>
        <v>0</v>
      </c>
    </row>
    <row r="4" spans="1:2" x14ac:dyDescent="0.25">
      <c r="A4">
        <v>3</v>
      </c>
      <c r="B4">
        <f>COUNTIF('ENTRY '!G2:G4001,"&lt;=3")-(B2+B3)</f>
        <v>0</v>
      </c>
    </row>
    <row r="5" spans="1:2" x14ac:dyDescent="0.25">
      <c r="A5">
        <v>4</v>
      </c>
      <c r="B5">
        <f>COUNTIF('ENTRY '!G2:G4001,"&lt;=4")-(SUM(B2:B4))</f>
        <v>0</v>
      </c>
    </row>
    <row r="6" spans="1:2" x14ac:dyDescent="0.25">
      <c r="A6">
        <v>5</v>
      </c>
      <c r="B6">
        <f>COUNTIF('ENTRY '!G2:G4001,"&lt;=5")-(SUM(B2:B5))</f>
        <v>0</v>
      </c>
    </row>
    <row r="7" spans="1:2" x14ac:dyDescent="0.25">
      <c r="A7">
        <v>6</v>
      </c>
      <c r="B7">
        <f>COUNTIF('ENTRY '!G2:G4001,"&lt;=6")-(SUM(B2:B6))</f>
        <v>3</v>
      </c>
    </row>
    <row r="8" spans="1:2" x14ac:dyDescent="0.25">
      <c r="A8">
        <v>7</v>
      </c>
      <c r="B8">
        <f>COUNTIF('ENTRY '!G2:G4001,"&lt;=7")-(SUM(B2:B7))</f>
        <v>2</v>
      </c>
    </row>
    <row r="9" spans="1:2" x14ac:dyDescent="0.25">
      <c r="A9">
        <v>8</v>
      </c>
      <c r="B9">
        <f>COUNTIF('ENTRY '!G2:G4001,"&lt;=8")-(SUM(B2:B8))</f>
        <v>2</v>
      </c>
    </row>
    <row r="10" spans="1:2" x14ac:dyDescent="0.25">
      <c r="A10">
        <v>9</v>
      </c>
      <c r="B10">
        <f>COUNTIF('ENTRY '!G2:G4001,"&lt;=9")-(SUM(B2:B9))</f>
        <v>3</v>
      </c>
    </row>
    <row r="11" spans="1:2" x14ac:dyDescent="0.25">
      <c r="A11">
        <v>10</v>
      </c>
      <c r="B11">
        <f>COUNTIF('ENTRY '!G2:G4001,"&lt;=10")-(SUM(B2:B10))</f>
        <v>5</v>
      </c>
    </row>
    <row r="12" spans="1:2" x14ac:dyDescent="0.25">
      <c r="A12">
        <v>11</v>
      </c>
      <c r="B12">
        <f>COUNTIF('ENTRY '!G2:G4001,"&lt;=11")-(SUM(B2:B11))</f>
        <v>3</v>
      </c>
    </row>
    <row r="13" spans="1:2" x14ac:dyDescent="0.25">
      <c r="A13">
        <v>12</v>
      </c>
      <c r="B13">
        <f>COUNTIF('ENTRY '!G2:G4001,"&lt;=12")-(SUM(B2:B12))</f>
        <v>2</v>
      </c>
    </row>
    <row r="14" spans="1:2" x14ac:dyDescent="0.25">
      <c r="A14">
        <v>13</v>
      </c>
      <c r="B14">
        <f>COUNTIF('ENTRY '!G2:G4001,"&lt;=13")-(SUM(B2:B13))</f>
        <v>2</v>
      </c>
    </row>
    <row r="15" spans="1:2" x14ac:dyDescent="0.25">
      <c r="A15">
        <v>14</v>
      </c>
      <c r="B15">
        <f>COUNTIF('ENTRY '!G2:G4001,"&lt;=14")-(SUM(B2:B14))</f>
        <v>0</v>
      </c>
    </row>
    <row r="16" spans="1:2" x14ac:dyDescent="0.25">
      <c r="A16">
        <v>15</v>
      </c>
      <c r="B16">
        <f>COUNTIF('ENTRY '!G2:G4001,"&lt;=15")-(SUM(B2:B15))</f>
        <v>4</v>
      </c>
    </row>
    <row r="17" spans="1:2" x14ac:dyDescent="0.25">
      <c r="A17">
        <v>16</v>
      </c>
      <c r="B17">
        <f>COUNTIF('ENTRY '!G2:G4001,"&lt;=16")-(SUM(B2:B16))</f>
        <v>0</v>
      </c>
    </row>
    <row r="18" spans="1:2" x14ac:dyDescent="0.25">
      <c r="A18">
        <v>17</v>
      </c>
      <c r="B18">
        <f>COUNTIF('ENTRY '!G2:G4001,"&lt;=17")-(SUM(B2:B17))</f>
        <v>3</v>
      </c>
    </row>
    <row r="19" spans="1:2" x14ac:dyDescent="0.25">
      <c r="A19">
        <v>18</v>
      </c>
      <c r="B19">
        <f>COUNTIF('ENTRY '!G2:G4001,"&lt;=18")-(SUM(B2:B18))</f>
        <v>3</v>
      </c>
    </row>
    <row r="20" spans="1:2" x14ac:dyDescent="0.25">
      <c r="A20">
        <v>19</v>
      </c>
      <c r="B20">
        <f>COUNTIF('ENTRY '!G2:G4001,"&lt;=19")-(SUM(B2:B19))</f>
        <v>0</v>
      </c>
    </row>
    <row r="21" spans="1:2" x14ac:dyDescent="0.25">
      <c r="A21">
        <v>20</v>
      </c>
      <c r="B21">
        <f>COUNTIF('ENTRY '!G2:G4001,"&lt;=20")-(SUM(B2:B20))</f>
        <v>0</v>
      </c>
    </row>
    <row r="22" spans="1:2" x14ac:dyDescent="0.25">
      <c r="A22">
        <v>21</v>
      </c>
      <c r="B22">
        <f>COUNTIF('ENTRY '!G2:G4001,"&lt;=21")-(SUM(B2:B21))</f>
        <v>0</v>
      </c>
    </row>
    <row r="23" spans="1:2" x14ac:dyDescent="0.25">
      <c r="A23">
        <v>22</v>
      </c>
      <c r="B23">
        <f>COUNTIF('ENTRY '!G2:G4001,"&lt;=22")-(SUM(B2:B22))</f>
        <v>0</v>
      </c>
    </row>
    <row r="24" spans="1:2" x14ac:dyDescent="0.25">
      <c r="A24">
        <v>23</v>
      </c>
      <c r="B24">
        <f>COUNTIF('ENTRY '!G2:G4001,"&lt;=23")-(SUM(B2:B23))</f>
        <v>0</v>
      </c>
    </row>
    <row r="25" spans="1:2" x14ac:dyDescent="0.25">
      <c r="A25">
        <v>24</v>
      </c>
      <c r="B25">
        <f>COUNTIF('ENTRY '!G2:G4001,"&lt;=24")-(SUM(B2:B24))</f>
        <v>0</v>
      </c>
    </row>
    <row r="26" spans="1:2" x14ac:dyDescent="0.25">
      <c r="A26">
        <v>25</v>
      </c>
      <c r="B26">
        <f>COUNTIF('ENTRY '!G2:G4001,"&lt;=25")-(SUM(B2:B25))</f>
        <v>0</v>
      </c>
    </row>
    <row r="27" spans="1:2" x14ac:dyDescent="0.25">
      <c r="A27">
        <v>26</v>
      </c>
      <c r="B27">
        <f>COUNTIF('ENTRY '!G2:G4001,"&lt;=26")-(SUM(B2:B26))</f>
        <v>0</v>
      </c>
    </row>
    <row r="28" spans="1:2" x14ac:dyDescent="0.25">
      <c r="A28">
        <v>27</v>
      </c>
      <c r="B28">
        <f>COUNTIF('ENTRY '!G2:G4001,"&lt;=27")-(SUM(B2:B27))</f>
        <v>0</v>
      </c>
    </row>
    <row r="29" spans="1:2" x14ac:dyDescent="0.25">
      <c r="A29">
        <v>28</v>
      </c>
      <c r="B29">
        <f>COUNTIF('ENTRY '!G2:G4001,"&lt;=28")-(SUM(B2:B28))</f>
        <v>0</v>
      </c>
    </row>
    <row r="30" spans="1:2" x14ac:dyDescent="0.25">
      <c r="A30">
        <v>29</v>
      </c>
      <c r="B30">
        <f>COUNTIF('ENTRY '!G2:G4001,"&lt;=29")-(SUM(B2:B29))</f>
        <v>0</v>
      </c>
    </row>
    <row r="31" spans="1:2" x14ac:dyDescent="0.25">
      <c r="A31">
        <v>30</v>
      </c>
      <c r="B31">
        <f>COUNTIF('ENTRY '!G2:G4001,"&lt;=30")-(SUM(B2:B30))</f>
        <v>0</v>
      </c>
    </row>
    <row r="32" spans="1:2" x14ac:dyDescent="0.25">
      <c r="A32">
        <v>31</v>
      </c>
      <c r="B32">
        <f>COUNTIF('ENTRY '!G2:G4001,"&lt;=31")-(SUM(B2:B31))</f>
        <v>0</v>
      </c>
    </row>
    <row r="33" spans="1:7" x14ac:dyDescent="0.25">
      <c r="A33">
        <v>32</v>
      </c>
      <c r="B33">
        <f>COUNTIF('ENTRY '!G2:G4001,"&lt;=32")-(SUM(B2:B32))</f>
        <v>0</v>
      </c>
    </row>
    <row r="34" spans="1:7" x14ac:dyDescent="0.25">
      <c r="A34">
        <v>33</v>
      </c>
      <c r="B34">
        <f>COUNTIF('ENTRY '!G2:G4001,"&lt;=33")-(SUM(B2:B33))</f>
        <v>0</v>
      </c>
    </row>
    <row r="35" spans="1:7" x14ac:dyDescent="0.25">
      <c r="A35">
        <v>34</v>
      </c>
      <c r="B35">
        <f>COUNTIF('ENTRY '!G2:G4001,"&lt;=34")-(SUM(B2:B34))</f>
        <v>0</v>
      </c>
    </row>
    <row r="36" spans="1:7" x14ac:dyDescent="0.25">
      <c r="A36">
        <v>35</v>
      </c>
      <c r="B36">
        <f>COUNTIF('ENTRY '!G2:G4001,"&lt;=35")-(SUM(B2:B35))</f>
        <v>0</v>
      </c>
    </row>
    <row r="37" spans="1:7" x14ac:dyDescent="0.25">
      <c r="A37">
        <v>36</v>
      </c>
      <c r="B37">
        <f>COUNTIF('ENTRY '!G2:G4001,"&lt;=36")-(SUM(B2:B36))</f>
        <v>0</v>
      </c>
    </row>
    <row r="38" spans="1:7" x14ac:dyDescent="0.25">
      <c r="A38">
        <v>37</v>
      </c>
      <c r="B38">
        <f>COUNTIF('ENTRY '!G2:G4001,"&lt;=37")-(SUM(B2:B37))</f>
        <v>0</v>
      </c>
    </row>
    <row r="39" spans="1:7" x14ac:dyDescent="0.25">
      <c r="A39">
        <v>38</v>
      </c>
      <c r="B39">
        <f>COUNTIF('ENTRY '!G2:G4001,"&lt;=38")-(SUM(B2:B38))</f>
        <v>0</v>
      </c>
    </row>
    <row r="40" spans="1:7" x14ac:dyDescent="0.25">
      <c r="A40">
        <v>39</v>
      </c>
      <c r="B40">
        <f>COUNTIF('ENTRY '!G2:G4001,"&lt;=39")-(SUM(B2:B39))</f>
        <v>0</v>
      </c>
    </row>
    <row r="41" spans="1:7" x14ac:dyDescent="0.25">
      <c r="A41">
        <v>40</v>
      </c>
      <c r="B41">
        <f>COUNTIF('ENTRY '!G2:G4001,"&lt;=40")-(SUM(B2:B40))</f>
        <v>0</v>
      </c>
    </row>
    <row r="43" spans="1:7" ht="13.8" thickBot="1" x14ac:dyDescent="0.3">
      <c r="G43" s="80"/>
    </row>
    <row r="44" spans="1:7" ht="13.8" x14ac:dyDescent="0.25">
      <c r="A44" s="137" t="s">
        <v>541</v>
      </c>
      <c r="B44" s="138"/>
      <c r="C44" s="138"/>
      <c r="D44" s="138"/>
      <c r="E44" s="138"/>
      <c r="F44" s="139"/>
      <c r="G44" s="143"/>
    </row>
    <row r="45" spans="1:7" ht="14.4" thickBot="1" x14ac:dyDescent="0.3">
      <c r="A45" s="140" t="s">
        <v>540</v>
      </c>
      <c r="B45" s="141"/>
      <c r="C45" s="141"/>
      <c r="D45" s="141"/>
      <c r="E45" s="141"/>
      <c r="F45" s="142"/>
      <c r="G45" s="144"/>
    </row>
  </sheetData>
  <phoneticPr fontId="20" type="noConversion"/>
  <pageMargins left="0.75" right="0.75" top="1" bottom="1" header="0.5" footer="0.5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9"/>
  <sheetViews>
    <sheetView topLeftCell="A97" zoomScale="85" workbookViewId="0">
      <selection activeCell="I152" sqref="I152"/>
    </sheetView>
  </sheetViews>
  <sheetFormatPr defaultColWidth="23.6640625" defaultRowHeight="13.2" x14ac:dyDescent="0.25"/>
  <cols>
    <col min="1" max="1" width="37.44140625" bestFit="1" customWidth="1"/>
    <col min="2" max="2" width="29.44140625" customWidth="1"/>
    <col min="3" max="3" width="14" bestFit="1" customWidth="1"/>
    <col min="4" max="4" width="21.88671875" customWidth="1"/>
    <col min="5" max="8" width="12" customWidth="1"/>
  </cols>
  <sheetData>
    <row r="1" spans="1:8" ht="13.8" x14ac:dyDescent="0.25">
      <c r="A1" s="95"/>
      <c r="B1" s="96"/>
      <c r="C1" s="146" t="s">
        <v>169</v>
      </c>
      <c r="D1" s="164" t="str">
        <f>IF('ENTRY '!I2="","",'ENTRY '!I2)</f>
        <v>Pine Lake - sub PI Area F</v>
      </c>
      <c r="E1" s="145"/>
      <c r="F1" s="145"/>
      <c r="G1" s="145"/>
      <c r="H1" s="145"/>
    </row>
    <row r="2" spans="1:8" ht="13.8" x14ac:dyDescent="0.25">
      <c r="A2" s="95"/>
      <c r="B2" s="96"/>
      <c r="C2" s="147" t="s">
        <v>47</v>
      </c>
      <c r="D2" s="148" t="str">
        <f>IF('ENTRY '!I3="","",'ENTRY '!I3)</f>
        <v>Oneida</v>
      </c>
      <c r="E2" s="145"/>
      <c r="F2" s="145"/>
      <c r="G2" s="145"/>
      <c r="H2" s="145"/>
    </row>
    <row r="3" spans="1:8" ht="13.8" x14ac:dyDescent="0.25">
      <c r="A3" s="95"/>
      <c r="B3" s="96"/>
      <c r="C3" s="147" t="s">
        <v>167</v>
      </c>
      <c r="D3" s="163">
        <f>IF('ENTRY '!I5="","",'ENTRY '!I5)</f>
        <v>45469</v>
      </c>
      <c r="E3" s="97"/>
      <c r="F3" s="97"/>
      <c r="G3" s="97"/>
      <c r="H3" s="97"/>
    </row>
    <row r="4" spans="1:8" ht="15.75" customHeight="1" x14ac:dyDescent="0.25">
      <c r="A4" s="95"/>
      <c r="B4" s="96"/>
      <c r="C4" s="149" t="s">
        <v>563</v>
      </c>
      <c r="D4" s="150"/>
      <c r="E4" s="97"/>
      <c r="F4" s="97"/>
      <c r="G4" s="97"/>
      <c r="H4" s="97"/>
    </row>
    <row r="5" spans="1:8" ht="13.8" x14ac:dyDescent="0.25">
      <c r="A5" s="95"/>
      <c r="B5" s="96"/>
      <c r="C5" s="149" t="s">
        <v>564</v>
      </c>
      <c r="D5" s="150"/>
      <c r="E5" s="97"/>
      <c r="F5" s="97"/>
      <c r="G5" s="97"/>
      <c r="H5" s="97"/>
    </row>
    <row r="6" spans="1:8" ht="14.4" thickBot="1" x14ac:dyDescent="0.3">
      <c r="A6" s="95"/>
      <c r="B6" s="96"/>
      <c r="C6" s="151" t="s">
        <v>203</v>
      </c>
      <c r="D6" s="152"/>
      <c r="E6" s="97"/>
      <c r="F6" s="97"/>
      <c r="G6" s="97"/>
      <c r="H6" s="97"/>
    </row>
    <row r="7" spans="1:8" ht="14.4" thickBot="1" x14ac:dyDescent="0.3">
      <c r="A7" s="95"/>
      <c r="B7" s="96"/>
      <c r="C7" s="95"/>
      <c r="D7" s="95"/>
      <c r="E7" s="97"/>
      <c r="F7" s="97"/>
      <c r="G7" s="97"/>
      <c r="H7" s="97"/>
    </row>
    <row r="8" spans="1:8" ht="14.4" thickBot="1" x14ac:dyDescent="0.3">
      <c r="A8" s="123" t="s">
        <v>204</v>
      </c>
      <c r="B8" s="124" t="s">
        <v>205</v>
      </c>
      <c r="C8" s="130" t="s">
        <v>206</v>
      </c>
      <c r="D8" s="125" t="s">
        <v>745</v>
      </c>
      <c r="E8" s="98"/>
      <c r="F8" s="98"/>
      <c r="G8" s="98"/>
      <c r="H8" s="98"/>
    </row>
    <row r="9" spans="1:8" ht="14.25" customHeight="1" x14ac:dyDescent="0.3">
      <c r="A9" s="120" t="s">
        <v>452</v>
      </c>
      <c r="B9" s="121" t="s">
        <v>451</v>
      </c>
      <c r="C9" s="122">
        <v>7</v>
      </c>
      <c r="D9" s="175" t="str">
        <f>IF(STATS!F14="present",C9,"")</f>
        <v/>
      </c>
      <c r="E9" s="126"/>
      <c r="F9" s="95"/>
      <c r="G9" s="95"/>
      <c r="H9" s="95"/>
    </row>
    <row r="10" spans="1:8" ht="14.25" customHeight="1" x14ac:dyDescent="0.3">
      <c r="A10" s="111" t="s">
        <v>207</v>
      </c>
      <c r="B10" s="104" t="s">
        <v>432</v>
      </c>
      <c r="C10" s="112">
        <v>4</v>
      </c>
      <c r="D10" s="174" t="str">
        <f>IF(STATS!G14="present",C10,"")</f>
        <v/>
      </c>
      <c r="E10" s="126"/>
      <c r="F10" s="95"/>
      <c r="G10" s="95"/>
      <c r="H10" s="95"/>
    </row>
    <row r="11" spans="1:8" ht="14.25" customHeight="1" x14ac:dyDescent="0.3">
      <c r="A11" s="113" t="s">
        <v>518</v>
      </c>
      <c r="B11" s="104" t="s">
        <v>261</v>
      </c>
      <c r="C11" s="112">
        <v>8</v>
      </c>
      <c r="D11" s="128" t="str">
        <f>IF(STATS!H14="present",C11,"")</f>
        <v/>
      </c>
      <c r="E11" s="126"/>
      <c r="F11" s="95"/>
      <c r="G11" s="95"/>
      <c r="H11" s="95"/>
    </row>
    <row r="12" spans="1:8" ht="14.25" customHeight="1" x14ac:dyDescent="0.3">
      <c r="A12" s="111" t="s">
        <v>208</v>
      </c>
      <c r="B12" s="99" t="s">
        <v>433</v>
      </c>
      <c r="C12" s="112">
        <v>6</v>
      </c>
      <c r="D12" s="128" t="str">
        <f>IF(STATS!I14="present",C12,"")</f>
        <v/>
      </c>
      <c r="E12" s="126"/>
      <c r="F12" s="95"/>
      <c r="G12" s="95"/>
      <c r="H12" s="95"/>
    </row>
    <row r="13" spans="1:8" ht="14.25" customHeight="1" x14ac:dyDescent="0.3">
      <c r="A13" s="113" t="s">
        <v>209</v>
      </c>
      <c r="B13" s="104" t="s">
        <v>210</v>
      </c>
      <c r="C13" s="114">
        <v>6</v>
      </c>
      <c r="D13" s="128" t="str">
        <f>IF(STATS!J14="present",C13,"")</f>
        <v/>
      </c>
      <c r="E13" s="126"/>
      <c r="F13" s="95"/>
      <c r="G13" s="95"/>
      <c r="H13" s="95"/>
    </row>
    <row r="14" spans="1:8" ht="14.25" customHeight="1" x14ac:dyDescent="0.3">
      <c r="A14" s="113" t="s">
        <v>211</v>
      </c>
      <c r="B14" s="104" t="s">
        <v>434</v>
      </c>
      <c r="C14" s="114">
        <v>9</v>
      </c>
      <c r="D14" s="128" t="str">
        <f>IF(STATS!K14="present",C14,"")</f>
        <v/>
      </c>
      <c r="E14" s="126"/>
      <c r="F14" s="95"/>
      <c r="G14" s="95"/>
      <c r="H14" s="95"/>
    </row>
    <row r="15" spans="1:8" ht="14.25" customHeight="1" x14ac:dyDescent="0.3">
      <c r="A15" s="111" t="s">
        <v>212</v>
      </c>
      <c r="B15" s="104" t="s">
        <v>453</v>
      </c>
      <c r="C15" s="112">
        <v>9</v>
      </c>
      <c r="D15" s="128" t="str">
        <f>IF(STATS!L14="present",C15,"")</f>
        <v/>
      </c>
      <c r="E15" s="126"/>
      <c r="F15" s="95"/>
      <c r="G15" s="95"/>
      <c r="H15" s="95"/>
    </row>
    <row r="16" spans="1:8" ht="14.25" customHeight="1" x14ac:dyDescent="0.3">
      <c r="A16" s="111" t="s">
        <v>213</v>
      </c>
      <c r="B16" s="104" t="s">
        <v>454</v>
      </c>
      <c r="C16" s="112">
        <v>9</v>
      </c>
      <c r="D16" s="128" t="str">
        <f>IF(STATS!M14="present",C16,"")</f>
        <v/>
      </c>
      <c r="E16" s="126"/>
      <c r="F16" s="95"/>
      <c r="G16" s="95"/>
      <c r="H16" s="95"/>
    </row>
    <row r="17" spans="1:8" ht="14.25" customHeight="1" x14ac:dyDescent="0.3">
      <c r="A17" s="113" t="s">
        <v>214</v>
      </c>
      <c r="B17" s="104" t="s">
        <v>455</v>
      </c>
      <c r="C17" s="114">
        <v>8</v>
      </c>
      <c r="D17" s="128" t="str">
        <f>IF(STATS!N14="present",C17,"")</f>
        <v/>
      </c>
      <c r="E17" s="126"/>
      <c r="F17" s="95"/>
      <c r="G17" s="95"/>
      <c r="H17" s="95"/>
    </row>
    <row r="18" spans="1:8" ht="14.25" customHeight="1" x14ac:dyDescent="0.3">
      <c r="A18" s="113" t="s">
        <v>215</v>
      </c>
      <c r="B18" s="104" t="s">
        <v>216</v>
      </c>
      <c r="C18" s="114">
        <v>5</v>
      </c>
      <c r="D18" s="128" t="str">
        <f>IF(STATS!O14="present",C18,"")</f>
        <v/>
      </c>
      <c r="E18" s="126"/>
      <c r="F18" s="95"/>
      <c r="G18" s="95"/>
      <c r="H18" s="95"/>
    </row>
    <row r="19" spans="1:8" ht="14.25" customHeight="1" x14ac:dyDescent="0.3">
      <c r="A19" s="113" t="s">
        <v>217</v>
      </c>
      <c r="B19" s="105" t="s">
        <v>218</v>
      </c>
      <c r="C19" s="114">
        <v>10</v>
      </c>
      <c r="D19" s="128" t="str">
        <f>IF(STATS!P14="present",C19,"")</f>
        <v/>
      </c>
      <c r="E19" s="126"/>
      <c r="F19" s="95"/>
      <c r="G19" s="95"/>
      <c r="H19" s="95"/>
    </row>
    <row r="20" spans="1:8" ht="14.25" customHeight="1" x14ac:dyDescent="0.3">
      <c r="A20" s="113" t="s">
        <v>219</v>
      </c>
      <c r="B20" s="104" t="s">
        <v>220</v>
      </c>
      <c r="C20" s="114">
        <v>3</v>
      </c>
      <c r="D20" s="128" t="str">
        <f>IF(STATS!Q14="present",C20,"")</f>
        <v/>
      </c>
      <c r="E20" s="126"/>
      <c r="F20" s="95"/>
      <c r="G20" s="95"/>
      <c r="H20" s="95"/>
    </row>
    <row r="21" spans="1:8" ht="14.25" customHeight="1" x14ac:dyDescent="0.3">
      <c r="A21" s="111" t="s">
        <v>221</v>
      </c>
      <c r="B21" s="104" t="s">
        <v>430</v>
      </c>
      <c r="C21" s="112">
        <v>10</v>
      </c>
      <c r="D21" s="128" t="str">
        <f>IF(STATS!R14="present",C21,"")</f>
        <v/>
      </c>
      <c r="E21" s="126"/>
      <c r="F21" s="95"/>
      <c r="G21" s="95"/>
      <c r="H21" s="95"/>
    </row>
    <row r="22" spans="1:8" ht="14.25" customHeight="1" x14ac:dyDescent="0.3">
      <c r="A22" s="113" t="s">
        <v>431</v>
      </c>
      <c r="B22" s="104" t="s">
        <v>222</v>
      </c>
      <c r="C22" s="114">
        <v>7</v>
      </c>
      <c r="D22" s="128">
        <f>IF(STATS!S14="present",C22,"")</f>
        <v>7</v>
      </c>
      <c r="E22" s="126"/>
      <c r="F22" s="95"/>
      <c r="G22" s="95"/>
      <c r="H22" s="95"/>
    </row>
    <row r="23" spans="1:8" ht="14.25" customHeight="1" x14ac:dyDescent="0.3">
      <c r="A23" s="113" t="s">
        <v>733</v>
      </c>
      <c r="B23" s="104" t="s">
        <v>736</v>
      </c>
      <c r="C23" s="114">
        <v>8</v>
      </c>
      <c r="D23" s="128" t="str">
        <f>IF(STATS!T14="present",C23,"")</f>
        <v/>
      </c>
      <c r="E23" s="126"/>
      <c r="F23" s="95"/>
      <c r="G23" s="95"/>
      <c r="H23" s="95"/>
    </row>
    <row r="24" spans="1:8" ht="14.25" customHeight="1" x14ac:dyDescent="0.3">
      <c r="A24" s="113" t="s">
        <v>735</v>
      </c>
      <c r="B24" s="104" t="s">
        <v>734</v>
      </c>
      <c r="C24" s="114">
        <v>7</v>
      </c>
      <c r="D24" s="128" t="str">
        <f>IF(STATS!U14="present",C24,"")</f>
        <v/>
      </c>
      <c r="E24" s="126"/>
      <c r="F24" s="95"/>
      <c r="G24" s="95"/>
      <c r="H24" s="95"/>
    </row>
    <row r="25" spans="1:8" ht="14.25" customHeight="1" x14ac:dyDescent="0.3">
      <c r="A25" s="113" t="s">
        <v>223</v>
      </c>
      <c r="B25" s="106" t="s">
        <v>224</v>
      </c>
      <c r="C25" s="114">
        <v>9</v>
      </c>
      <c r="D25" s="128" t="str">
        <f>IF(STATS!V14="present",C25,"")</f>
        <v/>
      </c>
      <c r="E25" s="126"/>
      <c r="F25" s="95"/>
      <c r="G25" s="95"/>
      <c r="H25" s="95"/>
    </row>
    <row r="26" spans="1:8" ht="14.25" customHeight="1" x14ac:dyDescent="0.3">
      <c r="A26" s="113" t="s">
        <v>225</v>
      </c>
      <c r="B26" s="104" t="s">
        <v>226</v>
      </c>
      <c r="C26" s="114">
        <v>9</v>
      </c>
      <c r="D26" s="128" t="str">
        <f>IF(STATS!W14="present",C26,"")</f>
        <v/>
      </c>
      <c r="E26" s="126"/>
      <c r="F26" s="95"/>
      <c r="G26" s="95"/>
      <c r="H26" s="95"/>
    </row>
    <row r="27" spans="1:8" ht="14.25" customHeight="1" x14ac:dyDescent="0.3">
      <c r="A27" s="111" t="s">
        <v>227</v>
      </c>
      <c r="B27" s="104" t="s">
        <v>435</v>
      </c>
      <c r="C27" s="112">
        <v>9</v>
      </c>
      <c r="D27" s="128" t="str">
        <f>IF(STATS!X14="present",C27,"")</f>
        <v/>
      </c>
      <c r="E27" s="126"/>
      <c r="F27" s="95"/>
      <c r="G27" s="95"/>
      <c r="H27" s="95"/>
    </row>
    <row r="28" spans="1:8" ht="14.25" customHeight="1" x14ac:dyDescent="0.3">
      <c r="A28" s="113" t="s">
        <v>228</v>
      </c>
      <c r="B28" s="104" t="s">
        <v>229</v>
      </c>
      <c r="C28" s="114">
        <v>5</v>
      </c>
      <c r="D28" s="128" t="str">
        <f>IF(STATS!Y14="present",C28,"")</f>
        <v/>
      </c>
      <c r="E28" s="126"/>
      <c r="F28" s="95"/>
      <c r="G28" s="95"/>
      <c r="H28" s="95"/>
    </row>
    <row r="29" spans="1:8" ht="14.25" customHeight="1" x14ac:dyDescent="0.3">
      <c r="A29" s="113" t="s">
        <v>230</v>
      </c>
      <c r="B29" s="105" t="s">
        <v>436</v>
      </c>
      <c r="C29" s="114">
        <v>3</v>
      </c>
      <c r="D29" s="128" t="str">
        <f>IF(STATS!Z14="present",C29,"")</f>
        <v/>
      </c>
      <c r="E29" s="126"/>
      <c r="F29" s="95"/>
      <c r="G29" s="95"/>
      <c r="H29" s="95"/>
    </row>
    <row r="30" spans="1:8" ht="14.25" customHeight="1" x14ac:dyDescent="0.3">
      <c r="A30" s="113" t="s">
        <v>231</v>
      </c>
      <c r="B30" s="104" t="s">
        <v>232</v>
      </c>
      <c r="C30" s="114">
        <v>6</v>
      </c>
      <c r="D30" s="128" t="str">
        <f>IF(STATS!AA14="present",C30,"")</f>
        <v/>
      </c>
      <c r="E30" s="126"/>
      <c r="F30" s="95"/>
      <c r="G30" s="95"/>
      <c r="H30" s="95"/>
    </row>
    <row r="31" spans="1:8" ht="14.25" customHeight="1" x14ac:dyDescent="0.3">
      <c r="A31" s="113" t="s">
        <v>737</v>
      </c>
      <c r="B31" s="104" t="s">
        <v>738</v>
      </c>
      <c r="C31" s="114">
        <v>10</v>
      </c>
      <c r="D31" s="128" t="str">
        <f>IF(STATS!AB14="present",C31,"")</f>
        <v/>
      </c>
      <c r="E31" s="126"/>
      <c r="F31" s="95"/>
      <c r="G31" s="95"/>
      <c r="H31" s="95"/>
    </row>
    <row r="32" spans="1:8" ht="14.25" customHeight="1" x14ac:dyDescent="0.3">
      <c r="A32" s="113" t="s">
        <v>233</v>
      </c>
      <c r="B32" s="104" t="s">
        <v>234</v>
      </c>
      <c r="C32" s="114">
        <v>3</v>
      </c>
      <c r="D32" s="128" t="str">
        <f>IF(STATS!AC14="present",C32,"")</f>
        <v/>
      </c>
      <c r="E32" s="126"/>
      <c r="F32" s="95"/>
      <c r="G32" s="95"/>
      <c r="H32" s="95"/>
    </row>
    <row r="33" spans="1:8" ht="14.25" customHeight="1" x14ac:dyDescent="0.3">
      <c r="A33" s="111" t="s">
        <v>235</v>
      </c>
      <c r="B33" s="104" t="s">
        <v>236</v>
      </c>
      <c r="C33" s="112">
        <v>7</v>
      </c>
      <c r="D33" s="128" t="str">
        <f>IF(STATS!AD14="present",C33,"")</f>
        <v/>
      </c>
      <c r="E33" s="126"/>
      <c r="F33" s="95"/>
      <c r="G33" s="95"/>
      <c r="H33" s="95"/>
    </row>
    <row r="34" spans="1:8" ht="14.25" customHeight="1" x14ac:dyDescent="0.3">
      <c r="A34" s="113" t="s">
        <v>237</v>
      </c>
      <c r="B34" s="104" t="s">
        <v>238</v>
      </c>
      <c r="C34" s="114">
        <v>7</v>
      </c>
      <c r="D34" s="128" t="str">
        <f>IF(STATS!AE14="present",C34,"")</f>
        <v/>
      </c>
      <c r="E34" s="126"/>
      <c r="F34" s="95"/>
      <c r="G34" s="95"/>
      <c r="H34" s="95"/>
    </row>
    <row r="35" spans="1:8" ht="14.25" customHeight="1" x14ac:dyDescent="0.3">
      <c r="A35" s="113" t="s">
        <v>239</v>
      </c>
      <c r="B35" s="104" t="s">
        <v>240</v>
      </c>
      <c r="C35" s="114">
        <v>9</v>
      </c>
      <c r="D35" s="128" t="str">
        <f>IF(STATS!AF14="present",C35,"")</f>
        <v/>
      </c>
      <c r="E35" s="126"/>
      <c r="F35" s="95"/>
      <c r="G35" s="95"/>
      <c r="H35" s="95"/>
    </row>
    <row r="36" spans="1:8" ht="14.25" customHeight="1" x14ac:dyDescent="0.3">
      <c r="A36" s="111" t="s">
        <v>241</v>
      </c>
      <c r="B36" s="104" t="s">
        <v>242</v>
      </c>
      <c r="C36" s="112">
        <v>8</v>
      </c>
      <c r="D36" s="128" t="str">
        <f>IF(STATS!AG14="present",C36,"")</f>
        <v/>
      </c>
      <c r="E36" s="126"/>
      <c r="F36" s="95"/>
      <c r="G36" s="95"/>
      <c r="H36" s="95"/>
    </row>
    <row r="37" spans="1:8" ht="14.25" customHeight="1" x14ac:dyDescent="0.3">
      <c r="A37" s="113" t="s">
        <v>243</v>
      </c>
      <c r="B37" s="104" t="s">
        <v>457</v>
      </c>
      <c r="C37" s="114">
        <v>10</v>
      </c>
      <c r="D37" s="128" t="str">
        <f>IF(STATS!AH14="present",C37,"")</f>
        <v/>
      </c>
      <c r="E37" s="126"/>
      <c r="F37" s="95"/>
      <c r="G37" s="95"/>
      <c r="H37" s="95"/>
    </row>
    <row r="38" spans="1:8" ht="14.25" customHeight="1" x14ac:dyDescent="0.3">
      <c r="A38" s="113" t="s">
        <v>244</v>
      </c>
      <c r="B38" s="104" t="s">
        <v>245</v>
      </c>
      <c r="C38" s="114">
        <v>6</v>
      </c>
      <c r="D38" s="128" t="str">
        <f>IF(STATS!AI14="present",C38,"")</f>
        <v/>
      </c>
      <c r="E38" s="126"/>
      <c r="F38" s="95"/>
      <c r="G38" s="95"/>
      <c r="H38" s="95"/>
    </row>
    <row r="39" spans="1:8" ht="14.25" customHeight="1" x14ac:dyDescent="0.3">
      <c r="A39" s="113" t="s">
        <v>739</v>
      </c>
      <c r="B39" s="104" t="s">
        <v>741</v>
      </c>
      <c r="C39" s="114">
        <v>5</v>
      </c>
      <c r="D39" s="128" t="str">
        <f>IF(STATS!AJ14="present",C39,"")</f>
        <v/>
      </c>
      <c r="E39" s="126"/>
      <c r="F39" s="95"/>
      <c r="G39" s="95"/>
      <c r="H39" s="95"/>
    </row>
    <row r="40" spans="1:8" ht="14.25" customHeight="1" x14ac:dyDescent="0.3">
      <c r="A40" s="113" t="s">
        <v>740</v>
      </c>
      <c r="B40" s="104" t="s">
        <v>742</v>
      </c>
      <c r="C40" s="114">
        <v>5</v>
      </c>
      <c r="D40" s="128" t="str">
        <f>IF(STATS!AK14="present",C40,"")</f>
        <v/>
      </c>
      <c r="E40" s="126"/>
      <c r="F40" s="95"/>
      <c r="G40" s="95"/>
      <c r="H40" s="95"/>
    </row>
    <row r="41" spans="1:8" ht="14.25" customHeight="1" x14ac:dyDescent="0.3">
      <c r="A41" s="113" t="s">
        <v>246</v>
      </c>
      <c r="B41" s="104" t="s">
        <v>247</v>
      </c>
      <c r="C41" s="114">
        <v>8</v>
      </c>
      <c r="D41" s="128" t="str">
        <f>IF(STATS!AL14="present",C41,"")</f>
        <v/>
      </c>
      <c r="E41" s="126"/>
      <c r="F41" s="95"/>
      <c r="G41" s="95"/>
      <c r="H41" s="95"/>
    </row>
    <row r="42" spans="1:8" ht="14.25" customHeight="1" x14ac:dyDescent="0.3">
      <c r="A42" s="113" t="s">
        <v>248</v>
      </c>
      <c r="B42" s="104" t="s">
        <v>458</v>
      </c>
      <c r="C42" s="114">
        <v>8</v>
      </c>
      <c r="D42" s="128" t="str">
        <f>IF(STATS!AM14="present",C42,"")</f>
        <v/>
      </c>
      <c r="E42" s="126"/>
      <c r="F42" s="95"/>
      <c r="G42" s="95"/>
      <c r="H42" s="95"/>
    </row>
    <row r="43" spans="1:8" ht="14.25" customHeight="1" x14ac:dyDescent="0.3">
      <c r="A43" s="113" t="s">
        <v>503</v>
      </c>
      <c r="B43" s="104" t="s">
        <v>504</v>
      </c>
      <c r="C43" s="114">
        <v>8</v>
      </c>
      <c r="D43" s="128" t="str">
        <f>IF(STATS!AN14="present",C43,"")</f>
        <v/>
      </c>
      <c r="E43" s="126"/>
      <c r="F43" s="95"/>
      <c r="G43" s="95"/>
      <c r="H43" s="95"/>
    </row>
    <row r="44" spans="1:8" ht="14.25" customHeight="1" x14ac:dyDescent="0.3">
      <c r="A44" s="113" t="s">
        <v>412</v>
      </c>
      <c r="B44" s="104" t="s">
        <v>249</v>
      </c>
      <c r="C44" s="114">
        <v>8</v>
      </c>
      <c r="D44" s="128" t="str">
        <f>IF(STATS!AO14="present",C44,"")</f>
        <v/>
      </c>
      <c r="E44" s="126"/>
      <c r="F44" s="95"/>
      <c r="G44" s="95"/>
      <c r="H44" s="95"/>
    </row>
    <row r="45" spans="1:8" ht="14.25" customHeight="1" x14ac:dyDescent="0.3">
      <c r="A45" s="113" t="s">
        <v>250</v>
      </c>
      <c r="B45" s="105" t="s">
        <v>251</v>
      </c>
      <c r="C45" s="114">
        <v>4</v>
      </c>
      <c r="D45" s="128" t="str">
        <f>IF(STATS!AP14="present",C45,"")</f>
        <v/>
      </c>
      <c r="E45" s="126"/>
      <c r="F45" s="95"/>
      <c r="G45" s="95"/>
      <c r="H45" s="95"/>
    </row>
    <row r="46" spans="1:8" ht="14.25" customHeight="1" x14ac:dyDescent="0.3">
      <c r="A46" s="111" t="s">
        <v>252</v>
      </c>
      <c r="B46" s="104" t="s">
        <v>253</v>
      </c>
      <c r="C46" s="112">
        <v>4</v>
      </c>
      <c r="D46" s="128" t="str">
        <f>IF(STATS!AQ14="present",C46,"")</f>
        <v/>
      </c>
      <c r="E46" s="126"/>
      <c r="F46" s="95"/>
      <c r="G46" s="95"/>
      <c r="H46" s="95"/>
    </row>
    <row r="47" spans="1:8" ht="14.25" customHeight="1" x14ac:dyDescent="0.3">
      <c r="A47" s="111" t="s">
        <v>254</v>
      </c>
      <c r="B47" s="107" t="s">
        <v>255</v>
      </c>
      <c r="C47" s="112">
        <v>10</v>
      </c>
      <c r="D47" s="128" t="str">
        <f>IF(STATS!AR14="present",C47,"")</f>
        <v/>
      </c>
      <c r="E47" s="126"/>
      <c r="F47" s="95"/>
      <c r="G47" s="95"/>
      <c r="H47" s="95"/>
    </row>
    <row r="48" spans="1:8" ht="14.25" customHeight="1" x14ac:dyDescent="0.3">
      <c r="A48" s="111" t="s">
        <v>256</v>
      </c>
      <c r="B48" s="104" t="s">
        <v>439</v>
      </c>
      <c r="C48" s="112">
        <v>6</v>
      </c>
      <c r="D48" s="128" t="str">
        <f>IF(STATS!AS14="present",C48,"")</f>
        <v/>
      </c>
      <c r="E48" s="126"/>
      <c r="F48" s="95"/>
      <c r="G48" s="95"/>
      <c r="H48" s="95"/>
    </row>
    <row r="49" spans="1:8" ht="14.25" customHeight="1" x14ac:dyDescent="0.3">
      <c r="A49" s="111" t="s">
        <v>460</v>
      </c>
      <c r="B49" s="104" t="s">
        <v>257</v>
      </c>
      <c r="C49" s="112">
        <v>10</v>
      </c>
      <c r="D49" s="128" t="str">
        <f>IF(STATS!AT14="present",C49,"")</f>
        <v/>
      </c>
      <c r="E49" s="126"/>
      <c r="F49" s="95"/>
      <c r="G49" s="95"/>
      <c r="H49" s="95"/>
    </row>
    <row r="50" spans="1:8" ht="14.25" customHeight="1" x14ac:dyDescent="0.3">
      <c r="A50" s="113" t="s">
        <v>258</v>
      </c>
      <c r="B50" s="104" t="s">
        <v>259</v>
      </c>
      <c r="C50" s="114">
        <v>10</v>
      </c>
      <c r="D50" s="128" t="str">
        <f>IF(STATS!AU14="present",C50,"")</f>
        <v/>
      </c>
      <c r="E50" s="126"/>
      <c r="F50" s="95"/>
      <c r="G50" s="95"/>
      <c r="H50" s="95"/>
    </row>
    <row r="51" spans="1:8" ht="14.25" customHeight="1" x14ac:dyDescent="0.3">
      <c r="A51" s="113" t="s">
        <v>260</v>
      </c>
      <c r="B51" s="107" t="s">
        <v>440</v>
      </c>
      <c r="C51" s="114">
        <v>4</v>
      </c>
      <c r="D51" s="128" t="str">
        <f>IF(STATS!AV14="present",C51,"")</f>
        <v/>
      </c>
      <c r="E51" s="126"/>
      <c r="F51" s="95"/>
      <c r="G51" s="95"/>
      <c r="H51" s="95"/>
    </row>
    <row r="52" spans="1:8" ht="14.25" customHeight="1" x14ac:dyDescent="0.3">
      <c r="A52" s="111" t="s">
        <v>262</v>
      </c>
      <c r="B52" s="104" t="s">
        <v>263</v>
      </c>
      <c r="C52" s="112">
        <v>10</v>
      </c>
      <c r="D52" s="128" t="str">
        <f>IF(STATS!AX14="present",C52,"")</f>
        <v/>
      </c>
      <c r="E52" s="126"/>
      <c r="F52" s="95"/>
      <c r="G52" s="95"/>
      <c r="H52" s="95"/>
    </row>
    <row r="53" spans="1:8" ht="14.25" customHeight="1" x14ac:dyDescent="0.3">
      <c r="A53" s="113" t="s">
        <v>264</v>
      </c>
      <c r="B53" s="104" t="s">
        <v>265</v>
      </c>
      <c r="C53" s="114">
        <v>8</v>
      </c>
      <c r="D53" s="128" t="str">
        <f>IF(STATS!AY14="present",C53,"")</f>
        <v/>
      </c>
      <c r="E53" s="126"/>
      <c r="F53" s="95"/>
      <c r="G53" s="95"/>
      <c r="H53" s="95"/>
    </row>
    <row r="54" spans="1:8" ht="14.25" customHeight="1" x14ac:dyDescent="0.3">
      <c r="A54" s="111" t="s">
        <v>266</v>
      </c>
      <c r="B54" s="104" t="s">
        <v>267</v>
      </c>
      <c r="C54" s="112">
        <v>7</v>
      </c>
      <c r="D54" s="128" t="str">
        <f>IF(STATS!AZ14="present",C54,"")</f>
        <v/>
      </c>
      <c r="E54" s="126"/>
      <c r="F54" s="95"/>
      <c r="G54" s="95"/>
      <c r="H54" s="95"/>
    </row>
    <row r="55" spans="1:8" ht="14.25" customHeight="1" x14ac:dyDescent="0.3">
      <c r="A55" s="111" t="s">
        <v>423</v>
      </c>
      <c r="B55" s="104" t="s">
        <v>268</v>
      </c>
      <c r="C55" s="112">
        <v>6</v>
      </c>
      <c r="D55" s="128" t="str">
        <f>IF(STATS!BA14="present",C55,"")</f>
        <v/>
      </c>
      <c r="E55" s="126"/>
      <c r="F55" s="95"/>
      <c r="G55" s="95"/>
      <c r="H55" s="95"/>
    </row>
    <row r="56" spans="1:8" ht="14.25" customHeight="1" x14ac:dyDescent="0.3">
      <c r="A56" s="113" t="s">
        <v>269</v>
      </c>
      <c r="B56" s="104" t="s">
        <v>270</v>
      </c>
      <c r="C56" s="114">
        <v>10</v>
      </c>
      <c r="D56" s="128" t="str">
        <f>IF(STATS!BB14="present",C56,"")</f>
        <v/>
      </c>
      <c r="E56" s="126"/>
      <c r="F56" s="95"/>
      <c r="G56" s="95"/>
      <c r="H56" s="95"/>
    </row>
    <row r="57" spans="1:8" ht="14.25" customHeight="1" x14ac:dyDescent="0.3">
      <c r="A57" s="113" t="s">
        <v>271</v>
      </c>
      <c r="B57" s="104" t="s">
        <v>272</v>
      </c>
      <c r="C57" s="114">
        <v>8</v>
      </c>
      <c r="D57" s="128" t="str">
        <f>IF(STATS!BC14="present",C57,"")</f>
        <v/>
      </c>
      <c r="E57" s="126"/>
      <c r="F57" s="95"/>
      <c r="G57" s="95"/>
      <c r="H57" s="95"/>
    </row>
    <row r="58" spans="1:8" ht="14.25" customHeight="1" x14ac:dyDescent="0.3">
      <c r="A58" s="113" t="s">
        <v>273</v>
      </c>
      <c r="B58" s="104" t="s">
        <v>470</v>
      </c>
      <c r="C58" s="114">
        <v>6</v>
      </c>
      <c r="D58" s="128" t="str">
        <f>IF(STATS!BD14="present",C58,"")</f>
        <v/>
      </c>
      <c r="E58" s="126"/>
      <c r="F58" s="95"/>
      <c r="G58" s="95"/>
      <c r="H58" s="95"/>
    </row>
    <row r="59" spans="1:8" ht="14.25" customHeight="1" x14ac:dyDescent="0.3">
      <c r="A59" s="113" t="s">
        <v>274</v>
      </c>
      <c r="B59" s="105" t="s">
        <v>469</v>
      </c>
      <c r="C59" s="114">
        <v>7</v>
      </c>
      <c r="D59" s="128" t="str">
        <f>IF(STATS!BE14="present",C59,"")</f>
        <v/>
      </c>
      <c r="E59" s="126"/>
      <c r="F59" s="95"/>
      <c r="G59" s="95"/>
      <c r="H59" s="95"/>
    </row>
    <row r="60" spans="1:8" ht="14.25" customHeight="1" x14ac:dyDescent="0.3">
      <c r="A60" s="113" t="s">
        <v>275</v>
      </c>
      <c r="B60" s="105" t="s">
        <v>468</v>
      </c>
      <c r="C60" s="114">
        <v>8</v>
      </c>
      <c r="D60" s="128">
        <f>IF(STATS!BF14="present",C60,"")</f>
        <v>8</v>
      </c>
      <c r="E60" s="126"/>
      <c r="F60" s="95"/>
      <c r="G60" s="95"/>
      <c r="H60" s="95"/>
    </row>
    <row r="61" spans="1:8" ht="14.25" customHeight="1" x14ac:dyDescent="0.3">
      <c r="A61" s="111" t="s">
        <v>276</v>
      </c>
      <c r="B61" s="107" t="s">
        <v>441</v>
      </c>
      <c r="C61" s="112">
        <v>7</v>
      </c>
      <c r="D61" s="128" t="str">
        <f>IF(STATS!BH14="present",C61,"")</f>
        <v/>
      </c>
      <c r="E61" s="126"/>
      <c r="F61" s="95"/>
      <c r="G61" s="95"/>
      <c r="H61" s="95"/>
    </row>
    <row r="62" spans="1:8" ht="14.25" customHeight="1" x14ac:dyDescent="0.3">
      <c r="A62" s="113" t="s">
        <v>277</v>
      </c>
      <c r="B62" s="104" t="s">
        <v>278</v>
      </c>
      <c r="C62" s="114">
        <v>7</v>
      </c>
      <c r="D62" s="128">
        <f>IF(STATS!BI14="present",C62,"")</f>
        <v>7</v>
      </c>
      <c r="E62" s="126"/>
      <c r="F62" s="95"/>
      <c r="G62" s="95"/>
      <c r="H62" s="95"/>
    </row>
    <row r="63" spans="1:8" ht="14.25" customHeight="1" x14ac:dyDescent="0.3">
      <c r="A63" s="111" t="s">
        <v>279</v>
      </c>
      <c r="B63" s="104" t="s">
        <v>280</v>
      </c>
      <c r="C63" s="112">
        <v>8</v>
      </c>
      <c r="D63" s="128" t="str">
        <f>IF(STATS!BJ14="present",C63,"")</f>
        <v/>
      </c>
      <c r="E63" s="126"/>
      <c r="F63" s="95"/>
      <c r="G63" s="95"/>
      <c r="H63" s="95"/>
    </row>
    <row r="64" spans="1:8" ht="14.25" customHeight="1" x14ac:dyDescent="0.3">
      <c r="A64" s="113" t="s">
        <v>281</v>
      </c>
      <c r="B64" s="104" t="s">
        <v>282</v>
      </c>
      <c r="C64" s="114">
        <v>9</v>
      </c>
      <c r="D64" s="128" t="str">
        <f>IF(STATS!BK14="present",C64,"")</f>
        <v/>
      </c>
      <c r="E64" s="126"/>
      <c r="F64" s="95"/>
      <c r="G64" s="95"/>
      <c r="H64" s="95"/>
    </row>
    <row r="65" spans="1:8" ht="14.25" customHeight="1" x14ac:dyDescent="0.3">
      <c r="A65" s="113" t="s">
        <v>442</v>
      </c>
      <c r="B65" s="104" t="s">
        <v>283</v>
      </c>
      <c r="C65" s="114">
        <v>9</v>
      </c>
      <c r="D65" s="128" t="str">
        <f>IF(STATS!BL14="present",C65,"")</f>
        <v/>
      </c>
      <c r="E65" s="126"/>
      <c r="F65" s="95"/>
      <c r="G65" s="95"/>
      <c r="H65" s="95"/>
    </row>
    <row r="66" spans="1:8" ht="14.25" customHeight="1" x14ac:dyDescent="0.3">
      <c r="A66" s="113" t="s">
        <v>284</v>
      </c>
      <c r="B66" s="104" t="s">
        <v>285</v>
      </c>
      <c r="C66" s="114">
        <v>6</v>
      </c>
      <c r="D66" s="128" t="str">
        <f>IF(STATS!BM14="present",C66,"")</f>
        <v/>
      </c>
      <c r="E66" s="126"/>
      <c r="F66" s="95"/>
      <c r="G66" s="95"/>
      <c r="H66" s="95"/>
    </row>
    <row r="67" spans="1:8" ht="14.25" customHeight="1" x14ac:dyDescent="0.3">
      <c r="A67" s="113" t="s">
        <v>286</v>
      </c>
      <c r="B67" s="104" t="s">
        <v>287</v>
      </c>
      <c r="C67" s="114">
        <v>6</v>
      </c>
      <c r="D67" s="128" t="str">
        <f>IF(STATS!BN14="present",C67,"")</f>
        <v/>
      </c>
      <c r="E67" s="126"/>
      <c r="F67" s="95"/>
      <c r="G67" s="95"/>
      <c r="H67" s="95"/>
    </row>
    <row r="68" spans="1:8" ht="14.25" customHeight="1" x14ac:dyDescent="0.3">
      <c r="A68" s="111" t="s">
        <v>288</v>
      </c>
      <c r="B68" s="104" t="s">
        <v>289</v>
      </c>
      <c r="C68" s="112">
        <v>1</v>
      </c>
      <c r="D68" s="128" t="str">
        <f>IF(STATS!BP14="present",C68,"")</f>
        <v/>
      </c>
      <c r="E68" s="126"/>
      <c r="F68" s="95"/>
      <c r="G68" s="95"/>
      <c r="H68" s="95"/>
    </row>
    <row r="69" spans="1:8" ht="14.25" customHeight="1" x14ac:dyDescent="0.3">
      <c r="A69" s="113" t="s">
        <v>290</v>
      </c>
      <c r="B69" s="104" t="s">
        <v>291</v>
      </c>
      <c r="C69" s="114">
        <v>5</v>
      </c>
      <c r="D69" s="128" t="str">
        <f>IF(STATS!BQ14="present",C69,"")</f>
        <v/>
      </c>
      <c r="E69" s="126"/>
      <c r="F69" s="95"/>
      <c r="G69" s="95"/>
      <c r="H69" s="95"/>
    </row>
    <row r="70" spans="1:8" ht="14.25" customHeight="1" x14ac:dyDescent="0.3">
      <c r="A70" s="113" t="s">
        <v>292</v>
      </c>
      <c r="B70" s="105" t="s">
        <v>293</v>
      </c>
      <c r="C70" s="114">
        <v>5</v>
      </c>
      <c r="D70" s="128" t="str">
        <f>IF(STATS!BR14="present",C70,"")</f>
        <v/>
      </c>
      <c r="E70" s="126"/>
      <c r="F70" s="95"/>
      <c r="G70" s="95"/>
      <c r="H70" s="95"/>
    </row>
    <row r="71" spans="1:8" ht="14.25" customHeight="1" x14ac:dyDescent="0.3">
      <c r="A71" s="113" t="s">
        <v>294</v>
      </c>
      <c r="B71" s="104" t="s">
        <v>295</v>
      </c>
      <c r="C71" s="114">
        <v>8</v>
      </c>
      <c r="D71" s="128" t="str">
        <f>IF(STATS!BS14="present",C71,"")</f>
        <v/>
      </c>
      <c r="E71" s="126"/>
      <c r="F71" s="95"/>
      <c r="G71" s="95"/>
      <c r="H71" s="95"/>
    </row>
    <row r="72" spans="1:8" ht="14.25" customHeight="1" x14ac:dyDescent="0.3">
      <c r="A72" s="113" t="s">
        <v>296</v>
      </c>
      <c r="B72" s="104" t="s">
        <v>297</v>
      </c>
      <c r="C72" s="114">
        <v>9</v>
      </c>
      <c r="D72" s="128" t="str">
        <f>IF(STATS!BT14="present",C72,"")</f>
        <v/>
      </c>
      <c r="E72" s="126"/>
      <c r="F72" s="95"/>
      <c r="G72" s="95"/>
      <c r="H72" s="95"/>
    </row>
    <row r="73" spans="1:8" ht="14.25" customHeight="1" x14ac:dyDescent="0.3">
      <c r="A73" s="113" t="s">
        <v>298</v>
      </c>
      <c r="B73" s="104" t="s">
        <v>299</v>
      </c>
      <c r="C73" s="114">
        <v>7</v>
      </c>
      <c r="D73" s="128" t="str">
        <f>IF(STATS!BU14="present",C73,"")</f>
        <v/>
      </c>
      <c r="E73" s="126"/>
      <c r="F73" s="95"/>
      <c r="G73" s="95"/>
      <c r="H73" s="95"/>
    </row>
    <row r="74" spans="1:8" ht="14.25" customHeight="1" x14ac:dyDescent="0.3">
      <c r="A74" s="113" t="s">
        <v>443</v>
      </c>
      <c r="B74" s="104" t="s">
        <v>444</v>
      </c>
      <c r="C74" s="114">
        <v>9</v>
      </c>
      <c r="D74" s="128" t="str">
        <f>IF(STATS!BV14="present",C74,"")</f>
        <v/>
      </c>
      <c r="E74" s="126"/>
      <c r="F74" s="95"/>
      <c r="G74" s="95"/>
      <c r="H74" s="95"/>
    </row>
    <row r="75" spans="1:8" ht="14.25" customHeight="1" x14ac:dyDescent="0.3">
      <c r="A75" s="113" t="s">
        <v>300</v>
      </c>
      <c r="B75" s="104" t="s">
        <v>301</v>
      </c>
      <c r="C75" s="114">
        <v>10</v>
      </c>
      <c r="D75" s="128" t="str">
        <f>IF(STATS!BW14="present",C75,"")</f>
        <v/>
      </c>
      <c r="E75" s="126"/>
      <c r="F75" s="95"/>
      <c r="G75" s="95"/>
      <c r="H75" s="95"/>
    </row>
    <row r="76" spans="1:8" ht="14.25" customHeight="1" x14ac:dyDescent="0.3">
      <c r="A76" s="111" t="s">
        <v>302</v>
      </c>
      <c r="B76" s="105" t="s">
        <v>445</v>
      </c>
      <c r="C76" s="112">
        <v>8</v>
      </c>
      <c r="D76" s="128" t="str">
        <f>IF(STATS!BX14="present",C76,"")</f>
        <v/>
      </c>
      <c r="E76" s="126"/>
      <c r="F76" s="95"/>
      <c r="G76" s="95"/>
      <c r="H76" s="95"/>
    </row>
    <row r="77" spans="1:8" ht="14.25" customHeight="1" x14ac:dyDescent="0.3">
      <c r="A77" s="113" t="s">
        <v>303</v>
      </c>
      <c r="B77" s="104" t="s">
        <v>304</v>
      </c>
      <c r="C77" s="114">
        <v>8</v>
      </c>
      <c r="D77" s="128" t="str">
        <f>IF(STATS!BY14="present",C77,"")</f>
        <v/>
      </c>
      <c r="E77" s="126"/>
      <c r="F77" s="95"/>
      <c r="G77" s="95"/>
      <c r="H77" s="95"/>
    </row>
    <row r="78" spans="1:8" ht="14.25" customHeight="1" x14ac:dyDescent="0.3">
      <c r="A78" s="111" t="s">
        <v>305</v>
      </c>
      <c r="B78" s="104" t="s">
        <v>306</v>
      </c>
      <c r="C78" s="112">
        <v>6</v>
      </c>
      <c r="D78" s="128" t="str">
        <f>IF(STATS!BZ14="present",C78,"")</f>
        <v/>
      </c>
      <c r="E78" s="126"/>
      <c r="F78" s="95"/>
      <c r="G78" s="95"/>
      <c r="H78" s="95"/>
    </row>
    <row r="79" spans="1:8" ht="14.25" customHeight="1" x14ac:dyDescent="0.3">
      <c r="A79" s="111" t="s">
        <v>307</v>
      </c>
      <c r="B79" s="104" t="s">
        <v>473</v>
      </c>
      <c r="C79" s="112">
        <v>8</v>
      </c>
      <c r="D79" s="128">
        <f>IF(STATS!CA14="present",C79,"")</f>
        <v>8</v>
      </c>
      <c r="E79" s="126"/>
      <c r="F79" s="95"/>
      <c r="G79" s="95"/>
      <c r="H79" s="95"/>
    </row>
    <row r="80" spans="1:8" ht="14.25" customHeight="1" x14ac:dyDescent="0.3">
      <c r="A80" s="113" t="s">
        <v>308</v>
      </c>
      <c r="B80" s="104" t="s">
        <v>437</v>
      </c>
      <c r="C80" s="114">
        <v>7</v>
      </c>
      <c r="D80" s="128">
        <f>IF(STATS!CB14="present",C80,"")</f>
        <v>7</v>
      </c>
      <c r="E80" s="126"/>
      <c r="F80" s="95"/>
      <c r="G80" s="95"/>
      <c r="H80" s="95"/>
    </row>
    <row r="81" spans="1:8" ht="14.25" customHeight="1" x14ac:dyDescent="0.3">
      <c r="A81" s="111" t="s">
        <v>309</v>
      </c>
      <c r="B81" s="104" t="s">
        <v>310</v>
      </c>
      <c r="C81" s="112">
        <v>9</v>
      </c>
      <c r="D81" s="128" t="str">
        <f>IF(STATS!CC14="present",C81,"")</f>
        <v/>
      </c>
      <c r="E81" s="126"/>
      <c r="F81" s="95"/>
      <c r="G81" s="95"/>
      <c r="H81" s="95"/>
    </row>
    <row r="82" spans="1:8" ht="14.25" customHeight="1" x14ac:dyDescent="0.3">
      <c r="A82" s="111" t="s">
        <v>311</v>
      </c>
      <c r="B82" s="104" t="s">
        <v>312</v>
      </c>
      <c r="C82" s="112">
        <v>6</v>
      </c>
      <c r="D82" s="128" t="str">
        <f>IF(STATS!CD14="present",C82,"")</f>
        <v/>
      </c>
      <c r="E82" s="126"/>
      <c r="F82" s="95"/>
      <c r="G82" s="95"/>
      <c r="H82" s="95"/>
    </row>
    <row r="83" spans="1:8" ht="14.25" customHeight="1" x14ac:dyDescent="0.3">
      <c r="A83" s="113" t="s">
        <v>313</v>
      </c>
      <c r="B83" s="104" t="s">
        <v>446</v>
      </c>
      <c r="C83" s="114">
        <v>5</v>
      </c>
      <c r="D83" s="128" t="str">
        <f>IF(STATS!CE14="present",C83,"")</f>
        <v/>
      </c>
      <c r="E83" s="126"/>
      <c r="F83" s="95"/>
      <c r="G83" s="95"/>
      <c r="H83" s="95"/>
    </row>
    <row r="84" spans="1:8" ht="14.25" customHeight="1" x14ac:dyDescent="0.3">
      <c r="A84" s="111" t="s">
        <v>314</v>
      </c>
      <c r="B84" s="104" t="s">
        <v>315</v>
      </c>
      <c r="C84" s="112">
        <v>7</v>
      </c>
      <c r="D84" s="128" t="str">
        <f>IF(STATS!CF14="present",C84,"")</f>
        <v/>
      </c>
      <c r="E84" s="126"/>
      <c r="F84" s="95"/>
      <c r="G84" s="95"/>
      <c r="H84" s="95"/>
    </row>
    <row r="85" spans="1:8" ht="14.25" customHeight="1" x14ac:dyDescent="0.3">
      <c r="A85" s="113" t="s">
        <v>316</v>
      </c>
      <c r="B85" s="104" t="s">
        <v>475</v>
      </c>
      <c r="C85" s="114">
        <v>10</v>
      </c>
      <c r="D85" s="128" t="str">
        <f>IF(STATS!CG14="present",C85,"")</f>
        <v/>
      </c>
      <c r="E85" s="126"/>
      <c r="F85" s="95"/>
      <c r="G85" s="95"/>
      <c r="H85" s="95"/>
    </row>
    <row r="86" spans="1:8" ht="14.25" customHeight="1" x14ac:dyDescent="0.3">
      <c r="A86" s="111" t="s">
        <v>317</v>
      </c>
      <c r="B86" s="104" t="s">
        <v>318</v>
      </c>
      <c r="C86" s="112">
        <v>9</v>
      </c>
      <c r="D86" s="128" t="str">
        <f>IF(STATS!CH14="present",C86,"")</f>
        <v/>
      </c>
      <c r="E86" s="126"/>
      <c r="F86" s="95"/>
      <c r="G86" s="95"/>
      <c r="H86" s="95"/>
    </row>
    <row r="87" spans="1:8" ht="14.25" customHeight="1" x14ac:dyDescent="0.3">
      <c r="A87" s="113" t="s">
        <v>411</v>
      </c>
      <c r="B87" s="104" t="s">
        <v>319</v>
      </c>
      <c r="C87" s="114">
        <v>8</v>
      </c>
      <c r="D87" s="128">
        <f>IF(STATS!CI14="present",C87,"")</f>
        <v>8</v>
      </c>
      <c r="E87" s="126"/>
      <c r="F87" s="95"/>
      <c r="G87" s="95"/>
      <c r="H87" s="95"/>
    </row>
    <row r="88" spans="1:8" ht="14.25" customHeight="1" x14ac:dyDescent="0.3">
      <c r="A88" s="111" t="s">
        <v>320</v>
      </c>
      <c r="B88" s="104" t="s">
        <v>321</v>
      </c>
      <c r="C88" s="112">
        <v>10</v>
      </c>
      <c r="D88" s="128" t="str">
        <f>IF(STATS!CJ14="present",C88,"")</f>
        <v/>
      </c>
      <c r="E88" s="126"/>
      <c r="F88" s="95"/>
      <c r="G88" s="95"/>
      <c r="H88" s="95"/>
    </row>
    <row r="89" spans="1:8" ht="14.25" customHeight="1" x14ac:dyDescent="0.3">
      <c r="A89" s="113" t="s">
        <v>322</v>
      </c>
      <c r="B89" s="104" t="s">
        <v>323</v>
      </c>
      <c r="C89" s="114">
        <v>7</v>
      </c>
      <c r="D89" s="128" t="str">
        <f>IF(STATS!CK14="present",C89,"")</f>
        <v/>
      </c>
      <c r="E89" s="126"/>
      <c r="F89" s="95"/>
      <c r="G89" s="95"/>
      <c r="H89" s="95"/>
    </row>
    <row r="90" spans="1:8" ht="14.25" customHeight="1" x14ac:dyDescent="0.3">
      <c r="A90" s="113" t="s">
        <v>324</v>
      </c>
      <c r="B90" s="104" t="s">
        <v>325</v>
      </c>
      <c r="C90" s="114">
        <v>5</v>
      </c>
      <c r="D90" s="128" t="str">
        <f>IF(STATS!CL14="present",C90,"")</f>
        <v/>
      </c>
      <c r="E90" s="126"/>
      <c r="F90" s="95"/>
      <c r="G90" s="95"/>
      <c r="H90" s="95"/>
    </row>
    <row r="91" spans="1:8" ht="14.25" customHeight="1" x14ac:dyDescent="0.3">
      <c r="A91" s="113" t="s">
        <v>326</v>
      </c>
      <c r="B91" s="104" t="s">
        <v>477</v>
      </c>
      <c r="C91" s="114">
        <v>8</v>
      </c>
      <c r="D91" s="128" t="str">
        <f>IF(STATS!CM14="present",C91,"")</f>
        <v/>
      </c>
      <c r="E91" s="126"/>
      <c r="F91" s="95"/>
      <c r="G91" s="95"/>
      <c r="H91" s="95"/>
    </row>
    <row r="92" spans="1:8" ht="14.25" customHeight="1" x14ac:dyDescent="0.3">
      <c r="A92" s="113" t="s">
        <v>327</v>
      </c>
      <c r="B92" s="104" t="s">
        <v>328</v>
      </c>
      <c r="C92" s="114">
        <v>8</v>
      </c>
      <c r="D92" s="128" t="str">
        <f>IF(STATS!CN14="present",C92,"")</f>
        <v/>
      </c>
      <c r="E92" s="126"/>
      <c r="F92" s="95"/>
      <c r="G92" s="95"/>
      <c r="H92" s="95"/>
    </row>
    <row r="93" spans="1:8" ht="14.25" customHeight="1" x14ac:dyDescent="0.3">
      <c r="A93" s="111" t="s">
        <v>329</v>
      </c>
      <c r="B93" s="104" t="s">
        <v>330</v>
      </c>
      <c r="C93" s="112">
        <v>8</v>
      </c>
      <c r="D93" s="128" t="str">
        <f>IF(STATS!CO14="present",C93,"")</f>
        <v/>
      </c>
      <c r="E93" s="126"/>
      <c r="F93" s="95"/>
      <c r="G93" s="95"/>
      <c r="H93" s="95"/>
    </row>
    <row r="94" spans="1:8" ht="14.25" customHeight="1" x14ac:dyDescent="0.3">
      <c r="A94" s="111" t="s">
        <v>331</v>
      </c>
      <c r="B94" s="104" t="s">
        <v>332</v>
      </c>
      <c r="C94" s="112">
        <v>10</v>
      </c>
      <c r="D94" s="128" t="str">
        <f>IF(STATS!CP14="present",C94,"")</f>
        <v/>
      </c>
      <c r="E94" s="126"/>
      <c r="F94" s="95"/>
      <c r="G94" s="95"/>
      <c r="H94" s="95"/>
    </row>
    <row r="95" spans="1:8" ht="14.25" customHeight="1" x14ac:dyDescent="0.3">
      <c r="A95" s="113" t="s">
        <v>333</v>
      </c>
      <c r="B95" s="104" t="s">
        <v>334</v>
      </c>
      <c r="C95" s="114">
        <v>6</v>
      </c>
      <c r="D95" s="128">
        <f>IF(STATS!CQ14="present",C95,"")</f>
        <v>6</v>
      </c>
      <c r="E95" s="126"/>
      <c r="F95" s="95"/>
      <c r="G95" s="95"/>
      <c r="H95" s="95"/>
    </row>
    <row r="96" spans="1:8" ht="14.25" customHeight="1" x14ac:dyDescent="0.3">
      <c r="A96" s="113" t="s">
        <v>335</v>
      </c>
      <c r="B96" s="104" t="s">
        <v>480</v>
      </c>
      <c r="C96" s="114">
        <v>8</v>
      </c>
      <c r="D96" s="128" t="str">
        <f>IF(STATS!CR14="present",C96,"")</f>
        <v/>
      </c>
      <c r="E96" s="126"/>
      <c r="F96" s="95"/>
      <c r="G96" s="95"/>
      <c r="H96" s="95"/>
    </row>
    <row r="97" spans="1:8" ht="14.25" customHeight="1" x14ac:dyDescent="0.3">
      <c r="A97" s="113" t="s">
        <v>336</v>
      </c>
      <c r="B97" s="105" t="s">
        <v>481</v>
      </c>
      <c r="C97" s="114">
        <v>8</v>
      </c>
      <c r="D97" s="128" t="str">
        <f>IF(STATS!CS14="present",C97,"")</f>
        <v/>
      </c>
      <c r="E97" s="126"/>
      <c r="F97" s="95"/>
      <c r="G97" s="95"/>
      <c r="H97" s="95"/>
    </row>
    <row r="98" spans="1:8" ht="14.25" customHeight="1" x14ac:dyDescent="0.3">
      <c r="A98" s="113" t="s">
        <v>337</v>
      </c>
      <c r="B98" s="104" t="s">
        <v>338</v>
      </c>
      <c r="C98" s="114">
        <v>9</v>
      </c>
      <c r="D98" s="128" t="str">
        <f>IF(STATS!CT14="present",C98,"")</f>
        <v/>
      </c>
      <c r="E98" s="126"/>
      <c r="F98" s="95"/>
      <c r="G98" s="95"/>
      <c r="H98" s="95"/>
    </row>
    <row r="99" spans="1:8" ht="14.25" customHeight="1" x14ac:dyDescent="0.3">
      <c r="A99" s="111" t="s">
        <v>339</v>
      </c>
      <c r="B99" s="104" t="s">
        <v>340</v>
      </c>
      <c r="C99" s="112">
        <v>7</v>
      </c>
      <c r="D99" s="128" t="str">
        <f>IF(STATS!EO14="present",C99,"")</f>
        <v/>
      </c>
      <c r="E99" s="126"/>
      <c r="F99" s="95"/>
      <c r="G99" s="95"/>
      <c r="H99" s="95"/>
    </row>
    <row r="100" spans="1:8" ht="14.25" customHeight="1" x14ac:dyDescent="0.3">
      <c r="A100" s="111" t="s">
        <v>408</v>
      </c>
      <c r="B100" s="104" t="s">
        <v>341</v>
      </c>
      <c r="C100" s="112">
        <v>8</v>
      </c>
      <c r="D100" s="128" t="str">
        <f>IF(STATS!CU14="present",C100,"")</f>
        <v/>
      </c>
      <c r="E100" s="126"/>
      <c r="F100" s="95"/>
      <c r="G100" s="95"/>
      <c r="H100" s="95"/>
    </row>
    <row r="101" spans="1:8" ht="14.25" customHeight="1" x14ac:dyDescent="0.3">
      <c r="A101" s="111" t="s">
        <v>482</v>
      </c>
      <c r="B101" s="104" t="s">
        <v>344</v>
      </c>
      <c r="C101" s="112">
        <v>9</v>
      </c>
      <c r="D101" s="128" t="str">
        <f>IF(STATS!CV14="present",C101,"")</f>
        <v/>
      </c>
      <c r="E101" s="126"/>
      <c r="F101" s="95"/>
      <c r="G101" s="95"/>
      <c r="H101" s="95"/>
    </row>
    <row r="102" spans="1:8" ht="14.25" customHeight="1" x14ac:dyDescent="0.3">
      <c r="A102" s="111" t="s">
        <v>743</v>
      </c>
      <c r="B102" s="104" t="s">
        <v>744</v>
      </c>
      <c r="C102" s="112">
        <v>9</v>
      </c>
      <c r="D102" s="128" t="str">
        <f>IF(STATS!CW14="present",C102,"")</f>
        <v/>
      </c>
      <c r="E102" s="126"/>
      <c r="F102" s="95"/>
      <c r="G102" s="95"/>
      <c r="H102" s="95"/>
    </row>
    <row r="103" spans="1:8" ht="14.25" customHeight="1" x14ac:dyDescent="0.3">
      <c r="A103" s="111" t="s">
        <v>343</v>
      </c>
      <c r="B103" s="104" t="s">
        <v>342</v>
      </c>
      <c r="C103" s="112">
        <v>7</v>
      </c>
      <c r="D103" s="128" t="str">
        <f>IF(STATS!CX14="present",C103,"")</f>
        <v/>
      </c>
      <c r="E103" s="126"/>
      <c r="F103" s="95"/>
      <c r="G103" s="95"/>
      <c r="H103" s="95"/>
    </row>
    <row r="104" spans="1:8" ht="14.25" customHeight="1" x14ac:dyDescent="0.3">
      <c r="A104" s="113" t="s">
        <v>345</v>
      </c>
      <c r="B104" s="104" t="s">
        <v>449</v>
      </c>
      <c r="C104" s="114">
        <v>9</v>
      </c>
      <c r="D104" s="128" t="str">
        <f>IF(STATS!CY14="present",C104,"")</f>
        <v/>
      </c>
      <c r="E104" s="126"/>
      <c r="F104" s="95"/>
      <c r="G104" s="95"/>
      <c r="H104" s="95"/>
    </row>
    <row r="105" spans="1:8" ht="14.25" customHeight="1" x14ac:dyDescent="0.3">
      <c r="A105" s="113" t="s">
        <v>346</v>
      </c>
      <c r="B105" s="104" t="s">
        <v>347</v>
      </c>
      <c r="C105" s="114">
        <v>3</v>
      </c>
      <c r="D105" s="128" t="str">
        <f>IF(STATS!CZ14="present",C105,"")</f>
        <v/>
      </c>
      <c r="E105" s="126"/>
      <c r="F105" s="95"/>
      <c r="G105" s="95"/>
      <c r="H105" s="95"/>
    </row>
    <row r="106" spans="1:8" ht="14.25" customHeight="1" x14ac:dyDescent="0.3">
      <c r="A106" s="113" t="s">
        <v>348</v>
      </c>
      <c r="B106" s="104" t="s">
        <v>450</v>
      </c>
      <c r="C106" s="114">
        <v>8</v>
      </c>
      <c r="D106" s="128" t="str">
        <f>IF(STATS!DA14="present",C106,"")</f>
        <v/>
      </c>
      <c r="E106" s="126"/>
      <c r="F106" s="95"/>
      <c r="G106" s="95"/>
      <c r="H106" s="95"/>
    </row>
    <row r="107" spans="1:8" ht="14.25" customHeight="1" x14ac:dyDescent="0.3">
      <c r="A107" s="111" t="s">
        <v>349</v>
      </c>
      <c r="B107" s="104" t="s">
        <v>350</v>
      </c>
      <c r="C107" s="112">
        <v>6</v>
      </c>
      <c r="D107" s="128" t="str">
        <f>IF(STATS!DC14="present",C107,"")</f>
        <v/>
      </c>
      <c r="E107" s="126"/>
      <c r="F107" s="95"/>
      <c r="G107" s="95"/>
      <c r="H107" s="95"/>
    </row>
    <row r="108" spans="1:8" ht="14.25" customHeight="1" x14ac:dyDescent="0.3">
      <c r="A108" s="111" t="s">
        <v>351</v>
      </c>
      <c r="B108" s="105" t="s">
        <v>352</v>
      </c>
      <c r="C108" s="112">
        <v>10</v>
      </c>
      <c r="D108" s="128" t="str">
        <f>IF(STATS!DD14="present",C108,"")</f>
        <v/>
      </c>
      <c r="E108" s="126"/>
      <c r="F108" s="95"/>
      <c r="G108" s="95"/>
      <c r="H108" s="95"/>
    </row>
    <row r="109" spans="1:8" ht="14.25" customHeight="1" x14ac:dyDescent="0.3">
      <c r="A109" s="111" t="s">
        <v>353</v>
      </c>
      <c r="B109" s="104" t="s">
        <v>493</v>
      </c>
      <c r="C109" s="112">
        <v>5</v>
      </c>
      <c r="D109" s="128" t="str">
        <f>IF(STATS!DE14="present",C109,"")</f>
        <v/>
      </c>
      <c r="E109" s="126"/>
      <c r="F109" s="95"/>
      <c r="G109" s="95"/>
      <c r="H109" s="95"/>
    </row>
    <row r="110" spans="1:8" ht="14.25" customHeight="1" x14ac:dyDescent="0.3">
      <c r="A110" s="113" t="s">
        <v>354</v>
      </c>
      <c r="B110" s="104" t="s">
        <v>355</v>
      </c>
      <c r="C110" s="114">
        <v>9</v>
      </c>
      <c r="D110" s="128" t="str">
        <f>IF(STATS!DF14="present",C110,"")</f>
        <v/>
      </c>
      <c r="E110" s="126"/>
      <c r="F110" s="95"/>
      <c r="G110" s="95"/>
      <c r="H110" s="95"/>
    </row>
    <row r="111" spans="1:8" ht="14.25" customHeight="1" x14ac:dyDescent="0.3">
      <c r="A111" s="113" t="s">
        <v>356</v>
      </c>
      <c r="B111" s="104" t="s">
        <v>357</v>
      </c>
      <c r="C111" s="114">
        <v>4</v>
      </c>
      <c r="D111" s="128" t="str">
        <f>IF(STATS!DG14="present",C111,"")</f>
        <v/>
      </c>
      <c r="E111" s="126"/>
      <c r="F111" s="95"/>
      <c r="G111" s="95"/>
      <c r="H111" s="95"/>
    </row>
    <row r="112" spans="1:8" ht="14.25" customHeight="1" x14ac:dyDescent="0.3">
      <c r="A112" s="113" t="s">
        <v>358</v>
      </c>
      <c r="B112" s="107" t="s">
        <v>359</v>
      </c>
      <c r="C112" s="114">
        <v>8</v>
      </c>
      <c r="D112" s="128" t="str">
        <f>IF(STATS!DH14="present",C112,"")</f>
        <v/>
      </c>
      <c r="E112" s="126"/>
      <c r="F112" s="95"/>
      <c r="G112" s="95"/>
      <c r="H112" s="95"/>
    </row>
    <row r="113" spans="1:8" ht="14.25" customHeight="1" x14ac:dyDescent="0.3">
      <c r="A113" s="111" t="s">
        <v>360</v>
      </c>
      <c r="B113" s="107" t="s">
        <v>361</v>
      </c>
      <c r="C113" s="112">
        <v>8</v>
      </c>
      <c r="D113" s="128" t="str">
        <f>IF(STATS!DI14="present",C113,"")</f>
        <v/>
      </c>
      <c r="E113" s="126"/>
      <c r="F113" s="95"/>
      <c r="G113" s="95"/>
      <c r="H113" s="95"/>
    </row>
    <row r="114" spans="1:8" ht="14.25" customHeight="1" x14ac:dyDescent="0.3">
      <c r="A114" s="113" t="s">
        <v>362</v>
      </c>
      <c r="B114" s="108" t="s">
        <v>363</v>
      </c>
      <c r="C114" s="114">
        <v>9</v>
      </c>
      <c r="D114" s="128" t="str">
        <f>IF(STATS!DJ14="present",C114,"")</f>
        <v/>
      </c>
      <c r="E114" s="126"/>
      <c r="F114" s="95"/>
      <c r="G114" s="95"/>
      <c r="H114" s="95"/>
    </row>
    <row r="115" spans="1:8" ht="14.25" customHeight="1" x14ac:dyDescent="0.3">
      <c r="A115" s="111" t="s">
        <v>364</v>
      </c>
      <c r="B115" s="107" t="s">
        <v>365</v>
      </c>
      <c r="C115" s="112">
        <v>8</v>
      </c>
      <c r="D115" s="128" t="str">
        <f>IF(STATS!DK14="present",C115,"")</f>
        <v/>
      </c>
      <c r="E115" s="126"/>
      <c r="F115" s="95"/>
      <c r="G115" s="95"/>
      <c r="H115" s="95"/>
    </row>
    <row r="116" spans="1:8" ht="14.25" customHeight="1" x14ac:dyDescent="0.3">
      <c r="A116" s="111" t="s">
        <v>366</v>
      </c>
      <c r="B116" s="104" t="s">
        <v>367</v>
      </c>
      <c r="C116" s="112">
        <v>5</v>
      </c>
      <c r="D116" s="128" t="str">
        <f>IF(STATS!DL14="present",C116,"")</f>
        <v/>
      </c>
      <c r="E116" s="126"/>
      <c r="F116" s="95"/>
      <c r="G116" s="95"/>
      <c r="H116" s="95"/>
    </row>
    <row r="117" spans="1:8" ht="14.25" customHeight="1" x14ac:dyDescent="0.3">
      <c r="A117" s="113" t="s">
        <v>368</v>
      </c>
      <c r="B117" s="106" t="s">
        <v>487</v>
      </c>
      <c r="C117" s="114">
        <v>10</v>
      </c>
      <c r="D117" s="128" t="str">
        <f>IF(STATS!DM14="present",C117,"")</f>
        <v/>
      </c>
      <c r="E117" s="126"/>
      <c r="F117" s="95"/>
      <c r="G117" s="95"/>
      <c r="H117" s="95"/>
    </row>
    <row r="118" spans="1:8" s="92" customFormat="1" ht="14.25" customHeight="1" x14ac:dyDescent="0.3">
      <c r="A118" s="115" t="s">
        <v>369</v>
      </c>
      <c r="B118" s="109" t="s">
        <v>370</v>
      </c>
      <c r="C118" s="116">
        <v>9</v>
      </c>
      <c r="D118" s="128" t="str">
        <f>IF(STATS!DN14="present",C118,"")</f>
        <v/>
      </c>
      <c r="E118" s="126"/>
      <c r="F118" s="95"/>
      <c r="G118" s="95"/>
      <c r="H118" s="95"/>
    </row>
    <row r="119" spans="1:8" ht="14.25" customHeight="1" x14ac:dyDescent="0.3">
      <c r="A119" s="113" t="s">
        <v>371</v>
      </c>
      <c r="B119" s="104" t="s">
        <v>448</v>
      </c>
      <c r="C119" s="114">
        <v>5</v>
      </c>
      <c r="D119" s="128" t="str">
        <f>IF(STATS!DP14="present",C119,"")</f>
        <v/>
      </c>
      <c r="E119" s="126"/>
      <c r="F119" s="95"/>
      <c r="G119" s="95"/>
      <c r="H119" s="95"/>
    </row>
    <row r="120" spans="1:8" ht="14.25" customHeight="1" x14ac:dyDescent="0.3">
      <c r="A120" s="111" t="s">
        <v>372</v>
      </c>
      <c r="B120" s="104" t="s">
        <v>447</v>
      </c>
      <c r="C120" s="112">
        <v>8</v>
      </c>
      <c r="D120" s="128" t="str">
        <f>IF(STATS!DQ14="present",C120,"")</f>
        <v/>
      </c>
      <c r="E120" s="126"/>
      <c r="F120" s="95"/>
      <c r="G120" s="95"/>
      <c r="H120" s="95"/>
    </row>
    <row r="121" spans="1:8" ht="14.25" customHeight="1" x14ac:dyDescent="0.3">
      <c r="A121" s="113" t="s">
        <v>373</v>
      </c>
      <c r="B121" s="104" t="s">
        <v>410</v>
      </c>
      <c r="C121" s="114">
        <v>3</v>
      </c>
      <c r="D121" s="128" t="str">
        <f>IF(STATS!DR14="present",C121,"")</f>
        <v/>
      </c>
      <c r="E121" s="126"/>
      <c r="F121" s="95"/>
      <c r="G121" s="95"/>
      <c r="H121" s="95"/>
    </row>
    <row r="122" spans="1:8" ht="14.25" customHeight="1" x14ac:dyDescent="0.3">
      <c r="A122" s="111" t="s">
        <v>374</v>
      </c>
      <c r="B122" s="104" t="s">
        <v>375</v>
      </c>
      <c r="C122" s="112">
        <v>9</v>
      </c>
      <c r="D122" s="128" t="str">
        <f>IF(STATS!DS14="present",C122,"")</f>
        <v/>
      </c>
      <c r="E122" s="126"/>
      <c r="F122" s="95"/>
      <c r="G122" s="95"/>
      <c r="H122" s="95"/>
    </row>
    <row r="123" spans="1:8" ht="14.25" customHeight="1" x14ac:dyDescent="0.3">
      <c r="A123" s="111" t="s">
        <v>376</v>
      </c>
      <c r="B123" s="104" t="s">
        <v>377</v>
      </c>
      <c r="C123" s="112">
        <v>1</v>
      </c>
      <c r="D123" s="128" t="str">
        <f>IF(STATS!DT14="present",C123,"")</f>
        <v/>
      </c>
      <c r="E123" s="126"/>
      <c r="F123" s="95"/>
      <c r="G123" s="95"/>
      <c r="H123" s="95"/>
    </row>
    <row r="124" spans="1:8" ht="14.25" customHeight="1" x14ac:dyDescent="0.3">
      <c r="A124" s="113" t="s">
        <v>378</v>
      </c>
      <c r="B124" s="104" t="s">
        <v>379</v>
      </c>
      <c r="C124" s="114">
        <v>1</v>
      </c>
      <c r="D124" s="128" t="str">
        <f>IF(STATS!DU14="present",C124,"")</f>
        <v/>
      </c>
      <c r="E124" s="126"/>
      <c r="F124" s="95"/>
      <c r="G124" s="95"/>
      <c r="H124" s="95"/>
    </row>
    <row r="125" spans="1:8" ht="14.25" customHeight="1" x14ac:dyDescent="0.3">
      <c r="A125" s="113" t="s">
        <v>500</v>
      </c>
      <c r="B125" s="104" t="s">
        <v>501</v>
      </c>
      <c r="C125" s="114">
        <v>1</v>
      </c>
      <c r="D125" s="128" t="str">
        <f>IF(STATS!DV14="present",C125,"")</f>
        <v/>
      </c>
      <c r="E125" s="126"/>
      <c r="F125" s="95"/>
      <c r="G125" s="95"/>
      <c r="H125" s="95"/>
    </row>
    <row r="126" spans="1:8" ht="14.25" customHeight="1" x14ac:dyDescent="0.3">
      <c r="A126" s="113" t="s">
        <v>380</v>
      </c>
      <c r="B126" s="104" t="s">
        <v>381</v>
      </c>
      <c r="C126" s="114">
        <v>10</v>
      </c>
      <c r="D126" s="128" t="str">
        <f>IF(STATS!DW14="present",C126,"")</f>
        <v/>
      </c>
      <c r="E126" s="126"/>
      <c r="F126" s="95"/>
      <c r="G126" s="95"/>
      <c r="H126" s="95"/>
    </row>
    <row r="127" spans="1:8" ht="14.25" customHeight="1" x14ac:dyDescent="0.3">
      <c r="A127" s="113" t="s">
        <v>382</v>
      </c>
      <c r="B127" s="104" t="s">
        <v>383</v>
      </c>
      <c r="C127" s="114">
        <v>9</v>
      </c>
      <c r="D127" s="128" t="str">
        <f>IF(STATS!DX14="present",C127,"")</f>
        <v/>
      </c>
      <c r="E127" s="126"/>
      <c r="F127" s="95"/>
      <c r="G127" s="95"/>
      <c r="H127" s="95"/>
    </row>
    <row r="128" spans="1:8" ht="14.25" customHeight="1" x14ac:dyDescent="0.3">
      <c r="A128" s="113" t="s">
        <v>384</v>
      </c>
      <c r="B128" s="104" t="s">
        <v>385</v>
      </c>
      <c r="C128" s="114">
        <v>9</v>
      </c>
      <c r="D128" s="128" t="str">
        <f>IF(STATS!DY14="present",C128,"")</f>
        <v/>
      </c>
      <c r="E128" s="126"/>
      <c r="F128" s="95"/>
      <c r="G128" s="95"/>
      <c r="H128" s="95"/>
    </row>
    <row r="129" spans="1:8" ht="14.25" customHeight="1" x14ac:dyDescent="0.3">
      <c r="A129" s="113" t="s">
        <v>386</v>
      </c>
      <c r="B129" s="104" t="s">
        <v>387</v>
      </c>
      <c r="C129" s="114">
        <v>9</v>
      </c>
      <c r="D129" s="128" t="str">
        <f>IF(STATS!DZ14="present",C129,"")</f>
        <v/>
      </c>
      <c r="E129" s="126"/>
      <c r="F129" s="95"/>
      <c r="G129" s="95"/>
      <c r="H129" s="95"/>
    </row>
    <row r="130" spans="1:8" ht="14.25" customHeight="1" x14ac:dyDescent="0.3">
      <c r="A130" s="111" t="s">
        <v>388</v>
      </c>
      <c r="B130" s="104" t="s">
        <v>438</v>
      </c>
      <c r="C130" s="112">
        <v>10</v>
      </c>
      <c r="D130" s="128" t="str">
        <f>IF(STATS!EA14="present",C130,"")</f>
        <v/>
      </c>
      <c r="E130" s="126"/>
      <c r="F130" s="95"/>
      <c r="G130" s="95"/>
      <c r="H130" s="95"/>
    </row>
    <row r="131" spans="1:8" ht="14.25" customHeight="1" x14ac:dyDescent="0.3">
      <c r="A131" s="113" t="s">
        <v>389</v>
      </c>
      <c r="B131" s="104" t="s">
        <v>390</v>
      </c>
      <c r="C131" s="114">
        <v>9</v>
      </c>
      <c r="D131" s="128" t="str">
        <f>IF(STATS!EB14="present",C131,"")</f>
        <v/>
      </c>
      <c r="E131" s="126"/>
      <c r="F131" s="95"/>
      <c r="G131" s="95"/>
      <c r="H131" s="95"/>
    </row>
    <row r="132" spans="1:8" ht="14.25" customHeight="1" x14ac:dyDescent="0.3">
      <c r="A132" s="113" t="s">
        <v>391</v>
      </c>
      <c r="B132" s="104" t="s">
        <v>392</v>
      </c>
      <c r="C132" s="114">
        <v>9</v>
      </c>
      <c r="D132" s="128" t="str">
        <f>IF(STATS!EC14="present",C132,"")</f>
        <v/>
      </c>
      <c r="E132" s="126"/>
      <c r="F132" s="95"/>
      <c r="G132" s="95"/>
      <c r="H132" s="95"/>
    </row>
    <row r="133" spans="1:8" ht="14.25" customHeight="1" x14ac:dyDescent="0.3">
      <c r="A133" s="113" t="s">
        <v>393</v>
      </c>
      <c r="B133" s="104" t="s">
        <v>394</v>
      </c>
      <c r="C133" s="114">
        <v>7</v>
      </c>
      <c r="D133" s="128" t="str">
        <f>IF(STATS!ED14="present",C133,"")</f>
        <v/>
      </c>
      <c r="E133" s="126"/>
      <c r="F133" s="95"/>
      <c r="G133" s="95"/>
      <c r="H133" s="95"/>
    </row>
    <row r="134" spans="1:8" ht="14.25" customHeight="1" x14ac:dyDescent="0.3">
      <c r="A134" s="113" t="s">
        <v>395</v>
      </c>
      <c r="B134" s="104" t="s">
        <v>396</v>
      </c>
      <c r="C134" s="114">
        <v>6</v>
      </c>
      <c r="D134" s="128">
        <f>IF(STATS!EE14="present",C134,"")</f>
        <v>6</v>
      </c>
      <c r="E134" s="126"/>
      <c r="F134" s="95"/>
      <c r="G134" s="95"/>
      <c r="H134" s="95"/>
    </row>
    <row r="135" spans="1:8" ht="14.25" customHeight="1" x14ac:dyDescent="0.3">
      <c r="A135" s="111" t="s">
        <v>505</v>
      </c>
      <c r="B135" s="104" t="s">
        <v>429</v>
      </c>
      <c r="C135" s="112">
        <v>6</v>
      </c>
      <c r="D135" s="128" t="str">
        <f>IF(STATS!EF14="present",C135,"")</f>
        <v/>
      </c>
      <c r="E135" s="126"/>
      <c r="F135" s="95"/>
      <c r="G135" s="95"/>
      <c r="H135" s="95"/>
    </row>
    <row r="136" spans="1:8" ht="14.25" customHeight="1" x14ac:dyDescent="0.3">
      <c r="A136" s="111" t="s">
        <v>397</v>
      </c>
      <c r="B136" s="107" t="s">
        <v>398</v>
      </c>
      <c r="C136" s="112">
        <v>5</v>
      </c>
      <c r="D136" s="128" t="str">
        <f>IF(STATS!EG14="present",C136,"")</f>
        <v/>
      </c>
      <c r="E136" s="126"/>
      <c r="F136" s="95"/>
      <c r="G136" s="95"/>
      <c r="H136" s="95"/>
    </row>
    <row r="137" spans="1:8" ht="14.25" customHeight="1" x14ac:dyDescent="0.3">
      <c r="A137" s="111" t="s">
        <v>399</v>
      </c>
      <c r="B137" s="107" t="s">
        <v>409</v>
      </c>
      <c r="C137" s="112">
        <v>7</v>
      </c>
      <c r="D137" s="128" t="str">
        <f>IF(STATS!EH14="present",C137,"")</f>
        <v/>
      </c>
      <c r="E137" s="126"/>
      <c r="F137" s="95"/>
      <c r="G137" s="95"/>
      <c r="H137" s="95"/>
    </row>
    <row r="138" spans="1:8" ht="14.25" customHeight="1" x14ac:dyDescent="0.3">
      <c r="A138" s="113" t="s">
        <v>400</v>
      </c>
      <c r="B138" s="106" t="s">
        <v>413</v>
      </c>
      <c r="C138" s="112">
        <v>8</v>
      </c>
      <c r="D138" s="128" t="str">
        <f>IF(STATS!EI14="present",C138,"")</f>
        <v/>
      </c>
      <c r="E138" s="126"/>
      <c r="F138" s="95"/>
      <c r="G138" s="95"/>
      <c r="H138" s="95"/>
    </row>
    <row r="139" spans="1:8" ht="14.25" customHeight="1" x14ac:dyDescent="0.3">
      <c r="A139" s="113" t="s">
        <v>401</v>
      </c>
      <c r="B139" s="104" t="s">
        <v>402</v>
      </c>
      <c r="C139" s="114">
        <v>8</v>
      </c>
      <c r="D139" s="128" t="str">
        <f>IF(STATS!EJ14="present",C139,"")</f>
        <v/>
      </c>
      <c r="E139" s="126"/>
      <c r="F139" s="95"/>
      <c r="G139" s="95"/>
      <c r="H139" s="95"/>
    </row>
    <row r="140" spans="1:8" ht="14.25" customHeight="1" thickBot="1" x14ac:dyDescent="0.35">
      <c r="A140" s="117" t="s">
        <v>497</v>
      </c>
      <c r="B140" s="118" t="s">
        <v>498</v>
      </c>
      <c r="C140" s="119">
        <v>8</v>
      </c>
      <c r="D140" s="129" t="str">
        <f>IF(STATS!EK14="present",C140,"")</f>
        <v/>
      </c>
      <c r="E140" s="126"/>
      <c r="F140" s="95"/>
      <c r="G140" s="95"/>
      <c r="H140" s="95"/>
    </row>
    <row r="141" spans="1:8" ht="13.8" x14ac:dyDescent="0.25">
      <c r="A141" s="100"/>
      <c r="B141" s="100"/>
      <c r="C141" s="101"/>
      <c r="D141" s="127"/>
      <c r="E141" s="95"/>
      <c r="F141" s="95"/>
      <c r="G141" s="95"/>
      <c r="H141" s="95"/>
    </row>
    <row r="142" spans="1:8" ht="13.8" x14ac:dyDescent="0.25">
      <c r="A142" s="134" t="s">
        <v>403</v>
      </c>
      <c r="B142" s="100"/>
      <c r="C142" s="95"/>
      <c r="D142" s="102">
        <f>COUNT(D9:D140)</f>
        <v>8</v>
      </c>
      <c r="E142" s="95"/>
      <c r="F142" s="95"/>
      <c r="G142" s="95"/>
      <c r="H142" s="95"/>
    </row>
    <row r="143" spans="1:8" ht="14.4" thickBot="1" x14ac:dyDescent="0.3">
      <c r="A143" s="134" t="s">
        <v>404</v>
      </c>
      <c r="B143" s="100"/>
      <c r="C143" s="103"/>
      <c r="D143" s="95">
        <f>(SUM(D9:D140)/D142)</f>
        <v>7.125</v>
      </c>
    </row>
    <row r="144" spans="1:8" ht="14.4" thickBot="1" x14ac:dyDescent="0.3">
      <c r="A144" s="135" t="s">
        <v>427</v>
      </c>
      <c r="B144" s="131"/>
      <c r="C144" s="132"/>
      <c r="D144" s="133">
        <f>(SUM(D9:D140)/D142)*SQRT(D142)</f>
        <v>20.152543263816607</v>
      </c>
    </row>
    <row r="146" spans="1:8" x14ac:dyDescent="0.25">
      <c r="A146" s="93"/>
      <c r="B146" s="93"/>
      <c r="C146" s="91"/>
    </row>
    <row r="147" spans="1:8" ht="51" customHeight="1" x14ac:dyDescent="0.3">
      <c r="A147" s="183" t="s">
        <v>426</v>
      </c>
      <c r="B147" s="183"/>
      <c r="C147" s="183"/>
      <c r="D147" s="183"/>
      <c r="E147" s="183"/>
      <c r="F147" s="173"/>
      <c r="G147" s="173"/>
      <c r="H147" s="173"/>
    </row>
    <row r="148" spans="1:8" x14ac:dyDescent="0.25">
      <c r="A148" s="93"/>
      <c r="B148" s="93"/>
      <c r="C148" s="91"/>
    </row>
    <row r="149" spans="1:8" ht="51" customHeight="1" x14ac:dyDescent="0.3">
      <c r="A149" s="183" t="s">
        <v>484</v>
      </c>
      <c r="B149" s="183"/>
      <c r="C149" s="183"/>
      <c r="D149" s="183"/>
      <c r="E149" s="183"/>
      <c r="F149" s="173"/>
      <c r="G149" s="173"/>
      <c r="H149" s="173"/>
    </row>
  </sheetData>
  <protectedRanges>
    <protectedRange sqref="D8:D140" name="number of species"/>
  </protectedRanges>
  <mergeCells count="2">
    <mergeCell ref="A147:E147"/>
    <mergeCell ref="A149:E149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F1"/>
  <sheetViews>
    <sheetView workbookViewId="0"/>
  </sheetViews>
  <sheetFormatPr defaultRowHeight="13.2" x14ac:dyDescent="0.25"/>
  <sheetData>
    <row r="1" spans="1:162" s="8" customFormat="1" ht="190.2" customHeight="1" x14ac:dyDescent="0.25">
      <c r="A1" s="160" t="s">
        <v>714</v>
      </c>
      <c r="B1" s="28" t="s">
        <v>715</v>
      </c>
      <c r="C1" s="8" t="s">
        <v>568</v>
      </c>
      <c r="D1" s="8" t="s">
        <v>569</v>
      </c>
      <c r="E1" s="15" t="s">
        <v>4</v>
      </c>
      <c r="F1" s="15" t="s">
        <v>570</v>
      </c>
      <c r="G1" s="26" t="s">
        <v>571</v>
      </c>
      <c r="H1" s="26" t="s">
        <v>729</v>
      </c>
      <c r="I1" s="26" t="s">
        <v>731</v>
      </c>
      <c r="J1" s="26" t="s">
        <v>572</v>
      </c>
      <c r="K1" s="26" t="s">
        <v>730</v>
      </c>
      <c r="L1" s="26" t="s">
        <v>732</v>
      </c>
      <c r="M1" s="110" t="s">
        <v>573</v>
      </c>
      <c r="N1" s="110" t="s">
        <v>574</v>
      </c>
      <c r="O1" s="110" t="s">
        <v>711</v>
      </c>
      <c r="P1" s="110" t="s">
        <v>575</v>
      </c>
      <c r="Q1" s="14" t="s">
        <v>576</v>
      </c>
      <c r="R1" s="14" t="s">
        <v>577</v>
      </c>
      <c r="S1" s="14" t="s">
        <v>578</v>
      </c>
      <c r="T1" s="14" t="s">
        <v>579</v>
      </c>
      <c r="U1" s="14" t="s">
        <v>580</v>
      </c>
      <c r="V1" s="14" t="s">
        <v>581</v>
      </c>
      <c r="W1" s="14" t="s">
        <v>582</v>
      </c>
      <c r="X1" s="14" t="s">
        <v>583</v>
      </c>
      <c r="Y1" s="14" t="s">
        <v>584</v>
      </c>
      <c r="Z1" s="14" t="s">
        <v>585</v>
      </c>
      <c r="AA1" s="14" t="s">
        <v>586</v>
      </c>
      <c r="AB1" s="14" t="s">
        <v>587</v>
      </c>
      <c r="AC1" s="14" t="s">
        <v>588</v>
      </c>
      <c r="AD1" s="14" t="s">
        <v>589</v>
      </c>
      <c r="AE1" s="14" t="s">
        <v>590</v>
      </c>
      <c r="AF1" s="14" t="s">
        <v>591</v>
      </c>
      <c r="AG1" s="14" t="s">
        <v>592</v>
      </c>
      <c r="AH1" s="14" t="s">
        <v>593</v>
      </c>
      <c r="AI1" s="14" t="s">
        <v>594</v>
      </c>
      <c r="AJ1" s="14" t="s">
        <v>595</v>
      </c>
      <c r="AK1" s="14" t="s">
        <v>596</v>
      </c>
      <c r="AL1" s="14" t="s">
        <v>597</v>
      </c>
      <c r="AM1" s="14" t="s">
        <v>598</v>
      </c>
      <c r="AN1" s="14" t="s">
        <v>599</v>
      </c>
      <c r="AO1" s="14" t="s">
        <v>600</v>
      </c>
      <c r="AP1" s="14" t="s">
        <v>601</v>
      </c>
      <c r="AQ1" s="14" t="s">
        <v>602</v>
      </c>
      <c r="AR1" s="14" t="s">
        <v>603</v>
      </c>
      <c r="AS1" s="14" t="s">
        <v>604</v>
      </c>
      <c r="AT1" s="14" t="s">
        <v>712</v>
      </c>
      <c r="AU1" s="14" t="s">
        <v>605</v>
      </c>
      <c r="AV1" s="14" t="s">
        <v>606</v>
      </c>
      <c r="AW1" s="14" t="s">
        <v>607</v>
      </c>
      <c r="AX1" s="14" t="s">
        <v>608</v>
      </c>
      <c r="AY1" s="14" t="s">
        <v>609</v>
      </c>
      <c r="AZ1" s="14" t="s">
        <v>610</v>
      </c>
      <c r="BA1" s="14" t="s">
        <v>611</v>
      </c>
      <c r="BB1" s="14" t="s">
        <v>612</v>
      </c>
      <c r="BC1" s="14" t="s">
        <v>613</v>
      </c>
      <c r="BD1" s="14" t="s">
        <v>614</v>
      </c>
      <c r="BE1" s="14" t="s">
        <v>615</v>
      </c>
      <c r="BF1" s="14" t="s">
        <v>616</v>
      </c>
      <c r="BG1" s="14" t="s">
        <v>617</v>
      </c>
      <c r="BH1" s="14" t="s">
        <v>618</v>
      </c>
      <c r="BI1" s="14" t="s">
        <v>619</v>
      </c>
      <c r="BJ1" s="14" t="s">
        <v>620</v>
      </c>
      <c r="BK1" s="14" t="s">
        <v>621</v>
      </c>
      <c r="BL1" s="14" t="s">
        <v>622</v>
      </c>
      <c r="BM1" s="14" t="s">
        <v>623</v>
      </c>
      <c r="BN1" s="14" t="s">
        <v>624</v>
      </c>
      <c r="BO1" s="14" t="s">
        <v>625</v>
      </c>
      <c r="BP1" s="14" t="s">
        <v>626</v>
      </c>
      <c r="BQ1" s="14" t="s">
        <v>627</v>
      </c>
      <c r="BR1" s="14" t="s">
        <v>628</v>
      </c>
      <c r="BS1" s="14" t="s">
        <v>713</v>
      </c>
      <c r="BT1" s="14" t="s">
        <v>629</v>
      </c>
      <c r="BU1" s="14" t="s">
        <v>630</v>
      </c>
      <c r="BV1" s="14" t="s">
        <v>631</v>
      </c>
      <c r="BW1" s="14" t="s">
        <v>632</v>
      </c>
      <c r="BX1" s="14" t="s">
        <v>633</v>
      </c>
      <c r="BY1" s="14" t="s">
        <v>634</v>
      </c>
      <c r="BZ1" s="14" t="s">
        <v>635</v>
      </c>
      <c r="CA1" s="14" t="s">
        <v>636</v>
      </c>
      <c r="CB1" s="14" t="s">
        <v>637</v>
      </c>
      <c r="CC1" s="14" t="s">
        <v>638</v>
      </c>
      <c r="CD1" s="14" t="s">
        <v>639</v>
      </c>
      <c r="CE1" s="14" t="s">
        <v>640</v>
      </c>
      <c r="CF1" s="14" t="s">
        <v>641</v>
      </c>
      <c r="CG1" s="14" t="s">
        <v>642</v>
      </c>
      <c r="CH1" s="14" t="s">
        <v>643</v>
      </c>
      <c r="CI1" s="14" t="s">
        <v>644</v>
      </c>
      <c r="CJ1" s="14" t="s">
        <v>645</v>
      </c>
      <c r="CK1" s="14" t="s">
        <v>646</v>
      </c>
      <c r="CL1" s="14" t="s">
        <v>647</v>
      </c>
      <c r="CM1" s="14" t="s">
        <v>648</v>
      </c>
      <c r="CN1" s="14" t="s">
        <v>649</v>
      </c>
      <c r="CO1" s="14" t="s">
        <v>650</v>
      </c>
      <c r="CP1" s="14" t="s">
        <v>651</v>
      </c>
      <c r="CQ1" s="14" t="s">
        <v>652</v>
      </c>
      <c r="CR1" s="14" t="s">
        <v>653</v>
      </c>
      <c r="CS1" s="14" t="s">
        <v>654</v>
      </c>
      <c r="CT1" s="14" t="s">
        <v>655</v>
      </c>
      <c r="CU1" s="14" t="s">
        <v>656</v>
      </c>
      <c r="CV1" s="14" t="s">
        <v>657</v>
      </c>
      <c r="CW1" s="14" t="s">
        <v>658</v>
      </c>
      <c r="CX1" s="14" t="s">
        <v>659</v>
      </c>
      <c r="CY1" s="14" t="s">
        <v>660</v>
      </c>
      <c r="CZ1" s="14" t="s">
        <v>661</v>
      </c>
      <c r="DA1" s="14" t="s">
        <v>662</v>
      </c>
      <c r="DB1" s="14" t="s">
        <v>663</v>
      </c>
      <c r="DC1" s="14" t="s">
        <v>664</v>
      </c>
      <c r="DD1" s="14" t="s">
        <v>665</v>
      </c>
      <c r="DE1" s="14" t="s">
        <v>666</v>
      </c>
      <c r="DF1" s="14" t="s">
        <v>667</v>
      </c>
      <c r="DG1" s="14" t="s">
        <v>668</v>
      </c>
      <c r="DH1" s="14" t="s">
        <v>669</v>
      </c>
      <c r="DI1" s="14" t="s">
        <v>670</v>
      </c>
      <c r="DJ1" s="14" t="s">
        <v>671</v>
      </c>
      <c r="DK1" s="14" t="s">
        <v>672</v>
      </c>
      <c r="DL1" s="14" t="s">
        <v>673</v>
      </c>
      <c r="DM1" s="14" t="s">
        <v>674</v>
      </c>
      <c r="DN1" s="14" t="s">
        <v>675</v>
      </c>
      <c r="DO1" s="14" t="s">
        <v>676</v>
      </c>
      <c r="DP1" s="14" t="s">
        <v>677</v>
      </c>
      <c r="DQ1" s="14" t="s">
        <v>678</v>
      </c>
      <c r="DR1" s="14" t="s">
        <v>679</v>
      </c>
      <c r="DS1" s="14" t="s">
        <v>680</v>
      </c>
      <c r="DT1" s="14" t="s">
        <v>681</v>
      </c>
      <c r="DU1" s="14" t="s">
        <v>682</v>
      </c>
      <c r="DV1" s="14" t="s">
        <v>683</v>
      </c>
      <c r="DW1" s="14" t="s">
        <v>684</v>
      </c>
      <c r="DX1" s="14" t="s">
        <v>685</v>
      </c>
      <c r="DY1" s="14" t="s">
        <v>686</v>
      </c>
      <c r="DZ1" s="14" t="s">
        <v>687</v>
      </c>
      <c r="EA1" s="14" t="s">
        <v>688</v>
      </c>
      <c r="EB1" s="14" t="s">
        <v>689</v>
      </c>
      <c r="EC1" s="14" t="s">
        <v>690</v>
      </c>
      <c r="ED1" s="14" t="s">
        <v>691</v>
      </c>
      <c r="EE1" s="14" t="s">
        <v>692</v>
      </c>
      <c r="EF1" s="14" t="s">
        <v>693</v>
      </c>
      <c r="EG1" s="14" t="s">
        <v>694</v>
      </c>
      <c r="EH1" s="14" t="s">
        <v>695</v>
      </c>
      <c r="EI1" s="14" t="s">
        <v>696</v>
      </c>
      <c r="EJ1" s="14" t="s">
        <v>697</v>
      </c>
      <c r="EK1" s="14" t="s">
        <v>698</v>
      </c>
      <c r="EL1" s="14" t="s">
        <v>699</v>
      </c>
      <c r="EM1" s="14" t="s">
        <v>700</v>
      </c>
      <c r="EN1" s="14" t="s">
        <v>701</v>
      </c>
      <c r="EO1" s="14" t="s">
        <v>702</v>
      </c>
      <c r="EP1" s="14" t="s">
        <v>703</v>
      </c>
      <c r="EQ1" s="14" t="s">
        <v>704</v>
      </c>
      <c r="ER1" s="14" t="s">
        <v>705</v>
      </c>
      <c r="ES1" s="153" t="s">
        <v>706</v>
      </c>
      <c r="ET1" s="154" t="s">
        <v>707</v>
      </c>
      <c r="EU1" s="154" t="s">
        <v>708</v>
      </c>
      <c r="EV1" s="155" t="s">
        <v>709</v>
      </c>
      <c r="EW1" s="155" t="s">
        <v>710</v>
      </c>
      <c r="EX1" s="8" t="s">
        <v>173</v>
      </c>
      <c r="EY1" s="8" t="s">
        <v>172</v>
      </c>
      <c r="EZ1" s="8" t="s">
        <v>5</v>
      </c>
      <c r="FA1" s="8" t="s">
        <v>6</v>
      </c>
      <c r="FB1" s="8" t="s">
        <v>7</v>
      </c>
      <c r="FC1" s="8" t="s">
        <v>8</v>
      </c>
      <c r="FD1" s="8" t="s">
        <v>9</v>
      </c>
      <c r="FE1" s="8" t="s">
        <v>10</v>
      </c>
      <c r="FF1" s="8" t="s">
        <v>11</v>
      </c>
    </row>
  </sheetData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READ ME</vt:lpstr>
      <vt:lpstr>ENTRY </vt:lpstr>
      <vt:lpstr>FIELD SHEET</vt:lpstr>
      <vt:lpstr>BOAT SURVEY</vt:lpstr>
      <vt:lpstr>STATS</vt:lpstr>
      <vt:lpstr>MAX DEPTH GRAPH</vt:lpstr>
      <vt:lpstr>CALCULATE FQI</vt:lpstr>
      <vt:lpstr>ARCGIS TEMPLATE</vt:lpstr>
      <vt:lpstr>'BOAT SURVEY'!Print_Area</vt:lpstr>
      <vt:lpstr>'ENTRY '!Print_Area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Jim Scharl</cp:lastModifiedBy>
  <cp:lastPrinted>2015-01-20T21:46:57Z</cp:lastPrinted>
  <dcterms:created xsi:type="dcterms:W3CDTF">2004-09-23T19:27:36Z</dcterms:created>
  <dcterms:modified xsi:type="dcterms:W3CDTF">2025-08-19T13:22:55Z</dcterms:modified>
</cp:coreProperties>
</file>