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B7" i="1" l="1"/>
  <c r="C25" i="1" l="1"/>
  <c r="C14" i="1"/>
  <c r="D7" i="1"/>
  <c r="D14" i="1" s="1"/>
  <c r="F16" i="1" l="1"/>
  <c r="E14" i="1"/>
  <c r="F14" i="1" s="1"/>
  <c r="F17" i="1"/>
</calcChain>
</file>

<file path=xl/sharedStrings.xml><?xml version="1.0" encoding="utf-8"?>
<sst xmlns="http://schemas.openxmlformats.org/spreadsheetml/2006/main" count="59" uniqueCount="56">
  <si>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</si>
  <si>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</si>
  <si>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</si>
  <si>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</si>
  <si>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</si>
  <si>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</si>
  <si>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</si>
  <si>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</si>
  <si>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</si>
  <si>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</si>
  <si>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</si>
  <si>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</si>
  <si>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</si>
  <si>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</si>
  <si>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</si>
  <si>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</si>
  <si>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</si>
  <si>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</si>
  <si>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</si>
  <si>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</si>
  <si>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</si>
  <si>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</si>
  <si>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</si>
  <si>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</si>
  <si>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</si>
  <si>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</si>
  <si>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</si>
  <si>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</si>
  <si>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</si>
  <si>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</si>
  <si>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</si>
  <si>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</si>
  <si>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</si>
  <si>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</si>
  <si>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</si>
  <si>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</si>
  <si>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</si>
  <si>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</si>
  <si>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</si>
  <si>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</si>
  <si>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</si>
  <si>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</si>
  <si>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</si>
  <si>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</si>
  <si>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</si>
  <si>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</si>
  <si>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</si>
  <si>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</si>
  <si>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</si>
  <si>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</si>
  <si>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</si>
  <si>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</si>
  <si>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r2 </t>
    </r>
  </si>
  <si>
    <t xml:space="preserve">analyzed 01/13/15 </t>
  </si>
  <si>
    <t>Dodge County</t>
  </si>
  <si>
    <t>Fox Lake (835800)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</si>
</sst>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  <xf numFmtId="0" fontId="0" fillId="0" borderId="0" xfId="0" applyFill="1" applyBorder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25</xdr:row>
      <xdr:rowOff>76201</xdr:rowOff>
    </xdr:from>
    <xdr:to>
      <xdr:col>3</xdr:col>
      <xdr:colOff>942974</xdr:colOff>
      <xdr:row>49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143376"/>
          <a:ext cx="5143499" cy="3857624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1143000</xdr:colOff>
      <xdr:row>25</xdr:row>
      <xdr:rowOff>76201</xdr:rowOff>
    </xdr:from>
    <xdr:to>
      <xdr:col>9</xdr:col>
      <xdr:colOff>209549</xdr:colOff>
      <xdr:row>49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4143376"/>
          <a:ext cx="5143499" cy="3857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/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6" x14ac:dyDescent="0.2">
      <c r="A1" s="21" t="s">
        <v>55</v>
      </c>
      <c r="B1" s="22">
        <v>41828</v>
      </c>
      <c r="C1" s="24" t="s">
        <v>54</v>
      </c>
      <c r="D1" t="s">
        <v>53</v>
      </c>
    </row>
    <row r="4" spans="1:6" x14ac:dyDescent="0.2">
      <c r="A4" t="s">
        <v>6</v>
      </c>
      <c r="B4" t="s">
        <v>7</v>
      </c>
    </row>
    <row r="5" spans="1:6" x14ac:dyDescent="0.2">
      <c r="B5" s="1" t="s">
        <v>9</v>
      </c>
      <c r="C5" s="1" t="s">
        <v>10</v>
      </c>
      <c r="D5" s="1" t="s">
        <v>11</v>
      </c>
      <c r="E5" s="1"/>
    </row>
    <row r="6" spans="1:6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6" x14ac:dyDescent="0.2">
      <c r="A7" s="5">
        <v>0.5</v>
      </c>
      <c r="B7" s="11">
        <f>PI()*(A7/2)^C7212</f>
        <v>3.1415926535897931</v>
      </c>
      <c r="C7" s="1">
        <v>4</v>
      </c>
      <c r="D7" s="10">
        <f>B7*C7</f>
        <v>12.566370614359172</v>
      </c>
      <c r="E7" s="1"/>
    </row>
    <row r="10" spans="1:6" x14ac:dyDescent="0.2">
      <c r="A10" t="s">
        <v>0</v>
      </c>
    </row>
    <row r="12" spans="1:6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6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</row>
    <row r="14" spans="1:6" x14ac:dyDescent="0.2">
      <c r="A14" s="16">
        <v>710</v>
      </c>
      <c r="B14" s="18">
        <v>29</v>
      </c>
      <c r="C14" s="1">
        <f>ROUND(AVERAGE(B14:B23),4)</f>
        <v>21.1</v>
      </c>
      <c r="D14" s="2">
        <f>ROUND((D7*1000),1)</f>
        <v>12566.4</v>
      </c>
      <c r="E14" s="20">
        <f>ROUND((((C14*1000)*(A14/1000))/$D$14),4)</f>
        <v>1.1920999999999999</v>
      </c>
      <c r="F14" s="13">
        <f>ROUND((E14*1000),0)</f>
        <v>1192</v>
      </c>
    </row>
    <row r="15" spans="1:6" x14ac:dyDescent="0.2">
      <c r="A15" s="25"/>
      <c r="B15" s="18">
        <v>24</v>
      </c>
    </row>
    <row r="16" spans="1:6" x14ac:dyDescent="0.2">
      <c r="B16" s="18">
        <v>8</v>
      </c>
      <c r="E16" s="4" t="s">
        <v>15</v>
      </c>
      <c r="F16" s="1">
        <f>ROUND(((($C$14+$C$25)*$A$14)/($D$14))*1000,0)</f>
        <v>1610</v>
      </c>
    </row>
    <row r="17" spans="2:13" x14ac:dyDescent="0.2">
      <c r="B17" s="18">
        <v>16</v>
      </c>
      <c r="C17" s="26"/>
      <c r="D17" s="26"/>
      <c r="E17" s="4" t="s">
        <v>16</v>
      </c>
      <c r="F17" s="1">
        <f>ROUND(((($C$14-$C$25)*$A$14)/($D$14))*1000,0)</f>
        <v>774</v>
      </c>
    </row>
    <row r="18" spans="2:13" x14ac:dyDescent="0.2">
      <c r="B18" s="18">
        <v>17</v>
      </c>
      <c r="C18" s="26"/>
      <c r="M18" s="4"/>
    </row>
    <row r="19" spans="2:13" x14ac:dyDescent="0.2">
      <c r="B19" s="18">
        <v>25</v>
      </c>
      <c r="C19" s="26"/>
      <c r="M19" s="4"/>
    </row>
    <row r="20" spans="2:13" x14ac:dyDescent="0.2">
      <c r="B20" s="18">
        <v>34</v>
      </c>
      <c r="C20" s="26"/>
    </row>
    <row r="21" spans="2:13" x14ac:dyDescent="0.2">
      <c r="B21" s="18">
        <v>21</v>
      </c>
      <c r="C21" s="26"/>
    </row>
    <row r="22" spans="2:13" x14ac:dyDescent="0.2">
      <c r="B22" s="18">
        <v>21</v>
      </c>
      <c r="C22" s="26"/>
    </row>
    <row r="23" spans="2:13" x14ac:dyDescent="0.2">
      <c r="B23" s="18">
        <v>16</v>
      </c>
      <c r="C23" s="26"/>
    </row>
    <row r="25" spans="2:13" x14ac:dyDescent="0.2">
      <c r="B25" s="9" t="s">
        <v>14</v>
      </c>
      <c r="C25" s="12">
        <f>STDEV(B14:B23)</f>
        <v>7.4004504367414432</v>
      </c>
    </row>
    <row r="30" spans="2:13" x14ac:dyDescent="0.2">
      <c r="B30" s="9"/>
      <c r="C30" s="12"/>
    </row>
    <row r="31" spans="2:13" x14ac:dyDescent="0.2">
      <c r="D31" s="23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2015-01-14T03:03:51Z</dcterms:modified>
</cp:coreProperties>
</file>