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270" windowWidth="9690" windowHeight="5955" tabRatio="616"/>
  </bookViews>
  <sheets>
    <sheet name="Front Page" sheetId="1" r:id="rId1"/>
    <sheet name="Acute" sheetId="2" r:id="rId2"/>
    <sheet name="Chronic" sheetId="5" r:id="rId3"/>
    <sheet name="Selenastrum" sheetId="7" r:id="rId4"/>
    <sheet name="Signature Page" sheetId="6" r:id="rId5"/>
    <sheet name="List Boxes" sheetId="4" state="hidden" r:id="rId6"/>
  </sheets>
  <definedNames>
    <definedName name="_xlnm.Print_Area" localSheetId="2">Chronic!$A$1:$Q$65</definedName>
    <definedName name="_xlnm.Print_Area" localSheetId="3">Selenastrum!$A$1:$O$59</definedName>
    <definedName name="_xlnm.Print_Area" localSheetId="4">'Signature Page'!$A$1:$M$55</definedName>
  </definedNames>
  <calcPr calcId="145621"/>
</workbook>
</file>

<file path=xl/calcChain.xml><?xml version="1.0" encoding="utf-8"?>
<calcChain xmlns="http://schemas.openxmlformats.org/spreadsheetml/2006/main">
  <c r="P25" i="5" l="1"/>
  <c r="P21" i="5"/>
  <c r="H10" i="5" l="1"/>
  <c r="B12" i="5" l="1"/>
  <c r="C15" i="7" l="1"/>
  <c r="C16" i="7"/>
  <c r="C14" i="7"/>
  <c r="N35" i="5"/>
  <c r="J14" i="2"/>
  <c r="J28" i="2"/>
  <c r="C53" i="2"/>
  <c r="N36" i="5" l="1"/>
  <c r="P24" i="5"/>
  <c r="P23" i="5"/>
  <c r="E47" i="7" l="1"/>
  <c r="E48" i="7"/>
  <c r="E46" i="7"/>
  <c r="N16" i="7"/>
  <c r="M16" i="7"/>
  <c r="M15" i="7"/>
  <c r="N14" i="7"/>
  <c r="M14" i="7"/>
  <c r="N13" i="7"/>
  <c r="C8" i="7" s="1"/>
  <c r="M13" i="7"/>
  <c r="C50" i="6" l="1"/>
  <c r="C63" i="5"/>
  <c r="C24" i="5"/>
  <c r="C25" i="5"/>
  <c r="C23" i="5"/>
  <c r="D27" i="2"/>
  <c r="D28" i="2"/>
  <c r="D26" i="2"/>
  <c r="D13" i="2"/>
  <c r="D14" i="2"/>
  <c r="D12" i="2"/>
  <c r="J11" i="2"/>
  <c r="C54" i="2"/>
  <c r="C52" i="2"/>
  <c r="J12" i="2"/>
  <c r="J27" i="2"/>
  <c r="J26" i="2"/>
  <c r="J25" i="2"/>
  <c r="J13" i="2"/>
  <c r="N38" i="5"/>
  <c r="N37" i="5"/>
  <c r="C62" i="5"/>
  <c r="C64" i="5"/>
  <c r="C49" i="6"/>
  <c r="C51" i="6"/>
</calcChain>
</file>

<file path=xl/comments1.xml><?xml version="1.0" encoding="utf-8"?>
<comments xmlns="http://schemas.openxmlformats.org/spreadsheetml/2006/main">
  <authors>
    <author>dkarner</author>
  </authors>
  <commentList>
    <comment ref="B17" authorId="0">
      <text>
        <r>
          <rPr>
            <b/>
            <sz val="8"/>
            <color indexed="81"/>
            <rFont val="Tahoma"/>
            <family val="2"/>
          </rPr>
          <t>Examples:
Grab or Composite</t>
        </r>
      </text>
    </comment>
    <comment ref="C17" authorId="0">
      <text>
        <r>
          <rPr>
            <b/>
            <sz val="8"/>
            <color indexed="81"/>
            <rFont val="Tahoma"/>
            <family val="2"/>
          </rPr>
          <t>Example: 10/22/00</t>
        </r>
      </text>
    </comment>
    <comment ref="A38" authorId="0">
      <text>
        <r>
          <rPr>
            <sz val="8"/>
            <color indexed="81"/>
            <rFont val="Tahoma"/>
            <family val="2"/>
          </rPr>
          <t>Warming of samples excluded.  Answer "No" if this is the 
only modification that occurred.</t>
        </r>
      </text>
    </comment>
    <comment ref="B54" authorId="0">
      <text>
        <r>
          <rPr>
            <b/>
            <sz val="8"/>
            <color indexed="81"/>
            <rFont val="Tahoma"/>
            <family val="2"/>
          </rPr>
          <t>Please describe lab water used in tests.
Examples: SHW, MHW, Well Water etc..
Please describe in comment section how each water was used.
Example: SHW = Synthetic Hard Water used as diluent for Acute and Chronic FHM tests.</t>
        </r>
      </text>
    </comment>
  </commentList>
</comments>
</file>

<file path=xl/sharedStrings.xml><?xml version="1.0" encoding="utf-8"?>
<sst xmlns="http://schemas.openxmlformats.org/spreadsheetml/2006/main" count="296" uniqueCount="175">
  <si>
    <t>LABORATORY NAME:</t>
  </si>
  <si>
    <t>COMMENTS:</t>
  </si>
  <si>
    <t>SAMPLE</t>
  </si>
  <si>
    <t>NO.</t>
  </si>
  <si>
    <t>TYPE</t>
  </si>
  <si>
    <t>SAMPLE COLLECTION</t>
  </si>
  <si>
    <t>AT LAB</t>
  </si>
  <si>
    <t>pH at LAB</t>
  </si>
  <si>
    <t>ACUTE</t>
  </si>
  <si>
    <t>Concurrent or monthly reference tests within acceptable limits?</t>
  </si>
  <si>
    <t>CHRONIC</t>
  </si>
  <si>
    <t>SAMPLE TYPE</t>
  </si>
  <si>
    <t>HARDNESS</t>
  </si>
  <si>
    <t>ALKALINITY</t>
  </si>
  <si>
    <t>TOTAL AMMONIA</t>
  </si>
  <si>
    <t>SAMPLE ACCEP-
TABLE?</t>
  </si>
  <si>
    <t>SAMPLE INFORMATION</t>
  </si>
  <si>
    <t>TEST INFORMATION</t>
  </si>
  <si>
    <t>GENERAL INFORMATION</t>
  </si>
  <si>
    <t>QA/QC CONDITIONS</t>
  </si>
  <si>
    <t>Date Test Initiated:</t>
  </si>
  <si>
    <t>Fathead Minnow</t>
  </si>
  <si>
    <t>Ceriodaphnia dubia</t>
  </si>
  <si>
    <t>LAB WATER CONTROLS</t>
  </si>
  <si>
    <t>SPECIES</t>
  </si>
  <si>
    <t>Percent Survival By Replicate</t>
  </si>
  <si>
    <t>Mean Percent Survival</t>
  </si>
  <si>
    <t>Age of Organism:</t>
  </si>
  <si>
    <t>LW Control</t>
  </si>
  <si>
    <t>Days</t>
  </si>
  <si>
    <t>ACUTE TEST DATA</t>
  </si>
  <si>
    <r>
      <t xml:space="preserve">#2 Retest of Failure From: </t>
    </r>
    <r>
      <rPr>
        <sz val="8"/>
        <rFont val="Arial"/>
        <family val="2"/>
      </rPr>
      <t>(Specify Date)</t>
    </r>
  </si>
  <si>
    <r>
      <t xml:space="preserve">QA Restart From: </t>
    </r>
    <r>
      <rPr>
        <sz val="8"/>
        <rFont val="Arial"/>
        <family val="2"/>
      </rPr>
      <t>(Specify Date)</t>
    </r>
  </si>
  <si>
    <r>
      <t xml:space="preserve">Other </t>
    </r>
    <r>
      <rPr>
        <sz val="8"/>
        <rFont val="Arial"/>
        <family val="2"/>
      </rPr>
      <t>(Please Specify)</t>
    </r>
  </si>
  <si>
    <r>
      <t xml:space="preserve">WPDES Compliance </t>
    </r>
    <r>
      <rPr>
        <sz val="6"/>
        <rFont val="Arial"/>
        <family val="2"/>
      </rPr>
      <t>(Required by Permit)</t>
    </r>
  </si>
  <si>
    <r>
      <t>#1 Retest of Failure From:</t>
    </r>
    <r>
      <rPr>
        <sz val="6"/>
        <rFont val="Arial"/>
        <family val="2"/>
      </rPr>
      <t>(Specify Date)</t>
    </r>
  </si>
  <si>
    <t>CHRONIC TEST DATA</t>
  </si>
  <si>
    <t>CHRONIC TEST CONTROL PERFORMANCE</t>
  </si>
  <si>
    <t>ACUTE TEST CONTROL PERFORMANCE</t>
  </si>
  <si>
    <t>MEAN % SURVIVAL</t>
  </si>
  <si>
    <t>MEAN NEONATES</t>
  </si>
  <si>
    <t>NEONATE PRODUCTION BY REPLICATE</t>
  </si>
  <si>
    <t>PHONE:</t>
  </si>
  <si>
    <t>DATE:</t>
  </si>
  <si>
    <t>Results Entered Into Database?</t>
  </si>
  <si>
    <t>REVIEWED BY:</t>
  </si>
  <si>
    <t>CC:</t>
  </si>
  <si>
    <t>% ADULT SURVIVAL</t>
  </si>
  <si>
    <t>Acute Test Date :</t>
  </si>
  <si>
    <t>Chronic Test Date :</t>
  </si>
  <si>
    <t>Fathead Minnow Growth &amp; Survival Test</t>
  </si>
  <si>
    <t>&lt; 24 Hours Old</t>
  </si>
  <si>
    <t>TO BE COMPLETED BY THE WISCONSIN DEPARTMENT OF NATURAL RESOURCES</t>
  </si>
  <si>
    <t>Describe any unusual conditions during sampling that may influence test results. (see Part 6.1.2 of the Methods Manual for examples.)</t>
  </si>
  <si>
    <t>Please describe any unusual behavior and/or appearance of organisms.(see Part 6.1.2 of the Methods Manual for ex.)</t>
  </si>
  <si>
    <t>COLLECTION</t>
  </si>
  <si>
    <r>
      <t xml:space="preserve">Tests conducted in a carbon dioxide </t>
    </r>
    <r>
      <rPr>
        <sz val="10"/>
        <rFont val="Arial"/>
        <family val="2"/>
      </rPr>
      <t>atmosphere throughout test?</t>
    </r>
  </si>
  <si>
    <r>
      <t>C. dubia</t>
    </r>
    <r>
      <rPr>
        <sz val="9"/>
        <rFont val="Arial"/>
        <family val="2"/>
      </rPr>
      <t xml:space="preserve"> Reproduction &amp; Survival Test</t>
    </r>
  </si>
  <si>
    <t>MEAN DRY BIOMASS PER REPLICATE PAIR (mg)</t>
  </si>
  <si>
    <t>DC</t>
  </si>
  <si>
    <r>
      <t xml:space="preserve">HAND DELIVER? </t>
    </r>
    <r>
      <rPr>
        <sz val="7"/>
        <rFont val="Arial"/>
        <family val="2"/>
      </rPr>
      <t xml:space="preserve">(If Yes, </t>
    </r>
    <r>
      <rPr>
        <u/>
        <sz val="7"/>
        <rFont val="Arial"/>
        <family val="2"/>
      </rPr>
      <t>&lt;</t>
    </r>
    <r>
      <rPr>
        <sz val="7"/>
        <rFont val="Arial"/>
        <family val="2"/>
      </rPr>
      <t xml:space="preserve"> </t>
    </r>
    <r>
      <rPr>
        <b/>
        <sz val="7"/>
        <rFont val="Arial"/>
        <family val="2"/>
      </rPr>
      <t>4</t>
    </r>
    <r>
      <rPr>
        <sz val="7"/>
        <rFont val="Arial"/>
        <family val="2"/>
      </rPr>
      <t xml:space="preserve"> hr?)</t>
    </r>
  </si>
  <si>
    <r>
      <t xml:space="preserve">HOLD TIME 
</t>
    </r>
    <r>
      <rPr>
        <u/>
        <sz val="10"/>
        <rFont val="Arial"/>
        <family val="2"/>
      </rPr>
      <t>&lt;</t>
    </r>
    <r>
      <rPr>
        <sz val="10"/>
        <rFont val="Arial"/>
        <family val="2"/>
      </rPr>
      <t xml:space="preserve"> 36 HR?</t>
    </r>
  </si>
  <si>
    <t>SIGNATURE:</t>
  </si>
  <si>
    <t>Temperatures maintained during test? (20 ± 1°C or 25 ± 1°C)</t>
  </si>
  <si>
    <r>
      <t xml:space="preserve">Dissolved oxygen </t>
    </r>
    <r>
      <rPr>
        <u/>
        <sz val="10"/>
        <rFont val="Arial"/>
        <family val="2"/>
      </rPr>
      <t>&gt;</t>
    </r>
    <r>
      <rPr>
        <sz val="10"/>
        <rFont val="Arial"/>
        <family val="2"/>
      </rPr>
      <t xml:space="preserve"> 4.0 mg/l throughout test?</t>
    </r>
  </si>
  <si>
    <t>%CV</t>
  </si>
  <si>
    <r>
      <t xml:space="preserve">Male Production </t>
    </r>
    <r>
      <rPr>
        <b/>
        <u/>
        <sz val="9"/>
        <rFont val="Arial"/>
        <family val="2"/>
      </rPr>
      <t>&lt;</t>
    </r>
    <r>
      <rPr>
        <b/>
        <sz val="9"/>
        <rFont val="Arial"/>
        <family val="2"/>
      </rPr>
      <t xml:space="preserve"> 20% Over All Treatments?</t>
    </r>
  </si>
  <si>
    <t>LAB REPRESENTATIVE:</t>
  </si>
  <si>
    <t>Test Date :</t>
  </si>
  <si>
    <t>(608) 224-6230</t>
  </si>
  <si>
    <t>Wisconsin State Laboratory of Hygiene</t>
  </si>
  <si>
    <t>GROWTH MEASUREMENT PER REPLICATE</t>
  </si>
  <si>
    <t>MEAN 
GROWTH</t>
  </si>
  <si>
    <t>Test Type:</t>
  </si>
  <si>
    <t>Endpoint:</t>
  </si>
  <si>
    <t>Please describe any unusual appearance of organisms.(see Part 6.1.2 of the Methods Manual for ex.)</t>
  </si>
  <si>
    <t>Selenastrum</t>
  </si>
  <si>
    <r>
      <t xml:space="preserve">Selenastrum capricornutum
</t>
    </r>
    <r>
      <rPr>
        <sz val="7"/>
        <rFont val="Arial"/>
        <family val="2"/>
      </rPr>
      <t>GROWTH TEST</t>
    </r>
  </si>
  <si>
    <r>
      <t xml:space="preserve">Light intensity for </t>
    </r>
    <r>
      <rPr>
        <i/>
        <sz val="10"/>
        <rFont val="Arial"/>
        <family val="2"/>
      </rPr>
      <t>Selenastrum</t>
    </r>
    <r>
      <rPr>
        <sz val="10"/>
        <rFont val="Arial"/>
        <family val="2"/>
      </rPr>
      <t xml:space="preserve"> maintained throughout test? (4,300 ±</t>
    </r>
    <r>
      <rPr>
        <sz val="10"/>
        <rFont val="Arial"/>
        <family val="2"/>
      </rPr>
      <t xml:space="preserve"> 430 lux)</t>
    </r>
  </si>
  <si>
    <t>REPORT NUMBER:</t>
  </si>
  <si>
    <t>MEAN BIOMASS (mg)</t>
  </si>
  <si>
    <t>PROJECT NAME:</t>
  </si>
  <si>
    <t>SAMPLING</t>
  </si>
  <si>
    <t>pH maintained within 6.0 - 9.0 s.u. throughout test?</t>
  </si>
  <si>
    <t>Conductivity</t>
  </si>
  <si>
    <r>
      <t xml:space="preserve">pH (s.u.) 
</t>
    </r>
    <r>
      <rPr>
        <sz val="8"/>
        <rFont val="Arial"/>
        <family val="2"/>
      </rPr>
      <t>After Warming</t>
    </r>
  </si>
  <si>
    <t>DISSOLVED</t>
  </si>
  <si>
    <t>OXYGEN</t>
  </si>
  <si>
    <t>(µS)</t>
  </si>
  <si>
    <r>
      <t xml:space="preserve">Were samples modified prior to testing? </t>
    </r>
    <r>
      <rPr>
        <sz val="8"/>
        <rFont val="Arial"/>
        <family val="2"/>
      </rPr>
      <t>(ex. filtration, aeration, chem addition)</t>
    </r>
  </si>
  <si>
    <t>WATER CHEMISTRY</t>
  </si>
  <si>
    <t>(All values reported in mg/L, except pH and Conductivity)</t>
  </si>
  <si>
    <t>Statistical</t>
  </si>
  <si>
    <t>Significance*</t>
  </si>
  <si>
    <t xml:space="preserve"> * Samples with the same letter are not statistically different from each other.</t>
  </si>
  <si>
    <t>Project Name :</t>
  </si>
  <si>
    <t>LAB</t>
  </si>
  <si>
    <t>SAMPLE NO.</t>
  </si>
  <si>
    <t>LC</t>
  </si>
  <si>
    <t>SITE DESCRIPTION</t>
  </si>
  <si>
    <t>SITES</t>
  </si>
  <si>
    <t>SITE</t>
  </si>
  <si>
    <t xml:space="preserve">Reproduction %CV= </t>
  </si>
  <si>
    <t>Statistical Significance*</t>
  </si>
  <si>
    <t>* Samples with the same letter are not statistically different from each other.</t>
  </si>
  <si>
    <t xml:space="preserve"> = Individual Data</t>
  </si>
  <si>
    <t>= Mean</t>
  </si>
  <si>
    <t>LAB WATER</t>
  </si>
  <si>
    <t>Copies of the State of Wisconsin Aquatic Life Toxicity Testing Methods Manual (Methods Manual) and the WET Guidance Document can be obtained from the WDNR Biomonitoring Coordinator at the address given above or at: http://dnr.wi.gov/org/water/wm/ww/biomon/</t>
  </si>
  <si>
    <t>STATION NO.</t>
  </si>
  <si>
    <t>(SWIMS, STORET or LAT/LONG)</t>
  </si>
  <si>
    <t xml:space="preserve">DATE: </t>
  </si>
  <si>
    <t xml:space="preserve">WDNR LAB CERT #: </t>
  </si>
  <si>
    <t xml:space="preserve">LAB ADDRESS: </t>
  </si>
  <si>
    <t>Wisconsin State Laboratory of Hygiene, 2601 Agriculture Drive, Madison, WI 53718</t>
  </si>
  <si>
    <t xml:space="preserve">REVIEWED BY: </t>
  </si>
  <si>
    <t>PERMITTEE REPRESENTATIVE:</t>
  </si>
  <si>
    <t>I certify under penalty of law that this document and all attachments were prepared under my direction or supervision in accordance with a system designed to assure that qualified personnel properly gather and evaluate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knowing violations.  I also certify that these results relate only to these samples.</t>
  </si>
  <si>
    <t>SAMPLE TEMP. °C</t>
  </si>
  <si>
    <t>DATE at</t>
  </si>
  <si>
    <t>Report # :</t>
  </si>
  <si>
    <t>FIELD NO.</t>
  </si>
  <si>
    <t>LW Survival Weight</t>
  </si>
  <si>
    <t xml:space="preserve">Survival Weight % CV =  </t>
  </si>
  <si>
    <r>
      <t xml:space="preserve">Send </t>
    </r>
    <r>
      <rPr>
        <b/>
        <i/>
        <u/>
        <sz val="10"/>
        <rFont val="Arial"/>
        <family val="2"/>
      </rPr>
      <t xml:space="preserve">all pages </t>
    </r>
    <r>
      <rPr>
        <b/>
        <sz val="10"/>
        <rFont val="Arial"/>
        <family val="2"/>
      </rPr>
      <t xml:space="preserve">of this form (plus any attachments or additional information which you believe to be relevant to the test) to:  Biomonitoring Coordinator, Bureau of Watershed Management, Department of Natural Resources, 101 South Webster St., P.O. Box 7921, Madison, WI 53707-7921. </t>
    </r>
  </si>
  <si>
    <t xml:space="preserve">REPORT TYPE: </t>
  </si>
  <si>
    <t>If amended, original report number:</t>
  </si>
  <si>
    <t>A</t>
  </si>
  <si>
    <r>
      <t>&gt;</t>
    </r>
    <r>
      <rPr>
        <sz val="8.5"/>
        <rFont val="Arial"/>
        <family val="2"/>
      </rPr>
      <t xml:space="preserve"> 1x10</t>
    </r>
    <r>
      <rPr>
        <vertAlign val="superscript"/>
        <sz val="8.5"/>
        <rFont val="Arial"/>
        <family val="2"/>
      </rPr>
      <t>6</t>
    </r>
    <r>
      <rPr>
        <sz val="8.5"/>
        <rFont val="Arial"/>
        <family val="2"/>
      </rPr>
      <t xml:space="preserve"> cells/ml</t>
    </r>
  </si>
  <si>
    <r>
      <t xml:space="preserve">CV </t>
    </r>
    <r>
      <rPr>
        <u/>
        <sz val="10"/>
        <rFont val="Arial"/>
        <family val="2"/>
      </rPr>
      <t>&lt;</t>
    </r>
    <r>
      <rPr>
        <sz val="10"/>
        <rFont val="Arial"/>
        <family val="2"/>
      </rPr>
      <t xml:space="preserve"> 20%</t>
    </r>
  </si>
  <si>
    <t xml:space="preserve">%CV = </t>
  </si>
  <si>
    <t>Fluorescence reading minus blank</t>
  </si>
  <si>
    <t>DATES</t>
  </si>
  <si>
    <t xml:space="preserve"> * Samples with the same letter are not statistically different from each other. Statistical significance based on reproduction.  </t>
  </si>
  <si>
    <t xml:space="preserve"> * Samples with the same letter are not statistically different from each other. Statistical significance based on biomass.  </t>
  </si>
  <si>
    <t>NA</t>
  </si>
  <si>
    <t>*Ammonia result is between the LOD (0.015 mg/L) and LOQ (0.0480 mg/L).
ND= No Detect</t>
  </si>
  <si>
    <t>MHW</t>
  </si>
  <si>
    <t xml:space="preserve">Camille Danielson </t>
  </si>
  <si>
    <t>206461002-61004</t>
  </si>
  <si>
    <t>Brewery Creek Ambients</t>
  </si>
  <si>
    <t>Brew-1</t>
  </si>
  <si>
    <t>Brew-2</t>
  </si>
  <si>
    <t>Brew-3</t>
  </si>
  <si>
    <t>Original</t>
  </si>
  <si>
    <t>Grab</t>
  </si>
  <si>
    <t>Yes</t>
  </si>
  <si>
    <t>No</t>
  </si>
  <si>
    <t>No*</t>
  </si>
  <si>
    <t>**</t>
  </si>
  <si>
    <r>
      <rPr>
        <b/>
        <i/>
        <sz val="8"/>
        <rFont val="Arial"/>
        <family val="2"/>
      </rPr>
      <t>C. dubia</t>
    </r>
    <r>
      <rPr>
        <b/>
        <sz val="8"/>
        <rFont val="Arial"/>
        <family val="2"/>
      </rPr>
      <t xml:space="preserve"> chronic test was run with organisms purchased from Aquatic Biosystems because the in-house culture organisms were not performing well.</t>
    </r>
  </si>
  <si>
    <r>
      <rPr>
        <b/>
        <i/>
        <sz val="8"/>
        <rFont val="Arial"/>
        <family val="2"/>
      </rPr>
      <t>C. dubia</t>
    </r>
    <r>
      <rPr>
        <b/>
        <sz val="8"/>
        <rFont val="Arial"/>
        <family val="2"/>
      </rPr>
      <t xml:space="preserve"> acute test was run with organisms purchased from Aquatic Biosystems because the in-house culture organisms were not performing well.</t>
    </r>
  </si>
  <si>
    <r>
      <t xml:space="preserve">MHW= Moderately Hard Water was used as the lab control for the </t>
    </r>
    <r>
      <rPr>
        <b/>
        <i/>
        <sz val="8"/>
        <rFont val="Arial"/>
        <family val="2"/>
      </rPr>
      <t xml:space="preserve">Ceriodaphnia dubia </t>
    </r>
    <r>
      <rPr>
        <b/>
        <sz val="8"/>
        <rFont val="Arial"/>
        <family val="2"/>
      </rPr>
      <t xml:space="preserve">and the </t>
    </r>
    <r>
      <rPr>
        <b/>
        <i/>
        <sz val="8"/>
        <rFont val="Arial"/>
        <family val="2"/>
      </rPr>
      <t xml:space="preserve">Selenastrum </t>
    </r>
    <r>
      <rPr>
        <b/>
        <sz val="8"/>
        <rFont val="Arial"/>
        <family val="2"/>
      </rPr>
      <t>tests</t>
    </r>
  </si>
  <si>
    <t xml:space="preserve">DC = Dechlorinated Madison tap water was used as the lab control for the fathead minnow test.
</t>
  </si>
  <si>
    <r>
      <t xml:space="preserve">Survival </t>
    </r>
    <r>
      <rPr>
        <u/>
        <sz val="10"/>
        <rFont val="Arial"/>
        <family val="2"/>
      </rPr>
      <t>&gt;</t>
    </r>
    <r>
      <rPr>
        <sz val="10"/>
        <rFont val="Arial"/>
        <family val="2"/>
      </rPr>
      <t xml:space="preserve"> 90%
Yes</t>
    </r>
  </si>
  <si>
    <r>
      <t xml:space="preserve">Survival </t>
    </r>
    <r>
      <rPr>
        <u/>
        <sz val="10"/>
        <rFont val="Arial"/>
        <family val="2"/>
      </rPr>
      <t>&gt;</t>
    </r>
    <r>
      <rPr>
        <sz val="10"/>
        <rFont val="Arial"/>
        <family val="2"/>
      </rPr>
      <t xml:space="preserve"> 90%
Yes
</t>
    </r>
  </si>
  <si>
    <r>
      <t xml:space="preserve">Survival </t>
    </r>
    <r>
      <rPr>
        <u/>
        <sz val="10"/>
        <rFont val="Arial"/>
        <family val="2"/>
      </rPr>
      <t>&gt;</t>
    </r>
    <r>
      <rPr>
        <sz val="10"/>
        <rFont val="Arial"/>
        <family val="2"/>
      </rPr>
      <t xml:space="preserve"> 80%</t>
    </r>
  </si>
  <si>
    <r>
      <rPr>
        <u/>
        <sz val="10"/>
        <rFont val="Arial"/>
        <family val="2"/>
      </rPr>
      <t>&gt;</t>
    </r>
    <r>
      <rPr>
        <sz val="10"/>
        <rFont val="Arial"/>
        <family val="2"/>
      </rPr>
      <t xml:space="preserve"> 15 neonates/female</t>
    </r>
  </si>
  <si>
    <r>
      <t xml:space="preserve">Reproduction CV </t>
    </r>
    <r>
      <rPr>
        <u/>
        <sz val="10"/>
        <rFont val="Arial"/>
        <family val="2"/>
      </rPr>
      <t>&lt;</t>
    </r>
    <r>
      <rPr>
        <sz val="10"/>
        <rFont val="Arial"/>
        <family val="2"/>
      </rPr>
      <t xml:space="preserve"> 40%</t>
    </r>
  </si>
  <si>
    <r>
      <rPr>
        <u/>
        <sz val="10"/>
        <rFont val="Arial"/>
        <family val="2"/>
      </rPr>
      <t>&gt;</t>
    </r>
    <r>
      <rPr>
        <sz val="10"/>
        <rFont val="Arial"/>
        <family val="2"/>
      </rPr>
      <t xml:space="preserve"> 80% 3rd brood</t>
    </r>
  </si>
  <si>
    <r>
      <rPr>
        <u/>
        <sz val="10"/>
        <rFont val="Arial"/>
        <family val="2"/>
      </rPr>
      <t>&lt;</t>
    </r>
    <r>
      <rPr>
        <sz val="10"/>
        <rFont val="Arial"/>
        <family val="2"/>
      </rPr>
      <t xml:space="preserve"> 20% males</t>
    </r>
  </si>
  <si>
    <r>
      <t xml:space="preserve">Survival Weight CV </t>
    </r>
    <r>
      <rPr>
        <u/>
        <sz val="10"/>
        <rFont val="Arial"/>
        <family val="2"/>
      </rPr>
      <t>&lt;</t>
    </r>
    <r>
      <rPr>
        <sz val="10"/>
        <rFont val="Arial"/>
        <family val="2"/>
      </rPr>
      <t xml:space="preserve"> 40%</t>
    </r>
  </si>
  <si>
    <r>
      <rPr>
        <u/>
        <sz val="10"/>
        <rFont val="Arial"/>
        <family val="2"/>
      </rPr>
      <t>&gt;</t>
    </r>
    <r>
      <rPr>
        <sz val="10"/>
        <rFont val="Arial"/>
        <family val="2"/>
      </rPr>
      <t xml:space="preserve"> 0.25 mg/fish</t>
    </r>
  </si>
  <si>
    <t>fluorescence</t>
  </si>
  <si>
    <t>microplate</t>
  </si>
  <si>
    <t>Brewery Creek 1</t>
  </si>
  <si>
    <t>Brewery Creek 2</t>
  </si>
  <si>
    <t>Brewery Creek 3</t>
  </si>
  <si>
    <t>B</t>
  </si>
  <si>
    <t>C</t>
  </si>
  <si>
    <t>ND</t>
  </si>
  <si>
    <r>
      <t xml:space="preserve">*Temperatures were within spec for chronic FHM and </t>
    </r>
    <r>
      <rPr>
        <b/>
        <i/>
        <sz val="8"/>
        <color indexed="8"/>
        <rFont val="Arial"/>
        <family val="2"/>
      </rPr>
      <t xml:space="preserve">C. dubia </t>
    </r>
    <r>
      <rPr>
        <b/>
        <sz val="8"/>
        <color indexed="8"/>
        <rFont val="Arial"/>
        <family val="2"/>
      </rPr>
      <t xml:space="preserve">tests, but the temperature on Day 1 of the </t>
    </r>
    <r>
      <rPr>
        <b/>
        <i/>
        <sz val="8"/>
        <color indexed="8"/>
        <rFont val="Arial"/>
        <family val="2"/>
      </rPr>
      <t>Selenastrum</t>
    </r>
    <r>
      <rPr>
        <b/>
        <sz val="8"/>
        <color indexed="8"/>
        <rFont val="Arial"/>
        <family val="2"/>
      </rPr>
      <t xml:space="preserve"> test was 28.0°C. The test was then moved to another incubator where temperatures were maintained at 25 ± 1°C.
**</t>
    </r>
    <r>
      <rPr>
        <b/>
        <i/>
        <sz val="8"/>
        <color indexed="8"/>
        <rFont val="Arial"/>
        <family val="2"/>
      </rPr>
      <t>Selenastrum</t>
    </r>
    <r>
      <rPr>
        <b/>
        <sz val="8"/>
        <color indexed="8"/>
        <rFont val="Arial"/>
        <family val="2"/>
      </rPr>
      <t xml:space="preserve"> and FHM monthly reference tests were within acceptable limits. </t>
    </r>
    <r>
      <rPr>
        <b/>
        <i/>
        <sz val="8"/>
        <color indexed="8"/>
        <rFont val="Arial"/>
        <family val="2"/>
      </rPr>
      <t xml:space="preserve">C. dubia </t>
    </r>
    <r>
      <rPr>
        <b/>
        <sz val="8"/>
        <color indexed="8"/>
        <rFont val="Arial"/>
        <family val="2"/>
      </rPr>
      <t xml:space="preserve">acute and chronic reference tests were run concurrently with organisms purchased from Aquatic Biosystems because the in-house culture organisms were not performing well. </t>
    </r>
  </si>
  <si>
    <t>0.019*</t>
  </si>
  <si>
    <t>0.031*</t>
  </si>
  <si>
    <t>Dawn Perkins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</si>
</sst>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m/d/yyyy;@"/>
  </numFmts>
  <fonts count="42" x14ac:knownFonts="1">
    <font>
      <sz val="10"/>
      <name val="Arial"/>
    </font>
    <font>
      <sz val="10"/>
      <name val="Arial"/>
      <family val="2"/>
    </font>
    <font>
      <sz val="8"/>
      <name val="Arial"/>
      <family val="2"/>
    </font>
    <font>
      <i/>
      <sz val="10"/>
      <name val="Arial"/>
      <family val="2"/>
    </font>
    <font>
      <b/>
      <sz val="10"/>
      <name val="Arial"/>
      <family val="2"/>
    </font>
    <font>
      <sz val="10"/>
      <name val="Arial"/>
      <family val="2"/>
    </font>
    <font>
      <b/>
      <sz val="12"/>
      <name val="Arial"/>
      <family val="2"/>
    </font>
    <font>
      <sz val="10"/>
      <color indexed="10"/>
      <name val="Arial"/>
      <family val="2"/>
    </font>
    <font>
      <b/>
      <i/>
      <sz val="10"/>
      <name val="Arial"/>
      <family val="2"/>
    </font>
    <font>
      <sz val="6"/>
      <name val="Arial"/>
      <family val="2"/>
    </font>
    <font>
      <sz val="7"/>
      <name val="Arial"/>
      <family val="2"/>
    </font>
    <font>
      <sz val="9"/>
      <name val="Arial"/>
      <family val="2"/>
    </font>
    <font>
      <b/>
      <sz val="8"/>
      <name val="Arial"/>
      <family val="2"/>
    </font>
    <font>
      <sz val="8.5"/>
      <name val="Arial"/>
      <family val="2"/>
    </font>
    <font>
      <b/>
      <sz val="11"/>
      <name val="Arial"/>
      <family val="2"/>
    </font>
    <font>
      <b/>
      <sz val="8"/>
      <color indexed="81"/>
      <name val="Tahoma"/>
      <family val="2"/>
    </font>
    <font>
      <b/>
      <sz val="9"/>
      <name val="Arial"/>
      <family val="2"/>
    </font>
    <font>
      <u/>
      <sz val="7"/>
      <name val="Arial"/>
      <family val="2"/>
    </font>
    <font>
      <b/>
      <sz val="8"/>
      <color indexed="8"/>
      <name val="Arial"/>
      <family val="2"/>
    </font>
    <font>
      <b/>
      <sz val="11"/>
      <color indexed="8"/>
      <name val="Arial"/>
      <family val="2"/>
    </font>
    <font>
      <u/>
      <sz val="10"/>
      <name val="Arial"/>
      <family val="2"/>
    </font>
    <font>
      <b/>
      <u/>
      <sz val="9"/>
      <name val="Arial"/>
      <family val="2"/>
    </font>
    <font>
      <i/>
      <sz val="8"/>
      <color indexed="8"/>
      <name val="Arial"/>
      <family val="2"/>
    </font>
    <font>
      <i/>
      <sz val="8"/>
      <name val="Arial"/>
      <family val="2"/>
    </font>
    <font>
      <b/>
      <sz val="7"/>
      <name val="Arial"/>
      <family val="2"/>
    </font>
    <font>
      <i/>
      <sz val="9"/>
      <name val="Arial"/>
      <family val="2"/>
    </font>
    <font>
      <i/>
      <sz val="10"/>
      <name val="Times New Roman"/>
      <family val="1"/>
    </font>
    <font>
      <b/>
      <i/>
      <u/>
      <sz val="10"/>
      <name val="Arial"/>
      <family val="2"/>
    </font>
    <font>
      <b/>
      <i/>
      <sz val="8.5"/>
      <name val="Arial"/>
      <family val="2"/>
    </font>
    <font>
      <i/>
      <sz val="7"/>
      <name val="Arial"/>
      <family val="2"/>
    </font>
    <font>
      <sz val="8"/>
      <name val="Arial"/>
      <family val="2"/>
    </font>
    <font>
      <u/>
      <sz val="8.5"/>
      <name val="Arial"/>
      <family val="2"/>
    </font>
    <font>
      <vertAlign val="superscript"/>
      <sz val="8.5"/>
      <name val="Arial"/>
      <family val="2"/>
    </font>
    <font>
      <b/>
      <i/>
      <sz val="8"/>
      <name val="Arial"/>
      <family val="2"/>
    </font>
    <font>
      <sz val="9"/>
      <name val="Arial"/>
      <family val="2"/>
    </font>
    <font>
      <sz val="9"/>
      <color indexed="10"/>
      <name val="Arial"/>
      <family val="2"/>
    </font>
    <font>
      <sz val="10"/>
      <color indexed="10"/>
      <name val="Arial"/>
      <family val="2"/>
    </font>
    <font>
      <sz val="7"/>
      <color indexed="10"/>
      <name val="Arial"/>
      <family val="2"/>
    </font>
    <font>
      <b/>
      <sz val="8"/>
      <color indexed="10"/>
      <name val="Arial"/>
      <family val="2"/>
    </font>
    <font>
      <b/>
      <sz val="10"/>
      <color indexed="10"/>
      <name val="Arial"/>
      <family val="2"/>
    </font>
    <font>
      <sz val="8"/>
      <color indexed="81"/>
      <name val="Tahoma"/>
      <family val="2"/>
    </font>
    <font>
      <b/>
      <i/>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gray0625"/>
    </fill>
    <fill>
      <patternFill patternType="gray0625">
        <bgColor indexed="9"/>
      </patternFill>
    </fill>
    <fill>
      <patternFill patternType="gray0625">
        <fgColor indexed="8"/>
        <bgColor indexed="9"/>
      </patternFill>
    </fill>
    <fill>
      <patternFill patternType="solid">
        <fgColor rgb="FFFFFF99"/>
        <bgColor indexed="64"/>
      </patternFill>
    </fill>
  </fills>
  <borders count="66">
    <border>
      <left/>
      <right/>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733">
    <xf numFmtId="0" fontId="0" fillId="0" borderId="0" xfId="0"/>
    <xf numFmtId="0" fontId="10" fillId="0" borderId="0" xfId="0" applyFont="1"/>
    <xf numFmtId="0" fontId="0" fillId="0" borderId="1" xfId="0" applyBorder="1" applyAlignment="1">
      <alignment horizontal="center"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0" xfId="0" applyFill="1" applyAlignment="1">
      <alignmen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2" xfId="0" applyBorder="1" applyAlignment="1">
      <alignment vertical="center"/>
    </xf>
    <xf numFmtId="0" fontId="0" fillId="0" borderId="14" xfId="0" applyBorder="1" applyAlignment="1">
      <alignment vertical="center"/>
    </xf>
    <xf numFmtId="0" fontId="2" fillId="0" borderId="0" xfId="0" applyFont="1" applyAlignment="1">
      <alignment vertical="center"/>
    </xf>
    <xf numFmtId="0" fontId="0" fillId="0" borderId="0" xfId="0" applyAlignment="1">
      <alignment vertical="top"/>
    </xf>
    <xf numFmtId="0" fontId="0" fillId="0" borderId="13" xfId="0" applyBorder="1" applyAlignment="1">
      <alignment vertical="center"/>
    </xf>
    <xf numFmtId="0" fontId="0" fillId="0" borderId="15" xfId="0" applyBorder="1" applyAlignment="1">
      <alignment vertical="center"/>
    </xf>
    <xf numFmtId="1" fontId="0" fillId="0" borderId="4" xfId="0" applyNumberFormat="1" applyBorder="1" applyAlignment="1">
      <alignment horizontal="center" vertical="center"/>
    </xf>
    <xf numFmtId="0" fontId="0" fillId="0" borderId="0" xfId="0" applyBorder="1" applyAlignment="1">
      <alignment vertical="top"/>
    </xf>
    <xf numFmtId="0" fontId="0" fillId="0" borderId="12" xfId="0" applyBorder="1" applyAlignment="1">
      <alignment vertical="center"/>
    </xf>
    <xf numFmtId="0" fontId="0" fillId="0" borderId="0" xfId="0" applyBorder="1" applyAlignment="1">
      <alignment horizontal="left" vertical="center"/>
    </xf>
    <xf numFmtId="0" fontId="14" fillId="0" borderId="0" xfId="0" applyFont="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Fill="1" applyBorder="1" applyAlignment="1">
      <alignment horizontal="right" vertical="center"/>
    </xf>
    <xf numFmtId="0" fontId="12" fillId="0" borderId="11" xfId="0" applyFont="1" applyFill="1" applyBorder="1" applyAlignment="1">
      <alignment horizontal="left" vertical="center" wrapText="1"/>
    </xf>
    <xf numFmtId="0" fontId="4" fillId="0" borderId="2" xfId="0" applyFont="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vertical="center"/>
    </xf>
    <xf numFmtId="1" fontId="7" fillId="0" borderId="4" xfId="0" applyNumberFormat="1" applyFont="1" applyBorder="1" applyAlignment="1">
      <alignment horizontal="center" vertical="center"/>
    </xf>
    <xf numFmtId="0" fontId="0" fillId="0" borderId="0" xfId="0" applyAlignment="1">
      <alignment horizontal="left"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left" vertical="center"/>
    </xf>
    <xf numFmtId="0" fontId="0" fillId="0" borderId="0" xfId="0" applyFill="1" applyBorder="1" applyAlignment="1">
      <alignment horizontal="left" vertical="center"/>
    </xf>
    <xf numFmtId="165" fontId="7" fillId="2" borderId="4" xfId="0" applyNumberFormat="1" applyFont="1" applyFill="1" applyBorder="1" applyAlignment="1">
      <alignment horizontal="center" vertical="center"/>
    </xf>
    <xf numFmtId="1" fontId="0" fillId="3" borderId="4" xfId="0" applyNumberFormat="1" applyFill="1" applyBorder="1" applyAlignment="1">
      <alignment horizontal="center" vertical="center"/>
    </xf>
    <xf numFmtId="0" fontId="0" fillId="3" borderId="8" xfId="0" applyFill="1" applyBorder="1" applyAlignment="1">
      <alignment horizontal="center" vertical="center"/>
    </xf>
    <xf numFmtId="0" fontId="0" fillId="3" borderId="16" xfId="0" applyFill="1" applyBorder="1" applyAlignment="1">
      <alignment horizontal="center" vertical="center"/>
    </xf>
    <xf numFmtId="2" fontId="0" fillId="3" borderId="4" xfId="0" applyNumberFormat="1"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0" borderId="0" xfId="0" applyFill="1" applyBorder="1" applyAlignment="1">
      <alignment horizontal="right" vertical="top"/>
    </xf>
    <xf numFmtId="0" fontId="5" fillId="0" borderId="0" xfId="0" applyFont="1" applyAlignment="1">
      <alignment horizontal="left" vertical="center" wrapText="1"/>
    </xf>
    <xf numFmtId="0" fontId="6" fillId="0" borderId="0" xfId="0" applyFont="1" applyBorder="1" applyAlignment="1">
      <alignment vertical="center"/>
    </xf>
    <xf numFmtId="0" fontId="0" fillId="0" borderId="15" xfId="0" applyFill="1" applyBorder="1" applyAlignment="1">
      <alignment horizontal="center" vertical="center"/>
    </xf>
    <xf numFmtId="0" fontId="14" fillId="0" borderId="0" xfId="0" applyFont="1" applyBorder="1" applyAlignment="1">
      <alignment vertical="center"/>
    </xf>
    <xf numFmtId="164" fontId="14" fillId="0" borderId="0" xfId="0" applyNumberFormat="1" applyFont="1" applyFill="1" applyBorder="1" applyAlignment="1">
      <alignment horizontal="center" vertical="center"/>
    </xf>
    <xf numFmtId="0" fontId="5" fillId="0" borderId="0" xfId="0" applyFont="1" applyAlignment="1">
      <alignment vertical="center"/>
    </xf>
    <xf numFmtId="0" fontId="0" fillId="0" borderId="0" xfId="0" applyFill="1" applyBorder="1" applyAlignment="1">
      <alignment horizontal="center" vertical="top"/>
    </xf>
    <xf numFmtId="0" fontId="5" fillId="0" borderId="0" xfId="0" applyFont="1" applyFill="1" applyBorder="1" applyAlignment="1">
      <alignment horizontal="center" vertical="top"/>
    </xf>
    <xf numFmtId="0" fontId="2" fillId="0" borderId="0" xfId="0" applyFont="1" applyFill="1" applyBorder="1" applyAlignment="1">
      <alignment horizontal="center" vertical="top"/>
    </xf>
    <xf numFmtId="0" fontId="6" fillId="0" borderId="0" xfId="0" applyFont="1" applyBorder="1" applyAlignment="1">
      <alignment horizontal="center" vertical="center"/>
    </xf>
    <xf numFmtId="0" fontId="0" fillId="0" borderId="0" xfId="0" applyAlignment="1">
      <alignment horizontal="right" vertical="center"/>
    </xf>
    <xf numFmtId="0" fontId="0" fillId="0" borderId="26" xfId="0" applyBorder="1" applyAlignment="1">
      <alignment vertical="center"/>
    </xf>
    <xf numFmtId="0" fontId="0" fillId="0" borderId="25" xfId="0" applyBorder="1" applyAlignment="1">
      <alignment horizontal="center" vertical="center"/>
    </xf>
    <xf numFmtId="0" fontId="0" fillId="0" borderId="18" xfId="0" applyBorder="1" applyAlignment="1">
      <alignment horizontal="center" vertical="center" wrapText="1"/>
    </xf>
    <xf numFmtId="2" fontId="0" fillId="3" borderId="29" xfId="0" applyNumberFormat="1" applyFill="1" applyBorder="1" applyAlignment="1">
      <alignment horizontal="center" vertical="center"/>
    </xf>
    <xf numFmtId="0" fontId="5" fillId="0" borderId="9" xfId="0" applyFont="1" applyBorder="1" applyAlignment="1">
      <alignment horizontal="center" vertical="center"/>
    </xf>
    <xf numFmtId="0" fontId="0" fillId="0" borderId="4" xfId="0" applyBorder="1" applyAlignment="1">
      <alignment horizontal="center" vertical="center" wrapText="1"/>
    </xf>
    <xf numFmtId="0" fontId="0" fillId="0" borderId="30" xfId="0" applyBorder="1" applyAlignment="1">
      <alignment vertical="center"/>
    </xf>
    <xf numFmtId="0" fontId="5" fillId="3" borderId="4" xfId="0" applyFont="1" applyFill="1" applyBorder="1" applyAlignment="1">
      <alignment horizontal="center" vertical="center"/>
    </xf>
    <xf numFmtId="0" fontId="5" fillId="0" borderId="0" xfId="0" applyFont="1" applyBorder="1" applyAlignment="1">
      <alignment vertical="center"/>
    </xf>
    <xf numFmtId="0" fontId="5" fillId="0" borderId="31" xfId="0" applyFont="1" applyBorder="1" applyAlignment="1">
      <alignment horizontal="center" vertical="center" wrapText="1"/>
    </xf>
    <xf numFmtId="0" fontId="0" fillId="0" borderId="32" xfId="0" applyBorder="1" applyAlignment="1">
      <alignment vertical="center" wrapText="1"/>
    </xf>
    <xf numFmtId="0" fontId="34" fillId="0" borderId="4" xfId="0" applyFont="1" applyBorder="1" applyAlignment="1">
      <alignment horizontal="center" vertical="center"/>
    </xf>
    <xf numFmtId="0" fontId="7" fillId="0" borderId="18" xfId="0" applyFont="1" applyBorder="1" applyAlignment="1">
      <alignment horizontal="center" vertical="center" wrapText="1"/>
    </xf>
    <xf numFmtId="0" fontId="7" fillId="0" borderId="32" xfId="0" applyFont="1" applyBorder="1" applyAlignment="1">
      <alignment horizontal="center" wrapText="1"/>
    </xf>
    <xf numFmtId="1" fontId="0" fillId="0" borderId="13" xfId="0" applyNumberFormat="1" applyFill="1" applyBorder="1" applyAlignment="1">
      <alignment horizontal="left" vertical="center"/>
    </xf>
    <xf numFmtId="0" fontId="5" fillId="0" borderId="33" xfId="0" applyFont="1" applyBorder="1" applyAlignment="1">
      <alignment horizontal="center" vertical="center"/>
    </xf>
    <xf numFmtId="0" fontId="5" fillId="0" borderId="17" xfId="0" applyFont="1" applyBorder="1" applyAlignment="1">
      <alignment horizontal="center"/>
    </xf>
    <xf numFmtId="164" fontId="7" fillId="0" borderId="4" xfId="0" applyNumberFormat="1" applyFont="1" applyBorder="1" applyAlignment="1">
      <alignment horizontal="center" vertical="center"/>
    </xf>
    <xf numFmtId="164" fontId="7" fillId="0" borderId="25" xfId="0" applyNumberFormat="1" applyFont="1" applyBorder="1" applyAlignment="1">
      <alignment horizontal="center" vertical="center"/>
    </xf>
    <xf numFmtId="164" fontId="7" fillId="0" borderId="34" xfId="0" applyNumberFormat="1" applyFont="1" applyBorder="1" applyAlignment="1">
      <alignment horizontal="center" vertical="center"/>
    </xf>
    <xf numFmtId="1" fontId="0" fillId="0" borderId="25" xfId="0" applyNumberFormat="1" applyFill="1" applyBorder="1" applyAlignment="1">
      <alignment horizontal="center" vertical="center"/>
    </xf>
    <xf numFmtId="1" fontId="0" fillId="0" borderId="34" xfId="0" applyNumberFormat="1" applyFill="1" applyBorder="1" applyAlignment="1">
      <alignment horizontal="center" vertical="center"/>
    </xf>
    <xf numFmtId="0" fontId="5" fillId="0" borderId="32" xfId="0" applyFont="1" applyFill="1" applyBorder="1" applyAlignment="1">
      <alignment vertical="center" wrapText="1"/>
    </xf>
    <xf numFmtId="0" fontId="7" fillId="0" borderId="35" xfId="0" applyFont="1" applyBorder="1" applyAlignment="1">
      <alignment horizontal="center" wrapText="1"/>
    </xf>
    <xf numFmtId="0" fontId="0" fillId="3" borderId="13" xfId="0" applyFill="1" applyBorder="1" applyAlignment="1">
      <alignment horizontal="center" vertical="center"/>
    </xf>
    <xf numFmtId="0" fontId="0" fillId="0" borderId="36" xfId="0" applyBorder="1" applyAlignment="1">
      <alignment horizontal="center" vertical="center"/>
    </xf>
    <xf numFmtId="0" fontId="0" fillId="0" borderId="11" xfId="0" applyBorder="1" applyAlignment="1">
      <alignment vertical="top"/>
    </xf>
    <xf numFmtId="0" fontId="14" fillId="0" borderId="2" xfId="0" applyFont="1" applyBorder="1" applyAlignment="1">
      <alignment vertical="center"/>
    </xf>
    <xf numFmtId="0" fontId="28" fillId="0" borderId="10" xfId="0" applyFont="1" applyFill="1" applyBorder="1" applyAlignment="1">
      <alignment vertical="center"/>
    </xf>
    <xf numFmtId="0" fontId="28" fillId="0" borderId="11"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2" fontId="14" fillId="0" borderId="37" xfId="0" applyNumberFormat="1" applyFont="1" applyFill="1" applyBorder="1" applyAlignment="1">
      <alignment horizontal="center" vertical="center"/>
    </xf>
    <xf numFmtId="0" fontId="5" fillId="0" borderId="4" xfId="0" applyNumberFormat="1" applyFont="1" applyBorder="1" applyAlignment="1">
      <alignment horizontal="center" vertical="center"/>
    </xf>
    <xf numFmtId="2" fontId="14" fillId="0" borderId="38" xfId="0" applyNumberFormat="1" applyFont="1" applyFill="1" applyBorder="1" applyAlignment="1">
      <alignment horizontal="center" vertical="center"/>
    </xf>
    <xf numFmtId="0" fontId="26" fillId="0" borderId="13" xfId="0" applyFont="1" applyBorder="1" applyAlignment="1">
      <alignment horizontal="left" wrapText="1"/>
    </xf>
    <xf numFmtId="0" fontId="0" fillId="0" borderId="39" xfId="0" applyBorder="1" applyAlignment="1">
      <alignment horizontal="center" vertical="center"/>
    </xf>
    <xf numFmtId="0" fontId="0" fillId="0" borderId="14" xfId="0" applyBorder="1" applyAlignment="1">
      <alignment horizontal="left" vertical="center"/>
    </xf>
    <xf numFmtId="0" fontId="0" fillId="0" borderId="7" xfId="0" applyBorder="1" applyAlignment="1">
      <alignment vertical="center"/>
    </xf>
    <xf numFmtId="1" fontId="5" fillId="2" borderId="4" xfId="0" applyNumberFormat="1" applyFont="1" applyFill="1" applyBorder="1" applyAlignment="1">
      <alignment horizontal="center" vertical="center"/>
    </xf>
    <xf numFmtId="165" fontId="34" fillId="3" borderId="16" xfId="0" applyNumberFormat="1" applyFont="1" applyFill="1" applyBorder="1" applyAlignment="1">
      <alignment horizontal="center" vertical="center"/>
    </xf>
    <xf numFmtId="165" fontId="34" fillId="3" borderId="4" xfId="0" applyNumberFormat="1" applyFont="1" applyFill="1" applyBorder="1" applyAlignment="1">
      <alignment horizontal="center" vertical="center"/>
    </xf>
    <xf numFmtId="165" fontId="34" fillId="3" borderId="22" xfId="0" applyNumberFormat="1" applyFont="1" applyFill="1" applyBorder="1" applyAlignment="1">
      <alignment horizontal="center" vertical="center"/>
    </xf>
    <xf numFmtId="165" fontId="23" fillId="3" borderId="16" xfId="0" applyNumberFormat="1" applyFont="1" applyFill="1" applyBorder="1" applyAlignment="1">
      <alignment horizontal="center" vertical="center"/>
    </xf>
    <xf numFmtId="165" fontId="23" fillId="3" borderId="4" xfId="0" applyNumberFormat="1" applyFont="1" applyFill="1" applyBorder="1" applyAlignment="1">
      <alignment horizontal="center" vertical="center"/>
    </xf>
    <xf numFmtId="165" fontId="7" fillId="4" borderId="4" xfId="0" applyNumberFormat="1" applyFont="1" applyFill="1" applyBorder="1" applyAlignment="1">
      <alignment horizontal="center" vertical="center"/>
    </xf>
    <xf numFmtId="0" fontId="4" fillId="0" borderId="0" xfId="0" quotePrefix="1" applyFont="1" applyBorder="1" applyAlignment="1">
      <alignment vertical="center"/>
    </xf>
    <xf numFmtId="2" fontId="0" fillId="3" borderId="20" xfId="0" applyNumberFormat="1" applyFill="1" applyBorder="1" applyAlignment="1">
      <alignment horizontal="center" vertical="center"/>
    </xf>
    <xf numFmtId="14" fontId="0" fillId="3" borderId="25" xfId="0" applyNumberFormat="1" applyFill="1" applyBorder="1" applyAlignment="1">
      <alignment horizontal="center" vertical="center"/>
    </xf>
    <xf numFmtId="0" fontId="0" fillId="0" borderId="24" xfId="0" applyBorder="1" applyAlignment="1">
      <alignment horizontal="center" vertical="center"/>
    </xf>
    <xf numFmtId="0" fontId="2" fillId="0" borderId="0" xfId="0" applyFont="1" applyAlignment="1">
      <alignment horizontal="right" vertical="center"/>
    </xf>
    <xf numFmtId="0" fontId="0" fillId="0" borderId="40" xfId="0" applyBorder="1" applyAlignment="1">
      <alignment horizontal="center" vertical="center"/>
    </xf>
    <xf numFmtId="0" fontId="0" fillId="0" borderId="41" xfId="0" applyBorder="1" applyAlignment="1">
      <alignment vertical="center"/>
    </xf>
    <xf numFmtId="0" fontId="5" fillId="0" borderId="16" xfId="0" applyFont="1" applyFill="1" applyBorder="1" applyAlignment="1">
      <alignment horizontal="right" vertical="center"/>
    </xf>
    <xf numFmtId="0" fontId="0" fillId="0" borderId="28" xfId="0" applyFill="1" applyBorder="1" applyAlignment="1">
      <alignment vertical="center"/>
    </xf>
    <xf numFmtId="0" fontId="5" fillId="0" borderId="4" xfId="0" applyFont="1" applyFill="1" applyBorder="1" applyAlignment="1">
      <alignment horizontal="right" vertical="center"/>
    </xf>
    <xf numFmtId="0" fontId="5" fillId="3" borderId="29" xfId="0" applyFont="1" applyFill="1" applyBorder="1" applyAlignment="1">
      <alignment horizontal="center" vertical="center"/>
    </xf>
    <xf numFmtId="0" fontId="5" fillId="0" borderId="29" xfId="0" applyFont="1" applyFill="1" applyBorder="1" applyAlignment="1">
      <alignment horizontal="right" vertical="center"/>
    </xf>
    <xf numFmtId="0" fontId="5" fillId="0" borderId="7" xfId="0" applyFont="1" applyBorder="1" applyAlignment="1">
      <alignment vertical="center" wrapText="1"/>
    </xf>
    <xf numFmtId="0" fontId="5" fillId="0" borderId="42" xfId="0" applyFont="1" applyBorder="1" applyAlignment="1">
      <alignment vertical="center" wrapText="1"/>
    </xf>
    <xf numFmtId="0" fontId="0" fillId="3" borderId="30" xfId="0" applyFill="1" applyBorder="1" applyAlignment="1">
      <alignment horizontal="center" vertical="center"/>
    </xf>
    <xf numFmtId="14" fontId="0" fillId="3" borderId="34" xfId="0" applyNumberFormat="1" applyFill="1" applyBorder="1" applyAlignment="1">
      <alignment horizontal="center" vertical="center"/>
    </xf>
    <xf numFmtId="0" fontId="0" fillId="3" borderId="29" xfId="0" applyFill="1" applyBorder="1" applyAlignment="1">
      <alignment horizontal="center" vertical="center"/>
    </xf>
    <xf numFmtId="0" fontId="0" fillId="3" borderId="43" xfId="0" applyFill="1" applyBorder="1" applyAlignment="1">
      <alignment horizontal="center" vertical="center"/>
    </xf>
    <xf numFmtId="164" fontId="0" fillId="3" borderId="16" xfId="0" applyNumberFormat="1" applyFill="1" applyBorder="1" applyAlignment="1">
      <alignment horizontal="center" vertical="center"/>
    </xf>
    <xf numFmtId="0" fontId="7" fillId="3" borderId="19" xfId="0" applyNumberFormat="1" applyFont="1" applyFill="1" applyBorder="1" applyAlignment="1">
      <alignment horizontal="center" vertical="center"/>
    </xf>
    <xf numFmtId="0" fontId="7" fillId="4" borderId="28" xfId="0" applyNumberFormat="1" applyFont="1" applyFill="1" applyBorder="1" applyAlignment="1">
      <alignment horizontal="center" vertical="center"/>
    </xf>
    <xf numFmtId="0" fontId="36" fillId="3" borderId="19" xfId="0" applyNumberFormat="1" applyFont="1" applyFill="1" applyBorder="1" applyAlignment="1">
      <alignment horizontal="center" vertical="center"/>
    </xf>
    <xf numFmtId="0" fontId="5" fillId="0" borderId="10" xfId="0" applyFont="1" applyBorder="1" applyAlignment="1">
      <alignment horizontal="center" vertical="center"/>
    </xf>
    <xf numFmtId="0" fontId="5" fillId="0" borderId="39" xfId="0" applyFont="1" applyBorder="1" applyAlignment="1">
      <alignment horizontal="center" vertical="center"/>
    </xf>
    <xf numFmtId="0" fontId="7" fillId="3" borderId="28"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164" fontId="0" fillId="3" borderId="22" xfId="0" applyNumberFormat="1" applyFill="1" applyBorder="1" applyAlignment="1">
      <alignment horizontal="center" vertical="center"/>
    </xf>
    <xf numFmtId="3" fontId="0" fillId="3" borderId="19" xfId="0" applyNumberFormat="1" applyFill="1" applyBorder="1" applyAlignment="1">
      <alignment horizontal="center" vertical="center"/>
    </xf>
    <xf numFmtId="3" fontId="0" fillId="3" borderId="28" xfId="0" applyNumberFormat="1" applyFill="1" applyBorder="1" applyAlignment="1">
      <alignment horizontal="center" vertical="center"/>
    </xf>
    <xf numFmtId="3" fontId="0" fillId="3" borderId="44" xfId="0" applyNumberFormat="1" applyFill="1" applyBorder="1" applyAlignment="1">
      <alignment horizontal="center" vertical="center"/>
    </xf>
    <xf numFmtId="0" fontId="0" fillId="0" borderId="50" xfId="0" applyBorder="1" applyAlignment="1">
      <alignment horizontal="center" vertical="center"/>
    </xf>
    <xf numFmtId="0" fontId="4" fillId="0" borderId="0"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5" fillId="0" borderId="0" xfId="0" applyFont="1" applyFill="1" applyBorder="1" applyAlignment="1">
      <alignment horizontal="center" vertical="center"/>
    </xf>
    <xf numFmtId="0" fontId="5" fillId="0" borderId="50" xfId="0" applyFont="1" applyFill="1" applyBorder="1" applyAlignment="1">
      <alignment horizontal="center" vertical="center"/>
    </xf>
    <xf numFmtId="0" fontId="31" fillId="0" borderId="0" xfId="0" applyFont="1" applyFill="1" applyBorder="1" applyAlignment="1">
      <alignment vertical="top"/>
    </xf>
    <xf numFmtId="0" fontId="0" fillId="0" borderId="50" xfId="0" applyFill="1" applyBorder="1" applyAlignment="1">
      <alignment horizontal="center" vertical="top"/>
    </xf>
    <xf numFmtId="0" fontId="0" fillId="0" borderId="0" xfId="0" applyFill="1" applyBorder="1" applyAlignment="1">
      <alignment vertical="top"/>
    </xf>
    <xf numFmtId="0" fontId="2" fillId="0" borderId="50" xfId="0" applyFont="1" applyFill="1" applyBorder="1" applyAlignment="1">
      <alignment horizontal="center" vertical="top"/>
    </xf>
    <xf numFmtId="1" fontId="39" fillId="0" borderId="4" xfId="0" applyNumberFormat="1" applyFont="1" applyBorder="1" applyAlignment="1">
      <alignment horizontal="center" vertical="center"/>
    </xf>
    <xf numFmtId="1" fontId="4" fillId="2" borderId="4" xfId="0" applyNumberFormat="1" applyFont="1" applyFill="1" applyBorder="1" applyAlignment="1">
      <alignment horizontal="center" vertical="center"/>
    </xf>
    <xf numFmtId="0" fontId="39" fillId="8" borderId="28" xfId="0" applyFont="1" applyFill="1" applyBorder="1" applyAlignment="1">
      <alignment horizontal="center" vertical="center"/>
    </xf>
    <xf numFmtId="0" fontId="7" fillId="8" borderId="28" xfId="0" applyFont="1" applyFill="1" applyBorder="1" applyAlignment="1">
      <alignment horizontal="center" vertical="center"/>
    </xf>
    <xf numFmtId="14" fontId="0" fillId="0" borderId="0" xfId="0" applyNumberFormat="1" applyAlignment="1">
      <alignment vertical="center"/>
    </xf>
    <xf numFmtId="0" fontId="1" fillId="3" borderId="4" xfId="0" applyFont="1" applyFill="1" applyBorder="1" applyAlignment="1">
      <alignment horizontal="center" vertical="center"/>
    </xf>
    <xf numFmtId="0" fontId="1" fillId="3" borderId="8" xfId="0"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0" fontId="1" fillId="3" borderId="22" xfId="0" applyFont="1" applyFill="1" applyBorder="1" applyAlignment="1">
      <alignment horizontal="center" vertical="center"/>
    </xf>
    <xf numFmtId="0" fontId="0" fillId="8" borderId="2" xfId="0" applyFill="1" applyBorder="1" applyAlignment="1">
      <alignment horizontal="center" vertical="center"/>
    </xf>
    <xf numFmtId="2" fontId="1" fillId="3" borderId="17" xfId="0" applyNumberFormat="1" applyFont="1" applyFill="1" applyBorder="1" applyAlignment="1">
      <alignment horizontal="center" vertical="center"/>
    </xf>
    <xf numFmtId="2" fontId="1" fillId="3" borderId="4" xfId="0" applyNumberFormat="1" applyFont="1" applyFill="1" applyBorder="1" applyAlignment="1">
      <alignment horizontal="center" vertical="center"/>
    </xf>
    <xf numFmtId="14" fontId="0" fillId="3" borderId="25" xfId="0" applyNumberFormat="1" applyFill="1" applyBorder="1" applyAlignment="1">
      <alignment horizontal="center" vertical="center"/>
    </xf>
    <xf numFmtId="0" fontId="0" fillId="3" borderId="4" xfId="0" applyFill="1" applyBorder="1" applyAlignment="1">
      <alignment horizontal="center" vertical="center"/>
    </xf>
    <xf numFmtId="0" fontId="0" fillId="3" borderId="19" xfId="0"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7" fillId="8" borderId="19" xfId="0" applyNumberFormat="1" applyFont="1" applyFill="1" applyBorder="1" applyAlignment="1">
      <alignment horizontal="center" vertical="center"/>
    </xf>
    <xf numFmtId="0" fontId="5" fillId="3" borderId="31" xfId="0" applyFont="1" applyFill="1" applyBorder="1" applyAlignment="1">
      <alignment vertical="top"/>
    </xf>
    <xf numFmtId="0" fontId="5" fillId="3" borderId="42" xfId="0" applyFont="1" applyFill="1" applyBorder="1" applyAlignment="1">
      <alignment vertical="top"/>
    </xf>
    <xf numFmtId="0" fontId="5" fillId="3" borderId="8" xfId="0" applyFont="1" applyFill="1" applyBorder="1" applyAlignment="1">
      <alignment vertical="top"/>
    </xf>
    <xf numFmtId="1" fontId="4" fillId="2" borderId="0" xfId="0" applyNumberFormat="1" applyFont="1" applyFill="1" applyBorder="1" applyAlignment="1">
      <alignment horizontal="center" vertical="center"/>
    </xf>
    <xf numFmtId="1" fontId="1" fillId="8" borderId="25" xfId="0" applyNumberFormat="1" applyFont="1" applyFill="1" applyBorder="1" applyAlignment="1">
      <alignment horizontal="center" vertical="center"/>
    </xf>
    <xf numFmtId="1" fontId="1" fillId="8" borderId="16" xfId="0" applyNumberFormat="1" applyFont="1" applyFill="1" applyBorder="1" applyAlignment="1">
      <alignment horizontal="center" vertical="center"/>
    </xf>
    <xf numFmtId="1" fontId="0" fillId="8" borderId="25" xfId="0" applyNumberFormat="1" applyFill="1" applyBorder="1" applyAlignment="1">
      <alignment horizontal="center" vertical="center"/>
    </xf>
    <xf numFmtId="1" fontId="0" fillId="8" borderId="16" xfId="0" applyNumberFormat="1" applyFill="1" applyBorder="1" applyAlignment="1">
      <alignment horizontal="center" vertical="center"/>
    </xf>
    <xf numFmtId="164" fontId="0" fillId="8" borderId="25" xfId="0" applyNumberFormat="1" applyFill="1" applyBorder="1" applyAlignment="1">
      <alignment horizontal="center" vertical="center"/>
    </xf>
    <xf numFmtId="164" fontId="0" fillId="8" borderId="16" xfId="0" applyNumberFormat="1" applyFill="1" applyBorder="1" applyAlignment="1">
      <alignment horizontal="center" vertical="center"/>
    </xf>
    <xf numFmtId="164" fontId="0" fillId="3" borderId="25" xfId="0" applyNumberFormat="1" applyFill="1" applyBorder="1" applyAlignment="1">
      <alignment horizontal="center" vertical="center"/>
    </xf>
    <xf numFmtId="164" fontId="0" fillId="3" borderId="16" xfId="0" applyNumberFormat="1" applyFill="1" applyBorder="1" applyAlignment="1">
      <alignment horizontal="center" vertical="center"/>
    </xf>
    <xf numFmtId="165" fontId="1" fillId="8" borderId="25" xfId="0" applyNumberFormat="1" applyFont="1" applyFill="1" applyBorder="1" applyAlignment="1">
      <alignment horizontal="center" vertical="center"/>
    </xf>
    <xf numFmtId="165" fontId="1" fillId="8" borderId="16" xfId="0" applyNumberFormat="1" applyFont="1" applyFill="1" applyBorder="1" applyAlignment="1">
      <alignment horizontal="center" vertical="center"/>
    </xf>
    <xf numFmtId="164" fontId="0" fillId="8" borderId="4" xfId="0" applyNumberFormat="1" applyFill="1" applyBorder="1" applyAlignment="1">
      <alignment horizontal="center" vertical="center"/>
    </xf>
    <xf numFmtId="165" fontId="1" fillId="8" borderId="4" xfId="0" applyNumberFormat="1" applyFont="1" applyFill="1" applyBorder="1" applyAlignment="1">
      <alignment horizontal="center" vertical="center"/>
    </xf>
    <xf numFmtId="14" fontId="1" fillId="3" borderId="25" xfId="0" applyNumberFormat="1" applyFont="1" applyFill="1" applyBorder="1" applyAlignment="1">
      <alignment horizontal="center" vertical="center"/>
    </xf>
    <xf numFmtId="14" fontId="0" fillId="3" borderId="16" xfId="0" applyNumberFormat="1" applyFill="1" applyBorder="1" applyAlignment="1">
      <alignment horizontal="center" vertical="center"/>
    </xf>
    <xf numFmtId="14" fontId="0" fillId="3" borderId="34" xfId="0" applyNumberFormat="1" applyFill="1" applyBorder="1" applyAlignment="1">
      <alignment horizontal="center" vertical="center"/>
    </xf>
    <xf numFmtId="14" fontId="0" fillId="3" borderId="22" xfId="0" applyNumberForma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14" fontId="0" fillId="3" borderId="25" xfId="0" applyNumberFormat="1"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1" xfId="0" applyBorder="1" applyAlignment="1">
      <alignment horizontal="left" vertical="center"/>
    </xf>
    <xf numFmtId="0" fontId="0" fillId="0" borderId="36" xfId="0" applyBorder="1" applyAlignment="1">
      <alignment horizontal="left" vertical="center"/>
    </xf>
    <xf numFmtId="0" fontId="0" fillId="0" borderId="16" xfId="0" applyBorder="1" applyAlignment="1">
      <alignment horizontal="left" vertical="center"/>
    </xf>
    <xf numFmtId="0" fontId="4" fillId="0" borderId="60"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 fontId="0" fillId="8" borderId="17" xfId="0" applyNumberFormat="1" applyFill="1" applyBorder="1" applyAlignment="1">
      <alignment horizontal="center" vertical="center"/>
    </xf>
    <xf numFmtId="1" fontId="0" fillId="8"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xf>
    <xf numFmtId="0" fontId="0" fillId="0" borderId="57" xfId="0" applyBorder="1" applyAlignment="1">
      <alignment horizontal="left" vertical="center"/>
    </xf>
    <xf numFmtId="0" fontId="0" fillId="0" borderId="22" xfId="0" applyBorder="1" applyAlignment="1">
      <alignment horizontal="left" vertical="center"/>
    </xf>
    <xf numFmtId="0" fontId="0" fillId="0" borderId="26" xfId="0" applyBorder="1" applyAlignment="1">
      <alignment horizontal="center" vertical="center" wrapText="1"/>
    </xf>
    <xf numFmtId="0" fontId="0" fillId="0" borderId="8" xfId="0" applyBorder="1" applyAlignment="1">
      <alignment horizontal="center" vertical="center" wrapText="1"/>
    </xf>
    <xf numFmtId="1" fontId="0" fillId="8" borderId="29" xfId="0" applyNumberFormat="1" applyFill="1" applyBorder="1" applyAlignment="1">
      <alignment horizontal="center" vertical="center"/>
    </xf>
    <xf numFmtId="0" fontId="0" fillId="0" borderId="4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5" fillId="0" borderId="10" xfId="0" applyFont="1" applyBorder="1" applyAlignment="1">
      <alignment horizontal="right" vertical="top" wrapText="1"/>
    </xf>
    <xf numFmtId="0" fontId="0" fillId="0" borderId="11" xfId="0" applyBorder="1" applyAlignment="1">
      <alignment horizontal="right" vertical="top" wrapText="1"/>
    </xf>
    <xf numFmtId="0" fontId="0" fillId="0" borderId="2" xfId="0" applyBorder="1" applyAlignment="1">
      <alignment horizontal="right" vertical="top" wrapText="1"/>
    </xf>
    <xf numFmtId="0" fontId="0" fillId="0" borderId="0" xfId="0" applyBorder="1" applyAlignment="1">
      <alignment horizontal="right" vertical="top" wrapText="1"/>
    </xf>
    <xf numFmtId="0" fontId="0" fillId="0" borderId="12" xfId="0" applyBorder="1" applyAlignment="1">
      <alignment horizontal="right" vertical="top" wrapText="1"/>
    </xf>
    <xf numFmtId="0" fontId="0" fillId="0" borderId="13" xfId="0" applyBorder="1" applyAlignment="1">
      <alignment horizontal="right" vertical="top" wrapText="1"/>
    </xf>
    <xf numFmtId="0" fontId="18" fillId="5" borderId="11" xfId="0" applyFont="1" applyFill="1"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49" xfId="0" applyBorder="1" applyAlignment="1">
      <alignment horizontal="center" vertical="center"/>
    </xf>
    <xf numFmtId="0" fontId="0" fillId="0" borderId="26" xfId="0" applyBorder="1" applyAlignment="1">
      <alignment vertical="center"/>
    </xf>
    <xf numFmtId="0" fontId="0" fillId="0" borderId="45" xfId="0" applyBorder="1" applyAlignment="1">
      <alignment vertical="center"/>
    </xf>
    <xf numFmtId="0" fontId="0" fillId="0" borderId="8" xfId="0" applyBorder="1" applyAlignment="1">
      <alignment vertical="center"/>
    </xf>
    <xf numFmtId="0" fontId="0" fillId="0" borderId="48" xfId="0" applyBorder="1" applyAlignment="1">
      <alignment horizontal="center" vertical="center" wrapText="1"/>
    </xf>
    <xf numFmtId="0" fontId="0" fillId="0" borderId="4" xfId="0" applyBorder="1" applyAlignment="1">
      <alignment horizontal="center" vertical="center" wrapText="1"/>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8" xfId="0" applyBorder="1" applyAlignment="1">
      <alignment horizontal="center" vertical="center"/>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46" xfId="0" applyFont="1" applyBorder="1" applyAlignment="1">
      <alignment horizontal="center" vertical="top" wrapText="1"/>
    </xf>
    <xf numFmtId="0" fontId="4" fillId="0" borderId="53"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0" fillId="0" borderId="54" xfId="0" applyBorder="1" applyAlignment="1">
      <alignment horizontal="center" vertical="center" wrapText="1"/>
    </xf>
    <xf numFmtId="0" fontId="0" fillId="0" borderId="35" xfId="0"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right" vertical="top"/>
    </xf>
    <xf numFmtId="0" fontId="0" fillId="0" borderId="26" xfId="0" applyBorder="1" applyAlignment="1">
      <alignment horizontal="right" vertical="top"/>
    </xf>
    <xf numFmtId="0" fontId="0" fillId="0" borderId="2" xfId="0" applyBorder="1" applyAlignment="1">
      <alignment horizontal="right" vertical="top"/>
    </xf>
    <xf numFmtId="0" fontId="0" fillId="0" borderId="14" xfId="0" applyBorder="1" applyAlignment="1">
      <alignment horizontal="right" vertical="top"/>
    </xf>
    <xf numFmtId="0" fontId="5" fillId="3" borderId="25" xfId="0" applyFont="1" applyFill="1" applyBorder="1" applyAlignment="1">
      <alignment horizontal="center" vertical="center"/>
    </xf>
    <xf numFmtId="0" fontId="5" fillId="3" borderId="28" xfId="0" applyFont="1" applyFill="1" applyBorder="1" applyAlignment="1">
      <alignment horizontal="center" vertical="center"/>
    </xf>
    <xf numFmtId="0" fontId="0" fillId="3" borderId="36" xfId="0" applyFill="1" applyBorder="1" applyAlignment="1">
      <alignment horizontal="left" vertical="center"/>
    </xf>
    <xf numFmtId="0" fontId="0" fillId="3" borderId="28" xfId="0" applyFill="1" applyBorder="1" applyAlignment="1">
      <alignment horizontal="left" vertical="center"/>
    </xf>
    <xf numFmtId="0" fontId="1" fillId="3" borderId="62" xfId="0" applyFont="1" applyFill="1" applyBorder="1" applyAlignment="1">
      <alignment horizontal="left" vertical="center"/>
    </xf>
    <xf numFmtId="0" fontId="0" fillId="3" borderId="62" xfId="0" applyFill="1" applyBorder="1" applyAlignment="1">
      <alignment horizontal="left" vertical="center"/>
    </xf>
    <xf numFmtId="0" fontId="0" fillId="3" borderId="27" xfId="0" applyFill="1" applyBorder="1" applyAlignment="1">
      <alignment horizontal="left" vertical="center"/>
    </xf>
    <xf numFmtId="0" fontId="0" fillId="0" borderId="25" xfId="0" applyBorder="1" applyAlignment="1">
      <alignment horizontal="right" vertical="center"/>
    </xf>
    <xf numFmtId="0" fontId="0" fillId="0" borderId="36" xfId="0" applyBorder="1" applyAlignment="1">
      <alignment horizontal="right" vertical="center"/>
    </xf>
    <xf numFmtId="0" fontId="0" fillId="0" borderId="16" xfId="0" applyBorder="1" applyAlignment="1">
      <alignment horizontal="right" vertical="center"/>
    </xf>
    <xf numFmtId="0" fontId="0" fillId="0" borderId="24" xfId="0" applyFill="1" applyBorder="1" applyAlignment="1">
      <alignment horizontal="right" vertical="center"/>
    </xf>
    <xf numFmtId="0" fontId="0" fillId="0" borderId="62" xfId="0" applyFill="1" applyBorder="1" applyAlignment="1">
      <alignment horizontal="right" vertical="center"/>
    </xf>
    <xf numFmtId="0" fontId="0" fillId="0" borderId="7" xfId="0" applyFill="1" applyBorder="1" applyAlignment="1">
      <alignment horizontal="right" vertical="center"/>
    </xf>
    <xf numFmtId="0" fontId="19" fillId="3" borderId="49" xfId="0" applyFont="1" applyFill="1" applyBorder="1" applyAlignment="1">
      <alignment horizontal="left" vertical="top" wrapText="1"/>
    </xf>
    <xf numFmtId="0" fontId="0" fillId="0" borderId="11" xfId="0" applyBorder="1" applyAlignment="1">
      <alignment horizontal="left"/>
    </xf>
    <xf numFmtId="0" fontId="0" fillId="0" borderId="26" xfId="0" applyBorder="1" applyAlignment="1">
      <alignment horizontal="left"/>
    </xf>
    <xf numFmtId="0" fontId="0" fillId="0" borderId="40"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0" fontId="5" fillId="0" borderId="11" xfId="0" applyFont="1" applyBorder="1" applyAlignment="1">
      <alignment horizontal="center"/>
    </xf>
    <xf numFmtId="0" fontId="5" fillId="0" borderId="26" xfId="0" applyFont="1" applyBorder="1" applyAlignment="1">
      <alignment horizontal="center"/>
    </xf>
    <xf numFmtId="0" fontId="5" fillId="0" borderId="42" xfId="0" applyFont="1" applyBorder="1" applyAlignment="1">
      <alignment horizontal="center"/>
    </xf>
    <xf numFmtId="0" fontId="5" fillId="0" borderId="8" xfId="0" applyFont="1" applyBorder="1" applyAlignment="1">
      <alignment horizontal="center"/>
    </xf>
    <xf numFmtId="0" fontId="5" fillId="0" borderId="49" xfId="0" applyFont="1" applyBorder="1" applyAlignment="1">
      <alignment horizontal="center"/>
    </xf>
    <xf numFmtId="0" fontId="5" fillId="0" borderId="45" xfId="0" applyFont="1" applyBorder="1" applyAlignment="1">
      <alignment horizontal="center"/>
    </xf>
    <xf numFmtId="0" fontId="1" fillId="3" borderId="36"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16" xfId="0" applyFont="1" applyFill="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12" fillId="5" borderId="0" xfId="0" applyFont="1" applyFill="1" applyBorder="1" applyAlignment="1">
      <alignment horizontal="left" vertical="top" wrapText="1"/>
    </xf>
    <xf numFmtId="0" fontId="12" fillId="5" borderId="50" xfId="0" applyFont="1" applyFill="1" applyBorder="1" applyAlignment="1">
      <alignment horizontal="left" vertical="top" wrapText="1"/>
    </xf>
    <xf numFmtId="0" fontId="12" fillId="5" borderId="13" xfId="0" applyFont="1" applyFill="1" applyBorder="1" applyAlignment="1">
      <alignment horizontal="left" vertical="top" wrapText="1"/>
    </xf>
    <xf numFmtId="0" fontId="12" fillId="5" borderId="15" xfId="0" applyFont="1" applyFill="1" applyBorder="1" applyAlignment="1">
      <alignment horizontal="left" vertical="top" wrapText="1"/>
    </xf>
    <xf numFmtId="1" fontId="1" fillId="8"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0" fillId="3" borderId="19" xfId="0" applyFill="1" applyBorder="1" applyAlignment="1">
      <alignment horizontal="center" vertical="center"/>
    </xf>
    <xf numFmtId="0" fontId="1" fillId="0" borderId="41" xfId="0" applyFont="1" applyBorder="1" applyAlignment="1">
      <alignment horizontal="left" vertical="center"/>
    </xf>
    <xf numFmtId="0" fontId="0" fillId="3" borderId="4" xfId="0" applyFill="1" applyBorder="1" applyAlignment="1">
      <alignment horizontal="center" vertical="center"/>
    </xf>
    <xf numFmtId="0" fontId="0" fillId="0" borderId="11" xfId="0" applyBorder="1" applyAlignment="1">
      <alignment horizontal="right" vertical="top"/>
    </xf>
    <xf numFmtId="0" fontId="0" fillId="0" borderId="0" xfId="0" applyBorder="1" applyAlignment="1">
      <alignment horizontal="right" vertical="top"/>
    </xf>
    <xf numFmtId="0" fontId="0" fillId="0" borderId="12" xfId="0" applyBorder="1" applyAlignment="1">
      <alignment horizontal="right" vertical="top"/>
    </xf>
    <xf numFmtId="0" fontId="0" fillId="0" borderId="13" xfId="0" applyBorder="1" applyAlignment="1">
      <alignment horizontal="right" vertical="top"/>
    </xf>
    <xf numFmtId="0" fontId="0" fillId="0" borderId="9" xfId="0" applyBorder="1" applyAlignment="1">
      <alignment horizontal="left" vertical="center"/>
    </xf>
    <xf numFmtId="0" fontId="0" fillId="0" borderId="4" xfId="0" applyBorder="1" applyAlignment="1">
      <alignment horizontal="left" vertical="center"/>
    </xf>
    <xf numFmtId="0" fontId="2" fillId="0" borderId="12" xfId="0" applyFont="1" applyBorder="1" applyAlignment="1">
      <alignment horizontal="center" vertical="center" wrapText="1"/>
    </xf>
    <xf numFmtId="0" fontId="0" fillId="0" borderId="26" xfId="0" applyBorder="1"/>
    <xf numFmtId="0" fontId="0" fillId="0" borderId="45" xfId="0" applyBorder="1"/>
    <xf numFmtId="0" fontId="0" fillId="0" borderId="8" xfId="0" applyBorder="1"/>
    <xf numFmtId="0" fontId="12" fillId="5" borderId="11" xfId="0" applyFont="1" applyFill="1" applyBorder="1" applyAlignment="1">
      <alignment horizontal="left" vertical="top" wrapText="1"/>
    </xf>
    <xf numFmtId="0" fontId="12" fillId="5" borderId="46" xfId="0" applyFont="1" applyFill="1" applyBorder="1" applyAlignment="1">
      <alignment horizontal="left" vertical="top" wrapText="1"/>
    </xf>
    <xf numFmtId="0" fontId="1" fillId="3" borderId="20" xfId="0" applyFont="1" applyFill="1" applyBorder="1" applyAlignment="1">
      <alignment horizontal="center" vertical="center"/>
    </xf>
    <xf numFmtId="0" fontId="0" fillId="3" borderId="20" xfId="0" applyFill="1" applyBorder="1" applyAlignment="1">
      <alignment horizontal="center" vertical="center"/>
    </xf>
    <xf numFmtId="0" fontId="1" fillId="3" borderId="51" xfId="0" applyFont="1" applyFill="1" applyBorder="1" applyAlignment="1">
      <alignment horizontal="center" vertical="center"/>
    </xf>
    <xf numFmtId="0" fontId="0" fillId="3" borderId="52" xfId="0" applyFill="1" applyBorder="1" applyAlignment="1">
      <alignment horizontal="center" vertical="center"/>
    </xf>
    <xf numFmtId="0" fontId="1" fillId="0" borderId="45" xfId="0" applyFont="1" applyBorder="1" applyAlignment="1">
      <alignment horizontal="center" vertical="center"/>
    </xf>
    <xf numFmtId="164" fontId="0" fillId="3" borderId="24" xfId="0" applyNumberFormat="1" applyFill="1" applyBorder="1" applyAlignment="1">
      <alignment horizontal="center" vertical="center"/>
    </xf>
    <xf numFmtId="164" fontId="0" fillId="3" borderId="7" xfId="0" applyNumberFormat="1" applyFill="1" applyBorder="1" applyAlignment="1">
      <alignment horizontal="center" vertical="center"/>
    </xf>
    <xf numFmtId="164" fontId="0" fillId="3" borderId="34" xfId="0" applyNumberFormat="1" applyFill="1" applyBorder="1" applyAlignment="1">
      <alignment horizontal="center" vertical="center"/>
    </xf>
    <xf numFmtId="164" fontId="0" fillId="3" borderId="22" xfId="0" applyNumberFormat="1" applyFill="1" applyBorder="1" applyAlignment="1">
      <alignment horizontal="center" vertical="center"/>
    </xf>
    <xf numFmtId="0" fontId="22" fillId="2" borderId="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18" fillId="6" borderId="0" xfId="0" applyFont="1" applyFill="1" applyBorder="1" applyAlignment="1">
      <alignment horizontal="left" vertical="top" wrapText="1"/>
    </xf>
    <xf numFmtId="0" fontId="18" fillId="6" borderId="50" xfId="0" applyFont="1" applyFill="1" applyBorder="1" applyAlignment="1">
      <alignment horizontal="left" vertical="top" wrapText="1"/>
    </xf>
    <xf numFmtId="0" fontId="18" fillId="6" borderId="13" xfId="0" applyFont="1" applyFill="1" applyBorder="1" applyAlignment="1">
      <alignment horizontal="left" vertical="top" wrapText="1"/>
    </xf>
    <xf numFmtId="0" fontId="18" fillId="6" borderId="15" xfId="0" applyFont="1" applyFill="1" applyBorder="1" applyAlignment="1">
      <alignment horizontal="left" vertical="top" wrapText="1"/>
    </xf>
    <xf numFmtId="0" fontId="4" fillId="0" borderId="42" xfId="0" applyFont="1" applyBorder="1" applyAlignment="1">
      <alignment horizontal="center" vertical="center"/>
    </xf>
    <xf numFmtId="0" fontId="4" fillId="0" borderId="63" xfId="0" applyFont="1" applyBorder="1" applyAlignment="1">
      <alignment horizontal="center" vertical="center"/>
    </xf>
    <xf numFmtId="0" fontId="0" fillId="0" borderId="2" xfId="0" applyBorder="1" applyAlignment="1">
      <alignment horizontal="right" vertical="center"/>
    </xf>
    <xf numFmtId="0" fontId="0" fillId="0" borderId="0" xfId="0" applyBorder="1" applyAlignment="1">
      <alignment horizontal="righ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14" fontId="14" fillId="3" borderId="24" xfId="0" applyNumberFormat="1" applyFont="1" applyFill="1" applyBorder="1" applyAlignment="1">
      <alignment horizontal="center" vertical="center"/>
    </xf>
    <xf numFmtId="14" fontId="14" fillId="3" borderId="62" xfId="0" applyNumberFormat="1" applyFont="1" applyFill="1" applyBorder="1" applyAlignment="1">
      <alignment horizontal="center" vertical="center"/>
    </xf>
    <xf numFmtId="14" fontId="14" fillId="3" borderId="7" xfId="0" applyNumberFormat="1" applyFont="1" applyFill="1" applyBorder="1" applyAlignment="1">
      <alignment horizontal="center" vertical="center"/>
    </xf>
    <xf numFmtId="14" fontId="14" fillId="3" borderId="52" xfId="0" applyNumberFormat="1" applyFont="1" applyFill="1" applyBorder="1" applyAlignment="1">
      <alignment horizontal="center" vertical="center"/>
    </xf>
    <xf numFmtId="14" fontId="14" fillId="3" borderId="13" xfId="0" applyNumberFormat="1" applyFont="1" applyFill="1" applyBorder="1" applyAlignment="1">
      <alignment horizontal="center" vertical="center"/>
    </xf>
    <xf numFmtId="14" fontId="14" fillId="3" borderId="30" xfId="0" applyNumberFormat="1" applyFont="1" applyFill="1" applyBorder="1" applyAlignment="1">
      <alignment horizontal="center" vertical="center"/>
    </xf>
    <xf numFmtId="14" fontId="14" fillId="3" borderId="27" xfId="0" applyNumberFormat="1" applyFont="1" applyFill="1" applyBorder="1" applyAlignment="1">
      <alignment horizontal="center" vertical="center"/>
    </xf>
    <xf numFmtId="14" fontId="14" fillId="3" borderId="15" xfId="0" applyNumberFormat="1" applyFont="1" applyFill="1" applyBorder="1" applyAlignment="1">
      <alignment horizontal="center" vertical="center"/>
    </xf>
    <xf numFmtId="0" fontId="4" fillId="0" borderId="64" xfId="0" applyFont="1" applyBorder="1" applyAlignment="1">
      <alignment horizontal="center" vertical="center"/>
    </xf>
    <xf numFmtId="164" fontId="1" fillId="8" borderId="17" xfId="0" applyNumberFormat="1" applyFont="1" applyFill="1" applyBorder="1" applyAlignment="1">
      <alignment horizontal="center" vertical="center"/>
    </xf>
    <xf numFmtId="164" fontId="0" fillId="8" borderId="17" xfId="0" applyNumberFormat="1" applyFill="1" applyBorder="1" applyAlignment="1">
      <alignment horizontal="center" vertical="center"/>
    </xf>
    <xf numFmtId="164" fontId="1" fillId="8" borderId="4" xfId="0" applyNumberFormat="1" applyFont="1" applyFill="1" applyBorder="1" applyAlignment="1">
      <alignment horizontal="center" vertical="center"/>
    </xf>
    <xf numFmtId="164" fontId="1" fillId="3" borderId="29" xfId="0" applyNumberFormat="1" applyFont="1" applyFill="1" applyBorder="1" applyAlignment="1">
      <alignment horizontal="center" vertical="center"/>
    </xf>
    <xf numFmtId="164" fontId="0" fillId="3" borderId="29" xfId="0" applyNumberFormat="1" applyFill="1" applyBorder="1" applyAlignment="1">
      <alignment horizontal="center" vertical="center"/>
    </xf>
    <xf numFmtId="0" fontId="1" fillId="3" borderId="25" xfId="0" applyFont="1" applyFill="1" applyBorder="1" applyAlignment="1">
      <alignment horizontal="center" vertical="center"/>
    </xf>
    <xf numFmtId="0" fontId="0" fillId="0" borderId="39" xfId="0" applyBorder="1" applyAlignment="1">
      <alignment horizontal="right" vertical="center"/>
    </xf>
    <xf numFmtId="0" fontId="0" fillId="0" borderId="29" xfId="0" applyBorder="1" applyAlignment="1">
      <alignment horizontal="right" vertical="center"/>
    </xf>
    <xf numFmtId="0" fontId="1" fillId="3" borderId="34" xfId="0" applyFont="1" applyFill="1" applyBorder="1" applyAlignment="1">
      <alignment horizontal="center" vertical="center"/>
    </xf>
    <xf numFmtId="0" fontId="0" fillId="3" borderId="57" xfId="0" applyFill="1" applyBorder="1" applyAlignment="1">
      <alignment horizontal="center" vertical="center"/>
    </xf>
    <xf numFmtId="0" fontId="2" fillId="3" borderId="57" xfId="0" applyFont="1" applyFill="1" applyBorder="1" applyAlignment="1">
      <alignment horizontal="right" vertical="center"/>
    </xf>
    <xf numFmtId="0" fontId="2" fillId="3" borderId="22" xfId="0" applyFont="1" applyFill="1" applyBorder="1" applyAlignment="1">
      <alignment horizontal="right" vertical="center"/>
    </xf>
    <xf numFmtId="0" fontId="0" fillId="3" borderId="57" xfId="0" applyFill="1" applyBorder="1" applyAlignment="1">
      <alignment horizontal="left" vertical="center"/>
    </xf>
    <xf numFmtId="0" fontId="0" fillId="3" borderId="44" xfId="0" applyFill="1" applyBorder="1" applyAlignment="1">
      <alignment horizontal="left" vertical="center"/>
    </xf>
    <xf numFmtId="0" fontId="5" fillId="3" borderId="34"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44" xfId="0" applyFont="1" applyFill="1" applyBorder="1" applyAlignment="1">
      <alignment horizontal="center" vertical="center"/>
    </xf>
    <xf numFmtId="0" fontId="0" fillId="3" borderId="28" xfId="0" applyFill="1" applyBorder="1" applyAlignment="1">
      <alignment horizontal="center" vertical="center"/>
    </xf>
    <xf numFmtId="0" fontId="1" fillId="0" borderId="25" xfId="0" applyFont="1" applyFill="1" applyBorder="1" applyAlignment="1">
      <alignment horizontal="center" vertical="center"/>
    </xf>
    <xf numFmtId="0" fontId="0" fillId="0" borderId="16" xfId="0" applyFill="1" applyBorder="1" applyAlignment="1">
      <alignment horizontal="center" vertical="center"/>
    </xf>
    <xf numFmtId="0" fontId="2" fillId="0" borderId="45" xfId="0" applyFont="1" applyBorder="1" applyAlignment="1">
      <alignment horizontal="center" vertical="center"/>
    </xf>
    <xf numFmtId="0" fontId="5" fillId="0" borderId="63" xfId="0" applyFont="1"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wrapText="1"/>
    </xf>
    <xf numFmtId="0" fontId="0" fillId="0" borderId="23" xfId="0" applyBorder="1" applyAlignment="1">
      <alignment horizontal="center" wrapText="1"/>
    </xf>
    <xf numFmtId="0" fontId="0" fillId="0" borderId="17" xfId="0" applyBorder="1" applyAlignment="1">
      <alignment horizontal="center" wrapText="1"/>
    </xf>
    <xf numFmtId="0" fontId="0" fillId="0" borderId="33" xfId="0" quotePrefix="1" applyBorder="1" applyAlignment="1">
      <alignment horizontal="center" wrapText="1"/>
    </xf>
    <xf numFmtId="0" fontId="0" fillId="0" borderId="23" xfId="0" applyBorder="1" applyAlignment="1">
      <alignment horizontal="center"/>
    </xf>
    <xf numFmtId="0" fontId="0" fillId="0" borderId="17" xfId="0" applyBorder="1" applyAlignment="1">
      <alignment horizontal="center"/>
    </xf>
    <xf numFmtId="0" fontId="5" fillId="0" borderId="49" xfId="0" applyFont="1" applyBorder="1" applyAlignment="1">
      <alignment horizontal="center" vertical="top"/>
    </xf>
    <xf numFmtId="0" fontId="5" fillId="0" borderId="46" xfId="0" applyFont="1" applyBorder="1" applyAlignment="1">
      <alignment horizontal="center" vertical="top"/>
    </xf>
    <xf numFmtId="0" fontId="5" fillId="3" borderId="57" xfId="0" applyFont="1" applyFill="1" applyBorder="1" applyAlignment="1">
      <alignment horizontal="center" vertical="center"/>
    </xf>
    <xf numFmtId="0" fontId="0" fillId="3" borderId="21" xfId="0" applyFill="1" applyBorder="1" applyAlignment="1">
      <alignment horizontal="center" vertical="center"/>
    </xf>
    <xf numFmtId="0" fontId="30" fillId="0" borderId="4" xfId="0" applyFont="1" applyBorder="1" applyAlignment="1">
      <alignment horizontal="center" vertical="center"/>
    </xf>
    <xf numFmtId="0" fontId="30" fillId="0" borderId="36" xfId="0" applyFont="1" applyBorder="1" applyAlignment="1">
      <alignment horizontal="center" vertical="center"/>
    </xf>
    <xf numFmtId="0" fontId="30" fillId="0" borderId="16" xfId="0" applyFont="1" applyBorder="1" applyAlignment="1">
      <alignment horizontal="center" vertical="center"/>
    </xf>
    <xf numFmtId="0" fontId="0" fillId="0" borderId="48" xfId="0" applyBorder="1" applyAlignment="1">
      <alignment horizontal="center" vertical="center"/>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0" fillId="0" borderId="10" xfId="0" applyBorder="1" applyAlignment="1">
      <alignment horizontal="center" vertical="center"/>
    </xf>
    <xf numFmtId="0" fontId="0" fillId="0" borderId="31" xfId="0"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23" fillId="0" borderId="11" xfId="0" applyFont="1" applyBorder="1" applyAlignment="1">
      <alignment horizontal="left" vertical="center"/>
    </xf>
    <xf numFmtId="0" fontId="23" fillId="0" borderId="46" xfId="0" applyFont="1" applyBorder="1" applyAlignment="1">
      <alignment horizontal="left" vertical="center"/>
    </xf>
    <xf numFmtId="0" fontId="12" fillId="5" borderId="0" xfId="0" applyFont="1" applyFill="1" applyBorder="1" applyAlignment="1">
      <alignment horizontal="left" vertical="center" wrapText="1"/>
    </xf>
    <xf numFmtId="0" fontId="12" fillId="5" borderId="50" xfId="0" applyFont="1" applyFill="1" applyBorder="1" applyAlignment="1">
      <alignment horizontal="left" vertical="center" wrapText="1"/>
    </xf>
    <xf numFmtId="0" fontId="7" fillId="0" borderId="49" xfId="0" applyFont="1" applyBorder="1" applyAlignment="1">
      <alignment horizontal="center" vertical="center" wrapText="1"/>
    </xf>
    <xf numFmtId="0" fontId="7" fillId="0" borderId="45" xfId="0" applyFont="1" applyBorder="1" applyAlignment="1">
      <alignment horizontal="center" vertical="center" wrapText="1"/>
    </xf>
    <xf numFmtId="0" fontId="30" fillId="0" borderId="25" xfId="0" applyFont="1" applyBorder="1" applyAlignment="1">
      <alignment horizontal="center" vertical="center"/>
    </xf>
    <xf numFmtId="0" fontId="1" fillId="3" borderId="25" xfId="0" applyFont="1" applyFill="1" applyBorder="1" applyAlignment="1">
      <alignment horizontal="center" vertical="top" wrapText="1"/>
    </xf>
    <xf numFmtId="0" fontId="1" fillId="3" borderId="16" xfId="0" applyFont="1" applyFill="1" applyBorder="1" applyAlignment="1">
      <alignment horizontal="center" vertical="top" wrapText="1"/>
    </xf>
    <xf numFmtId="0" fontId="0" fillId="0" borderId="1" xfId="0" applyBorder="1" applyAlignment="1">
      <alignment horizontal="right" vertical="center"/>
    </xf>
    <xf numFmtId="0" fontId="0" fillId="0" borderId="62" xfId="0" applyBorder="1" applyAlignment="1">
      <alignment horizontal="right" vertical="center"/>
    </xf>
    <xf numFmtId="0" fontId="6" fillId="0" borderId="53" xfId="0" applyFont="1" applyFill="1" applyBorder="1" applyAlignment="1">
      <alignment horizontal="center" vertical="center"/>
    </xf>
    <xf numFmtId="0" fontId="6" fillId="0" borderId="38" xfId="0" applyFont="1" applyFill="1" applyBorder="1" applyAlignment="1">
      <alignment horizontal="center" vertical="center"/>
    </xf>
    <xf numFmtId="0" fontId="5" fillId="0" borderId="11" xfId="0" applyFont="1" applyFill="1" applyBorder="1" applyAlignment="1">
      <alignment horizontal="center" vertical="center"/>
    </xf>
    <xf numFmtId="0" fontId="6" fillId="0" borderId="46" xfId="0" applyFont="1" applyFill="1" applyBorder="1" applyAlignment="1">
      <alignment horizontal="center" vertical="center"/>
    </xf>
    <xf numFmtId="0" fontId="12" fillId="5" borderId="62" xfId="0" applyFont="1" applyFill="1" applyBorder="1" applyAlignment="1">
      <alignment horizontal="left" vertical="top" wrapText="1"/>
    </xf>
    <xf numFmtId="0" fontId="12" fillId="5" borderId="27" xfId="0" applyFont="1" applyFill="1" applyBorder="1" applyAlignment="1">
      <alignment horizontal="left" vertical="top" wrapText="1"/>
    </xf>
    <xf numFmtId="0" fontId="0" fillId="0" borderId="17" xfId="0" applyBorder="1" applyAlignment="1">
      <alignment horizontal="center" vertical="center"/>
    </xf>
    <xf numFmtId="0" fontId="35" fillId="0" borderId="60" xfId="0" applyFont="1" applyBorder="1" applyAlignment="1">
      <alignment horizontal="center" vertical="center" wrapText="1"/>
    </xf>
    <xf numFmtId="0" fontId="35" fillId="0" borderId="25" xfId="0" applyFont="1" applyBorder="1" applyAlignment="1">
      <alignment horizontal="center" vertical="center" wrapText="1"/>
    </xf>
    <xf numFmtId="0" fontId="0" fillId="0" borderId="49" xfId="0" applyBorder="1" applyAlignment="1">
      <alignment horizontal="center" vertical="center" wrapText="1"/>
    </xf>
    <xf numFmtId="0" fontId="0" fillId="0" borderId="45" xfId="0" applyBorder="1" applyAlignment="1">
      <alignment horizontal="center" vertical="center" wrapText="1"/>
    </xf>
    <xf numFmtId="0" fontId="0" fillId="0" borderId="1"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6" fillId="0" borderId="53" xfId="0" applyFont="1" applyBorder="1" applyAlignment="1">
      <alignment horizontal="center" vertical="center"/>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4" fillId="0" borderId="65" xfId="0" applyFont="1" applyBorder="1" applyAlignment="1">
      <alignment horizontal="center" vertical="center"/>
    </xf>
    <xf numFmtId="0" fontId="4" fillId="0" borderId="48"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3" fillId="0" borderId="4" xfId="0" applyFont="1" applyBorder="1" applyAlignment="1">
      <alignment horizontal="center" vertical="center"/>
    </xf>
    <xf numFmtId="0" fontId="3" fillId="0" borderId="25" xfId="0" applyFont="1" applyBorder="1" applyAlignment="1">
      <alignment horizontal="center" vertical="center"/>
    </xf>
    <xf numFmtId="0" fontId="1" fillId="3" borderId="9" xfId="0" applyFont="1" applyFill="1" applyBorder="1" applyAlignment="1">
      <alignment horizontal="center" vertical="top" wrapText="1"/>
    </xf>
    <xf numFmtId="0" fontId="0" fillId="3" borderId="4" xfId="0" applyFill="1" applyBorder="1" applyAlignment="1">
      <alignment horizontal="center" vertical="top"/>
    </xf>
    <xf numFmtId="0" fontId="0" fillId="3" borderId="4" xfId="0" applyFill="1" applyBorder="1" applyAlignment="1">
      <alignment vertical="top"/>
    </xf>
    <xf numFmtId="0" fontId="2" fillId="0" borderId="0" xfId="0" applyFont="1" applyAlignment="1">
      <alignment horizontal="right" vertical="center"/>
    </xf>
    <xf numFmtId="14" fontId="2" fillId="0" borderId="0" xfId="0" applyNumberFormat="1" applyFont="1" applyAlignment="1">
      <alignment horizontal="left" vertical="center"/>
    </xf>
    <xf numFmtId="0" fontId="12" fillId="6" borderId="0" xfId="0" applyFont="1" applyFill="1" applyAlignment="1">
      <alignment horizontal="left" vertical="top" wrapText="1"/>
    </xf>
    <xf numFmtId="0" fontId="0" fillId="6" borderId="0" xfId="0" applyFill="1" applyAlignment="1">
      <alignment horizontal="left" vertical="top" wrapText="1"/>
    </xf>
    <xf numFmtId="0" fontId="0" fillId="6" borderId="50" xfId="0" applyFill="1" applyBorder="1" applyAlignment="1">
      <alignment horizontal="left" vertical="top" wrapText="1"/>
    </xf>
    <xf numFmtId="0" fontId="0" fillId="6" borderId="13" xfId="0" applyFill="1" applyBorder="1" applyAlignment="1">
      <alignment horizontal="left" vertical="top" wrapText="1"/>
    </xf>
    <xf numFmtId="0" fontId="0" fillId="6" borderId="15" xfId="0" applyFill="1" applyBorder="1" applyAlignment="1">
      <alignment horizontal="left" vertical="top" wrapText="1"/>
    </xf>
    <xf numFmtId="0" fontId="2" fillId="0" borderId="0" xfId="0" applyFont="1" applyAlignment="1">
      <alignment horizontal="left" vertical="center"/>
    </xf>
    <xf numFmtId="49" fontId="2" fillId="0" borderId="0" xfId="0" applyNumberFormat="1" applyFont="1" applyAlignment="1">
      <alignment horizontal="left" vertical="center"/>
    </xf>
    <xf numFmtId="0" fontId="2" fillId="0" borderId="0" xfId="0" applyFont="1" applyBorder="1" applyAlignment="1">
      <alignment horizontal="right" vertical="center"/>
    </xf>
    <xf numFmtId="14"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4" fillId="0" borderId="0" xfId="0" quotePrefix="1" applyFont="1" applyBorder="1" applyAlignment="1">
      <alignment horizontal="left" vertical="center"/>
    </xf>
    <xf numFmtId="0" fontId="2" fillId="0" borderId="49" xfId="0" applyFont="1" applyFill="1" applyBorder="1" applyAlignment="1">
      <alignment horizontal="center" vertical="center" wrapText="1"/>
    </xf>
    <xf numFmtId="0" fontId="0" fillId="0" borderId="40" xfId="0" applyBorder="1"/>
    <xf numFmtId="0" fontId="0" fillId="0" borderId="14" xfId="0" applyBorder="1"/>
    <xf numFmtId="1" fontId="1" fillId="3" borderId="25" xfId="0" applyNumberFormat="1" applyFont="1" applyFill="1" applyBorder="1" applyAlignment="1">
      <alignment horizontal="center" vertical="center"/>
    </xf>
    <xf numFmtId="1" fontId="1" fillId="3" borderId="16" xfId="0" applyNumberFormat="1" applyFont="1" applyFill="1" applyBorder="1" applyAlignment="1">
      <alignment horizontal="center" vertical="center"/>
    </xf>
    <xf numFmtId="165" fontId="34" fillId="3" borderId="25" xfId="0" applyNumberFormat="1" applyFont="1" applyFill="1" applyBorder="1" applyAlignment="1">
      <alignment horizontal="center" vertical="center"/>
    </xf>
    <xf numFmtId="165" fontId="34" fillId="3" borderId="16" xfId="0" applyNumberFormat="1" applyFont="1" applyFill="1" applyBorder="1" applyAlignment="1">
      <alignment horizontal="center" vertical="center"/>
    </xf>
    <xf numFmtId="1" fontId="30" fillId="0" borderId="25" xfId="0" applyNumberFormat="1" applyFont="1" applyFill="1" applyBorder="1" applyAlignment="1">
      <alignment horizontal="center" vertical="center"/>
    </xf>
    <xf numFmtId="1" fontId="30" fillId="0" borderId="36" xfId="0" applyNumberFormat="1" applyFont="1" applyFill="1" applyBorder="1" applyAlignment="1">
      <alignment horizontal="center" vertical="center"/>
    </xf>
    <xf numFmtId="1" fontId="30" fillId="0" borderId="16" xfId="0" applyNumberFormat="1" applyFont="1" applyFill="1" applyBorder="1" applyAlignment="1">
      <alignment horizontal="center" vertical="center"/>
    </xf>
    <xf numFmtId="0" fontId="7" fillId="0" borderId="33"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17" xfId="0" applyFont="1" applyBorder="1" applyAlignment="1">
      <alignment horizontal="center" vertical="center" wrapText="1"/>
    </xf>
    <xf numFmtId="165" fontId="23" fillId="3" borderId="25" xfId="0" applyNumberFormat="1" applyFont="1" applyFill="1" applyBorder="1" applyAlignment="1">
      <alignment horizontal="center" vertical="center"/>
    </xf>
    <xf numFmtId="165" fontId="23" fillId="3" borderId="16" xfId="0" applyNumberFormat="1" applyFont="1" applyFill="1" applyBorder="1" applyAlignment="1">
      <alignment horizontal="center" vertical="center"/>
    </xf>
    <xf numFmtId="0" fontId="11" fillId="0" borderId="9" xfId="0" applyFont="1" applyBorder="1" applyAlignment="1">
      <alignment horizontal="center" vertical="center" wrapText="1"/>
    </xf>
    <xf numFmtId="0" fontId="11" fillId="0" borderId="39" xfId="0" applyFont="1" applyBorder="1" applyAlignment="1">
      <alignment horizontal="center" vertical="center" wrapText="1"/>
    </xf>
    <xf numFmtId="0" fontId="16" fillId="0" borderId="57" xfId="0" applyFont="1" applyFill="1" applyBorder="1" applyAlignment="1">
      <alignment horizontal="right" vertical="center"/>
    </xf>
    <xf numFmtId="0" fontId="23" fillId="0" borderId="11" xfId="0" applyFont="1" applyFill="1" applyBorder="1" applyAlignment="1">
      <alignment horizontal="left" vertical="center"/>
    </xf>
    <xf numFmtId="0" fontId="0" fillId="0" borderId="11" xfId="0" applyBorder="1" applyAlignment="1">
      <alignment horizontal="left" vertical="center"/>
    </xf>
    <xf numFmtId="0" fontId="0" fillId="0" borderId="46" xfId="0" applyBorder="1" applyAlignment="1">
      <alignment horizontal="left" vertical="center"/>
    </xf>
    <xf numFmtId="0" fontId="1" fillId="3" borderId="57" xfId="0" applyFont="1" applyFill="1" applyBorder="1" applyAlignment="1">
      <alignment horizontal="center" vertical="center"/>
    </xf>
    <xf numFmtId="0" fontId="23" fillId="0" borderId="0" xfId="0" applyFont="1" applyFill="1" applyBorder="1" applyAlignment="1">
      <alignment horizontal="left" vertical="center"/>
    </xf>
    <xf numFmtId="0" fontId="0" fillId="0" borderId="0" xfId="0" applyBorder="1" applyAlignment="1">
      <alignment horizontal="left" vertical="center"/>
    </xf>
    <xf numFmtId="0" fontId="0" fillId="0" borderId="50" xfId="0" applyBorder="1" applyAlignment="1">
      <alignment horizontal="left" vertical="center"/>
    </xf>
    <xf numFmtId="1" fontId="5" fillId="3" borderId="25" xfId="0" applyNumberFormat="1" applyFont="1" applyFill="1" applyBorder="1" applyAlignment="1">
      <alignment horizontal="center" vertical="center"/>
    </xf>
    <xf numFmtId="1" fontId="5" fillId="3" borderId="16" xfId="0" applyNumberFormat="1" applyFont="1" applyFill="1" applyBorder="1" applyAlignment="1">
      <alignment horizontal="center" vertical="center"/>
    </xf>
    <xf numFmtId="1" fontId="0" fillId="0" borderId="25" xfId="0" applyNumberFormat="1" applyBorder="1" applyAlignment="1">
      <alignment horizontal="center" vertical="center"/>
    </xf>
    <xf numFmtId="1" fontId="0" fillId="0" borderId="16" xfId="0" applyNumberFormat="1" applyBorder="1" applyAlignment="1">
      <alignment horizontal="center" vertical="center"/>
    </xf>
    <xf numFmtId="0" fontId="25" fillId="0" borderId="47" xfId="0" applyFont="1" applyBorder="1" applyAlignment="1">
      <alignment horizontal="center" vertical="center" wrapText="1"/>
    </xf>
    <xf numFmtId="0" fontId="25"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0" fillId="0" borderId="25" xfId="0" applyBorder="1" applyAlignment="1">
      <alignment horizontal="center" vertical="center"/>
    </xf>
    <xf numFmtId="0" fontId="0" fillId="0" borderId="16" xfId="0" applyBorder="1" applyAlignment="1">
      <alignment horizontal="center" vertical="center"/>
    </xf>
    <xf numFmtId="0" fontId="5" fillId="0" borderId="4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38" xfId="0" applyBorder="1" applyAlignment="1">
      <alignment horizontal="center" vertical="center"/>
    </xf>
    <xf numFmtId="0" fontId="0" fillId="0" borderId="37" xfId="0" applyBorder="1" applyAlignment="1">
      <alignment horizontal="center" vertical="center"/>
    </xf>
    <xf numFmtId="0" fontId="4" fillId="0" borderId="58" xfId="0" applyFont="1" applyBorder="1" applyAlignment="1">
      <alignment horizontal="center" vertical="center"/>
    </xf>
    <xf numFmtId="0" fontId="4" fillId="0" borderId="41" xfId="0" applyFont="1" applyFill="1" applyBorder="1" applyAlignment="1">
      <alignment horizontal="center" vertical="center"/>
    </xf>
    <xf numFmtId="0" fontId="4" fillId="0" borderId="36" xfId="0" applyFont="1" applyBorder="1" applyAlignment="1">
      <alignment horizontal="center" vertical="center"/>
    </xf>
    <xf numFmtId="0" fontId="4" fillId="0" borderId="16" xfId="0" applyFont="1" applyBorder="1" applyAlignment="1">
      <alignment horizontal="center" vertical="center"/>
    </xf>
    <xf numFmtId="0" fontId="4" fillId="2" borderId="4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6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6" xfId="0" applyFont="1" applyFill="1" applyBorder="1" applyAlignment="1">
      <alignment horizontal="center" vertical="center"/>
    </xf>
    <xf numFmtId="0" fontId="11" fillId="8" borderId="1" xfId="0" applyFont="1" applyFill="1" applyBorder="1" applyAlignment="1">
      <alignment horizontal="right" vertical="top" wrapText="1"/>
    </xf>
    <xf numFmtId="0" fontId="11" fillId="8" borderId="2" xfId="0" applyFont="1" applyFill="1" applyBorder="1" applyAlignment="1">
      <alignment horizontal="right" vertical="top" wrapText="1"/>
    </xf>
    <xf numFmtId="0" fontId="11" fillId="8" borderId="31" xfId="0" applyFont="1" applyFill="1" applyBorder="1" applyAlignment="1">
      <alignment horizontal="right" vertical="top" wrapText="1"/>
    </xf>
    <xf numFmtId="0" fontId="5" fillId="8" borderId="25" xfId="0" applyFont="1" applyFill="1" applyBorder="1" applyAlignment="1">
      <alignment vertical="top"/>
    </xf>
    <xf numFmtId="0" fontId="5" fillId="8" borderId="36" xfId="0" applyFont="1" applyFill="1" applyBorder="1" applyAlignment="1">
      <alignment vertical="top"/>
    </xf>
    <xf numFmtId="1" fontId="11" fillId="3" borderId="62" xfId="0" applyNumberFormat="1" applyFont="1" applyFill="1" applyBorder="1" applyAlignment="1">
      <alignment horizontal="left" vertical="center"/>
    </xf>
    <xf numFmtId="1" fontId="11" fillId="3" borderId="7" xfId="0" applyNumberFormat="1" applyFont="1" applyFill="1" applyBorder="1" applyAlignment="1">
      <alignment horizontal="left" vertical="center"/>
    </xf>
    <xf numFmtId="1" fontId="11" fillId="3" borderId="0" xfId="0" applyNumberFormat="1" applyFont="1" applyFill="1" applyBorder="1" applyAlignment="1">
      <alignment horizontal="left" vertical="center"/>
    </xf>
    <xf numFmtId="1" fontId="11" fillId="3" borderId="14" xfId="0" applyNumberFormat="1" applyFont="1" applyFill="1" applyBorder="1" applyAlignment="1">
      <alignment horizontal="left" vertical="center"/>
    </xf>
    <xf numFmtId="1" fontId="11" fillId="3" borderId="42" xfId="0" applyNumberFormat="1" applyFont="1" applyFill="1" applyBorder="1" applyAlignment="1">
      <alignment horizontal="left" vertical="center"/>
    </xf>
    <xf numFmtId="1" fontId="11" fillId="3" borderId="8" xfId="0" applyNumberFormat="1" applyFont="1" applyFill="1" applyBorder="1" applyAlignment="1">
      <alignment horizontal="left" vertical="center"/>
    </xf>
    <xf numFmtId="1" fontId="5" fillId="3" borderId="36" xfId="0" applyNumberFormat="1" applyFont="1" applyFill="1" applyBorder="1" applyAlignment="1">
      <alignment horizontal="left" vertical="top"/>
    </xf>
    <xf numFmtId="1" fontId="5" fillId="3" borderId="16" xfId="0" applyNumberFormat="1" applyFont="1" applyFill="1" applyBorder="1" applyAlignment="1">
      <alignment horizontal="left" vertical="top"/>
    </xf>
    <xf numFmtId="0" fontId="1" fillId="3" borderId="2" xfId="0" applyFont="1" applyFill="1" applyBorder="1" applyAlignment="1">
      <alignment horizontal="center" vertical="top"/>
    </xf>
    <xf numFmtId="0" fontId="1" fillId="3" borderId="0" xfId="0" applyFont="1" applyFill="1" applyBorder="1" applyAlignment="1">
      <alignment horizontal="center" vertical="top"/>
    </xf>
    <xf numFmtId="0" fontId="1" fillId="3" borderId="14" xfId="0" applyFont="1" applyFill="1" applyBorder="1" applyAlignment="1">
      <alignment horizontal="center" vertical="top"/>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1" fillId="3" borderId="24" xfId="0" applyFont="1" applyFill="1" applyBorder="1" applyAlignment="1">
      <alignment horizontal="center" vertical="top"/>
    </xf>
    <xf numFmtId="0" fontId="1" fillId="3" borderId="62" xfId="0" applyFont="1" applyFill="1" applyBorder="1" applyAlignment="1">
      <alignment horizontal="center" vertical="top"/>
    </xf>
    <xf numFmtId="0" fontId="1" fillId="3" borderId="7" xfId="0" applyFont="1" applyFill="1" applyBorder="1" applyAlignment="1">
      <alignment horizontal="center" vertical="top"/>
    </xf>
    <xf numFmtId="0" fontId="1" fillId="3" borderId="45" xfId="0" applyFont="1" applyFill="1" applyBorder="1" applyAlignment="1">
      <alignment horizontal="center" vertical="top"/>
    </xf>
    <xf numFmtId="0" fontId="5" fillId="3" borderId="42" xfId="0" applyFont="1" applyFill="1" applyBorder="1" applyAlignment="1">
      <alignment horizontal="center" vertical="top"/>
    </xf>
    <xf numFmtId="0" fontId="5" fillId="3" borderId="8" xfId="0" applyFont="1" applyFill="1" applyBorder="1" applyAlignment="1">
      <alignment horizontal="center" vertical="top"/>
    </xf>
    <xf numFmtId="0" fontId="5" fillId="3" borderId="62" xfId="0" applyFont="1" applyFill="1" applyBorder="1" applyAlignment="1">
      <alignment horizontal="center" vertical="top"/>
    </xf>
    <xf numFmtId="0" fontId="5" fillId="3" borderId="7" xfId="0" applyFont="1" applyFill="1" applyBorder="1" applyAlignment="1">
      <alignment horizontal="center" vertical="top"/>
    </xf>
    <xf numFmtId="0" fontId="0" fillId="0" borderId="12" xfId="0" applyBorder="1" applyAlignment="1">
      <alignment vertical="center"/>
    </xf>
    <xf numFmtId="0" fontId="0" fillId="0" borderId="13" xfId="0" applyBorder="1" applyAlignment="1">
      <alignment vertical="center"/>
    </xf>
    <xf numFmtId="0" fontId="12" fillId="7" borderId="62" xfId="0" applyFont="1" applyFill="1" applyBorder="1" applyAlignment="1">
      <alignment horizontal="left" vertical="top" wrapText="1"/>
    </xf>
    <xf numFmtId="0" fontId="0" fillId="5" borderId="0" xfId="0" applyFill="1" applyBorder="1" applyAlignment="1">
      <alignment horizontal="left" vertical="top" wrapText="1"/>
    </xf>
    <xf numFmtId="0" fontId="0" fillId="5" borderId="62" xfId="0" applyFill="1" applyBorder="1" applyAlignment="1">
      <alignment horizontal="left" vertical="top" wrapText="1"/>
    </xf>
    <xf numFmtId="0" fontId="0" fillId="5" borderId="27" xfId="0" applyFill="1" applyBorder="1" applyAlignment="1">
      <alignment horizontal="left" vertical="top" wrapText="1"/>
    </xf>
    <xf numFmtId="0" fontId="0" fillId="5" borderId="13" xfId="0" applyFill="1" applyBorder="1" applyAlignment="1">
      <alignment horizontal="left" vertical="top" wrapText="1"/>
    </xf>
    <xf numFmtId="0" fontId="0" fillId="5" borderId="15" xfId="0" applyFill="1" applyBorder="1" applyAlignment="1">
      <alignment horizontal="left" vertical="top" wrapText="1"/>
    </xf>
    <xf numFmtId="1" fontId="30" fillId="0" borderId="34" xfId="0" applyNumberFormat="1" applyFont="1" applyFill="1" applyBorder="1" applyAlignment="1">
      <alignment horizontal="center" vertical="center"/>
    </xf>
    <xf numFmtId="1" fontId="30" fillId="0" borderId="57" xfId="0" applyNumberFormat="1" applyFont="1" applyFill="1" applyBorder="1" applyAlignment="1">
      <alignment horizontal="center" vertical="center"/>
    </xf>
    <xf numFmtId="1" fontId="30" fillId="0" borderId="22" xfId="0" applyNumberFormat="1" applyFont="1" applyFill="1" applyBorder="1" applyAlignment="1">
      <alignment horizontal="center" vertical="center"/>
    </xf>
    <xf numFmtId="0" fontId="6" fillId="0" borderId="2" xfId="0" applyFont="1" applyFill="1" applyBorder="1" applyAlignment="1">
      <alignment horizontal="center" vertical="center"/>
    </xf>
    <xf numFmtId="1" fontId="23" fillId="0" borderId="25" xfId="0" applyNumberFormat="1" applyFont="1" applyFill="1" applyBorder="1" applyAlignment="1">
      <alignment horizontal="right" vertical="center"/>
    </xf>
    <xf numFmtId="1" fontId="23" fillId="0" borderId="36" xfId="0" applyNumberFormat="1" applyFont="1" applyFill="1" applyBorder="1" applyAlignment="1">
      <alignment horizontal="right" vertical="center"/>
    </xf>
    <xf numFmtId="1" fontId="23" fillId="0" borderId="16" xfId="0" applyNumberFormat="1" applyFont="1" applyFill="1" applyBorder="1" applyAlignment="1">
      <alignment horizontal="right" vertical="center"/>
    </xf>
    <xf numFmtId="0" fontId="5" fillId="0" borderId="6" xfId="0" applyFont="1" applyFill="1" applyBorder="1" applyAlignment="1">
      <alignment horizontal="center" vertical="center"/>
    </xf>
    <xf numFmtId="1" fontId="0" fillId="0" borderId="60" xfId="0" applyNumberFormat="1" applyBorder="1" applyAlignment="1">
      <alignment horizontal="center" vertical="center"/>
    </xf>
    <xf numFmtId="1" fontId="0" fillId="0" borderId="59" xfId="0" applyNumberFormat="1" applyBorder="1" applyAlignment="1">
      <alignment horizontal="center" vertical="center"/>
    </xf>
    <xf numFmtId="1" fontId="0" fillId="0" borderId="61" xfId="0" applyNumberFormat="1" applyBorder="1" applyAlignment="1">
      <alignment horizontal="center" vertical="center"/>
    </xf>
    <xf numFmtId="0" fontId="37" fillId="0" borderId="33" xfId="0" applyFont="1" applyBorder="1" applyAlignment="1">
      <alignment horizontal="center" vertical="center" wrapText="1"/>
    </xf>
    <xf numFmtId="0" fontId="37" fillId="0" borderId="17" xfId="0" applyFont="1" applyBorder="1" applyAlignment="1">
      <alignment horizontal="center" vertical="center" wrapText="1"/>
    </xf>
    <xf numFmtId="0" fontId="1" fillId="3" borderId="31" xfId="0" applyFont="1" applyFill="1" applyBorder="1" applyAlignment="1">
      <alignment horizontal="center" vertical="top"/>
    </xf>
    <xf numFmtId="0" fontId="1" fillId="3" borderId="1" xfId="0" applyFont="1" applyFill="1" applyBorder="1" applyAlignment="1">
      <alignment horizontal="center" vertical="top"/>
    </xf>
    <xf numFmtId="0" fontId="5" fillId="3" borderId="0" xfId="0" applyFont="1" applyFill="1" applyBorder="1" applyAlignment="1">
      <alignment horizontal="center" vertical="top"/>
    </xf>
    <xf numFmtId="0" fontId="5" fillId="3" borderId="14" xfId="0" applyFont="1" applyFill="1" applyBorder="1" applyAlignment="1">
      <alignment horizontal="center" vertical="top"/>
    </xf>
    <xf numFmtId="0" fontId="5" fillId="3" borderId="31" xfId="0" applyFont="1" applyFill="1" applyBorder="1" applyAlignment="1">
      <alignment horizontal="center" vertical="top"/>
    </xf>
    <xf numFmtId="0" fontId="5" fillId="0" borderId="1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8" fillId="0" borderId="53" xfId="0" applyFont="1" applyFill="1" applyBorder="1" applyAlignment="1">
      <alignment horizontal="left" vertical="center"/>
    </xf>
    <xf numFmtId="0" fontId="8" fillId="0" borderId="38" xfId="0" applyFont="1" applyFill="1" applyBorder="1" applyAlignment="1">
      <alignment horizontal="left" vertical="center"/>
    </xf>
    <xf numFmtId="164" fontId="14" fillId="0" borderId="38"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4" fillId="6" borderId="0" xfId="0" applyFont="1" applyFill="1" applyBorder="1" applyAlignment="1">
      <alignment horizontal="left" vertical="top" wrapText="1"/>
    </xf>
    <xf numFmtId="0" fontId="4" fillId="6" borderId="50"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5" xfId="0" applyFont="1" applyFill="1" applyBorder="1" applyAlignment="1">
      <alignment horizontal="left" vertical="top" wrapText="1"/>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1" fontId="5" fillId="8" borderId="25" xfId="0" applyNumberFormat="1" applyFont="1" applyFill="1" applyBorder="1" applyAlignment="1">
      <alignment horizontal="center" vertical="center"/>
    </xf>
    <xf numFmtId="1" fontId="5" fillId="8" borderId="16" xfId="0" applyNumberFormat="1" applyFont="1" applyFill="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16" xfId="0" applyFont="1" applyBorder="1" applyAlignment="1">
      <alignment horizontal="center" vertical="center"/>
    </xf>
    <xf numFmtId="0" fontId="4" fillId="0" borderId="33" xfId="0" applyFont="1" applyBorder="1" applyAlignment="1">
      <alignment horizontal="center" wrapText="1"/>
    </xf>
    <xf numFmtId="0" fontId="4" fillId="0" borderId="17" xfId="0" applyFont="1" applyBorder="1" applyAlignment="1">
      <alignment horizontal="center" wrapText="1"/>
    </xf>
    <xf numFmtId="0" fontId="39" fillId="0" borderId="32" xfId="0" applyFont="1" applyFill="1" applyBorder="1" applyAlignment="1">
      <alignment horizontal="center" wrapText="1"/>
    </xf>
    <xf numFmtId="0" fontId="39" fillId="0" borderId="18" xfId="0" applyFont="1" applyFill="1" applyBorder="1" applyAlignment="1">
      <alignment horizontal="center" wrapText="1"/>
    </xf>
    <xf numFmtId="0" fontId="38" fillId="0" borderId="33" xfId="0" applyFont="1" applyBorder="1" applyAlignment="1">
      <alignment horizontal="center" wrapText="1"/>
    </xf>
    <xf numFmtId="0" fontId="38" fillId="0" borderId="17" xfId="0" applyFont="1" applyBorder="1" applyAlignment="1">
      <alignment horizontal="center" wrapText="1"/>
    </xf>
    <xf numFmtId="0" fontId="5" fillId="0" borderId="1" xfId="0" applyFont="1" applyFill="1" applyBorder="1" applyAlignment="1">
      <alignment horizontal="right" vertical="center"/>
    </xf>
    <xf numFmtId="0" fontId="0" fillId="0" borderId="12" xfId="0" applyFill="1" applyBorder="1" applyAlignment="1">
      <alignment horizontal="right" vertical="center"/>
    </xf>
    <xf numFmtId="0" fontId="0" fillId="0" borderId="13" xfId="0" applyFill="1" applyBorder="1" applyAlignment="1">
      <alignment horizontal="right" vertical="center"/>
    </xf>
    <xf numFmtId="1" fontId="0" fillId="3" borderId="62" xfId="0" applyNumberFormat="1" applyFill="1" applyBorder="1" applyAlignment="1">
      <alignment horizontal="left" vertical="center"/>
    </xf>
    <xf numFmtId="1" fontId="0" fillId="3" borderId="7" xfId="0" applyNumberFormat="1" applyFill="1" applyBorder="1" applyAlignment="1">
      <alignment horizontal="left" vertical="center"/>
    </xf>
    <xf numFmtId="1" fontId="0" fillId="3" borderId="13" xfId="0" applyNumberFormat="1" applyFill="1" applyBorder="1" applyAlignment="1">
      <alignment horizontal="left" vertical="center"/>
    </xf>
    <xf numFmtId="1" fontId="0" fillId="3" borderId="30" xfId="0" applyNumberFormat="1" applyFill="1" applyBorder="1" applyAlignment="1">
      <alignment horizontal="left" vertic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31" fillId="0" borderId="0" xfId="0" applyFont="1" applyFill="1" applyBorder="1" applyAlignment="1">
      <alignment horizontal="center" vertical="top"/>
    </xf>
    <xf numFmtId="0" fontId="0" fillId="0" borderId="0" xfId="0" applyFill="1" applyBorder="1" applyAlignment="1">
      <alignment horizontal="center" vertical="top"/>
    </xf>
    <xf numFmtId="0" fontId="5" fillId="0" borderId="49" xfId="0" applyFont="1" applyFill="1" applyBorder="1" applyAlignment="1">
      <alignment horizontal="center" wrapText="1"/>
    </xf>
    <xf numFmtId="0" fontId="5" fillId="0" borderId="11" xfId="0" applyFont="1" applyFill="1" applyBorder="1" applyAlignment="1">
      <alignment horizontal="center" wrapText="1"/>
    </xf>
    <xf numFmtId="0" fontId="5" fillId="0" borderId="26" xfId="0" applyFont="1" applyFill="1" applyBorder="1" applyAlignment="1">
      <alignment horizontal="center" wrapText="1"/>
    </xf>
    <xf numFmtId="0" fontId="5" fillId="0" borderId="45" xfId="0" applyFont="1" applyFill="1" applyBorder="1" applyAlignment="1">
      <alignment horizontal="center" wrapText="1"/>
    </xf>
    <xf numFmtId="0" fontId="5" fillId="0" borderId="42" xfId="0" applyFont="1" applyFill="1" applyBorder="1" applyAlignment="1">
      <alignment horizontal="center" wrapText="1"/>
    </xf>
    <xf numFmtId="0" fontId="5" fillId="0" borderId="8" xfId="0" applyFont="1" applyFill="1" applyBorder="1" applyAlignment="1">
      <alignment horizontal="center" wrapText="1"/>
    </xf>
    <xf numFmtId="0" fontId="5" fillId="0" borderId="60" xfId="0" applyFont="1" applyBorder="1" applyAlignment="1">
      <alignment horizontal="center"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0" fillId="0" borderId="25" xfId="0" applyBorder="1" applyAlignment="1">
      <alignment horizontal="center"/>
    </xf>
    <xf numFmtId="0" fontId="0" fillId="0" borderId="16" xfId="0" applyBorder="1" applyAlignment="1">
      <alignment horizont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1" fontId="1" fillId="3" borderId="57" xfId="0" applyNumberFormat="1" applyFont="1" applyFill="1" applyBorder="1" applyAlignment="1">
      <alignment horizontal="center" vertical="center"/>
    </xf>
    <xf numFmtId="9" fontId="4" fillId="0" borderId="56" xfId="0" applyNumberFormat="1" applyFont="1" applyFill="1" applyBorder="1" applyAlignment="1">
      <alignment horizontal="right" vertical="center"/>
    </xf>
    <xf numFmtId="9" fontId="4" fillId="0" borderId="57" xfId="0" applyNumberFormat="1" applyFont="1" applyFill="1" applyBorder="1" applyAlignment="1">
      <alignment horizontal="right" vertical="center"/>
    </xf>
    <xf numFmtId="0" fontId="3" fillId="0" borderId="0" xfId="0" applyFont="1" applyBorder="1" applyAlignment="1">
      <alignment horizontal="center" vertical="center"/>
    </xf>
    <xf numFmtId="0" fontId="29" fillId="0" borderId="47"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3" xfId="0" applyFont="1" applyBorder="1" applyAlignment="1">
      <alignment horizontal="center" vertical="center" wrapText="1"/>
    </xf>
    <xf numFmtId="1" fontId="4" fillId="0" borderId="57" xfId="0" applyNumberFormat="1" applyFont="1" applyFill="1" applyBorder="1" applyAlignment="1">
      <alignment horizontal="right" vertical="center"/>
    </xf>
    <xf numFmtId="1" fontId="0" fillId="3" borderId="57" xfId="0" applyNumberFormat="1" applyFill="1" applyBorder="1" applyAlignment="1">
      <alignment horizontal="center" vertical="center"/>
    </xf>
    <xf numFmtId="0" fontId="31" fillId="3" borderId="1" xfId="0" applyFont="1" applyFill="1" applyBorder="1" applyAlignment="1">
      <alignment horizontal="center" vertical="top"/>
    </xf>
    <xf numFmtId="0" fontId="31" fillId="3" borderId="62" xfId="0" applyFont="1" applyFill="1" applyBorder="1" applyAlignment="1">
      <alignment horizontal="center" vertical="top"/>
    </xf>
    <xf numFmtId="0" fontId="31" fillId="3" borderId="7" xfId="0" applyFont="1" applyFill="1" applyBorder="1" applyAlignment="1">
      <alignment horizontal="center" vertical="top"/>
    </xf>
    <xf numFmtId="0" fontId="13" fillId="3" borderId="31" xfId="0" applyFont="1" applyFill="1" applyBorder="1" applyAlignment="1">
      <alignment horizontal="center" vertical="top"/>
    </xf>
    <xf numFmtId="0" fontId="31" fillId="3" borderId="42" xfId="0" applyFont="1" applyFill="1" applyBorder="1" applyAlignment="1">
      <alignment horizontal="center" vertical="top"/>
    </xf>
    <xf numFmtId="0" fontId="31" fillId="3" borderId="8" xfId="0" applyFont="1" applyFill="1" applyBorder="1" applyAlignment="1">
      <alignment horizontal="center" vertical="top"/>
    </xf>
    <xf numFmtId="0" fontId="0" fillId="3" borderId="42" xfId="0" applyFill="1" applyBorder="1" applyAlignment="1">
      <alignment horizontal="center" vertical="top"/>
    </xf>
    <xf numFmtId="0" fontId="0" fillId="3" borderId="8" xfId="0" applyFill="1" applyBorder="1" applyAlignment="1">
      <alignment horizontal="center" vertical="top"/>
    </xf>
    <xf numFmtId="0" fontId="1" fillId="3" borderId="29" xfId="0" applyFont="1" applyFill="1" applyBorder="1" applyAlignment="1">
      <alignment horizontal="center" vertical="center"/>
    </xf>
    <xf numFmtId="0" fontId="5" fillId="3" borderId="29" xfId="0" applyFont="1" applyFill="1" applyBorder="1" applyAlignment="1">
      <alignment horizontal="center" vertical="center"/>
    </xf>
    <xf numFmtId="14" fontId="1" fillId="3" borderId="29" xfId="0" applyNumberFormat="1" applyFont="1" applyFill="1" applyBorder="1" applyAlignment="1">
      <alignment horizontal="left" vertical="center"/>
    </xf>
    <xf numFmtId="14" fontId="5" fillId="3" borderId="29" xfId="0" applyNumberFormat="1" applyFont="1" applyFill="1" applyBorder="1" applyAlignment="1">
      <alignment horizontal="left" vertical="center"/>
    </xf>
    <xf numFmtId="14" fontId="5" fillId="3" borderId="43" xfId="0" applyNumberFormat="1" applyFont="1" applyFill="1" applyBorder="1" applyAlignment="1">
      <alignment horizontal="left" vertical="center"/>
    </xf>
    <xf numFmtId="0" fontId="3" fillId="0" borderId="0" xfId="0" applyFont="1" applyBorder="1" applyAlignment="1">
      <alignment horizontal="left" vertical="center" wrapText="1"/>
    </xf>
    <xf numFmtId="0" fontId="5" fillId="0" borderId="9" xfId="0" applyFont="1" applyBorder="1" applyAlignment="1">
      <alignment horizontal="right" vertical="center"/>
    </xf>
    <xf numFmtId="0" fontId="5" fillId="0" borderId="4" xfId="0" applyFont="1" applyBorder="1" applyAlignment="1">
      <alignment horizontal="right" vertical="center"/>
    </xf>
    <xf numFmtId="0" fontId="26" fillId="0" borderId="0" xfId="0" applyFont="1" applyBorder="1" applyAlignment="1">
      <alignment horizontal="left" wrapText="1"/>
    </xf>
    <xf numFmtId="0" fontId="5" fillId="0" borderId="10" xfId="0" applyFont="1" applyBorder="1" applyAlignment="1">
      <alignment horizontal="right" vertical="center" wrapText="1"/>
    </xf>
    <xf numFmtId="0" fontId="5" fillId="0" borderId="26" xfId="0" applyFont="1" applyBorder="1" applyAlignment="1">
      <alignment horizontal="right" vertical="center" wrapText="1"/>
    </xf>
    <xf numFmtId="0" fontId="5" fillId="0" borderId="31" xfId="0" applyFont="1" applyBorder="1" applyAlignment="1">
      <alignment horizontal="right" vertical="center" wrapText="1"/>
    </xf>
    <xf numFmtId="0" fontId="5" fillId="0" borderId="8" xfId="0" applyFont="1" applyBorder="1" applyAlignment="1">
      <alignment horizontal="right" vertical="center" wrapText="1"/>
    </xf>
    <xf numFmtId="0" fontId="1" fillId="3" borderId="4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0" borderId="28" xfId="0" applyBorder="1" applyAlignment="1">
      <alignment horizontal="left" vertical="center"/>
    </xf>
    <xf numFmtId="0" fontId="5" fillId="0" borderId="49"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5" fillId="0" borderId="45"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49" xfId="0" applyFont="1" applyBorder="1" applyAlignment="1">
      <alignment horizontal="left" vertical="center" wrapText="1"/>
    </xf>
    <xf numFmtId="0" fontId="5" fillId="0" borderId="11" xfId="0" applyFont="1" applyBorder="1" applyAlignment="1">
      <alignment horizontal="left" vertical="center" wrapText="1"/>
    </xf>
    <xf numFmtId="0" fontId="5" fillId="0" borderId="46" xfId="0" applyFont="1" applyBorder="1" applyAlignment="1">
      <alignment horizontal="left" vertical="center" wrapText="1"/>
    </xf>
    <xf numFmtId="0" fontId="5" fillId="0" borderId="45" xfId="0" applyFont="1" applyBorder="1" applyAlignment="1">
      <alignment horizontal="left" vertical="center" wrapText="1"/>
    </xf>
    <xf numFmtId="0" fontId="5" fillId="0" borderId="42" xfId="0" applyFont="1" applyBorder="1" applyAlignment="1">
      <alignment horizontal="left" vertical="center" wrapText="1"/>
    </xf>
    <xf numFmtId="0" fontId="5" fillId="0" borderId="63" xfId="0" applyFont="1" applyBorder="1" applyAlignment="1">
      <alignment horizontal="left" vertical="center" wrapText="1"/>
    </xf>
    <xf numFmtId="166" fontId="0" fillId="3" borderId="25" xfId="0" applyNumberFormat="1" applyFill="1" applyBorder="1" applyAlignment="1">
      <alignment horizontal="left" vertical="center"/>
    </xf>
    <xf numFmtId="166" fontId="0" fillId="3" borderId="36" xfId="0" applyNumberFormat="1" applyFill="1" applyBorder="1" applyAlignment="1">
      <alignment horizontal="left" vertical="center"/>
    </xf>
    <xf numFmtId="0" fontId="5" fillId="0" borderId="17" xfId="0" applyFont="1" applyFill="1" applyBorder="1" applyAlignment="1">
      <alignment horizontal="center" vertical="center"/>
    </xf>
    <xf numFmtId="0" fontId="5" fillId="0" borderId="25" xfId="0" applyFont="1" applyBorder="1" applyAlignment="1">
      <alignment horizontal="right" vertical="center"/>
    </xf>
    <xf numFmtId="0" fontId="5" fillId="0" borderId="36" xfId="0" applyFont="1" applyBorder="1" applyAlignment="1">
      <alignment horizontal="right" vertical="center"/>
    </xf>
    <xf numFmtId="0" fontId="5" fillId="0" borderId="16" xfId="0" applyFont="1" applyBorder="1" applyAlignment="1">
      <alignment horizontal="right" vertical="center"/>
    </xf>
    <xf numFmtId="1" fontId="5" fillId="0" borderId="25" xfId="0" applyNumberFormat="1" applyFont="1" applyFill="1" applyBorder="1" applyAlignment="1">
      <alignment horizontal="left" vertical="center"/>
    </xf>
    <xf numFmtId="1" fontId="5" fillId="0" borderId="36" xfId="0" applyNumberFormat="1" applyFont="1" applyFill="1" applyBorder="1" applyAlignment="1">
      <alignment horizontal="left" vertical="center"/>
    </xf>
    <xf numFmtId="1" fontId="5" fillId="0" borderId="36" xfId="0" applyNumberFormat="1" applyFont="1" applyFill="1" applyBorder="1" applyAlignment="1">
      <alignment horizontal="right" vertical="center"/>
    </xf>
    <xf numFmtId="0" fontId="0" fillId="0" borderId="24" xfId="0" applyFill="1" applyBorder="1" applyAlignment="1">
      <alignment horizontal="left" vertical="top" wrapText="1"/>
    </xf>
    <xf numFmtId="0" fontId="0" fillId="0" borderId="62" xfId="0" applyFill="1" applyBorder="1" applyAlignment="1">
      <alignment horizontal="left" vertical="top" wrapText="1"/>
    </xf>
    <xf numFmtId="0" fontId="0" fillId="0" borderId="27" xfId="0" applyFill="1" applyBorder="1" applyAlignment="1">
      <alignment horizontal="left" vertical="top" wrapText="1"/>
    </xf>
    <xf numFmtId="0" fontId="0" fillId="0" borderId="40" xfId="0" applyFill="1" applyBorder="1" applyAlignment="1">
      <alignment horizontal="left" vertical="top" wrapText="1"/>
    </xf>
    <xf numFmtId="0" fontId="0" fillId="0" borderId="0" xfId="0" applyFill="1" applyBorder="1" applyAlignment="1">
      <alignment horizontal="left" vertical="top" wrapText="1"/>
    </xf>
    <xf numFmtId="0" fontId="0" fillId="0" borderId="50" xfId="0" applyFill="1" applyBorder="1" applyAlignment="1">
      <alignment horizontal="left" vertical="top" wrapText="1"/>
    </xf>
    <xf numFmtId="0" fontId="0" fillId="0" borderId="45" xfId="0" applyFill="1" applyBorder="1" applyAlignment="1">
      <alignment horizontal="left" vertical="top" wrapText="1"/>
    </xf>
    <xf numFmtId="0" fontId="0" fillId="0" borderId="42" xfId="0" applyFill="1" applyBorder="1" applyAlignment="1">
      <alignment horizontal="left" vertical="top" wrapText="1"/>
    </xf>
    <xf numFmtId="0" fontId="0" fillId="0" borderId="63" xfId="0" applyFill="1" applyBorder="1" applyAlignment="1">
      <alignment horizontal="left" vertical="top" wrapText="1"/>
    </xf>
    <xf numFmtId="0" fontId="5" fillId="0" borderId="2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1" fillId="3" borderId="25" xfId="0" applyFont="1" applyFill="1" applyBorder="1" applyAlignment="1">
      <alignment horizontal="left" vertical="center"/>
    </xf>
    <xf numFmtId="0" fontId="5" fillId="3" borderId="36" xfId="0" applyFont="1" applyFill="1" applyBorder="1" applyAlignment="1">
      <alignment horizontal="left" vertical="center"/>
    </xf>
    <xf numFmtId="0" fontId="5" fillId="3" borderId="16" xfId="0" applyFont="1" applyFill="1" applyBorder="1" applyAlignment="1">
      <alignment horizontal="left" vertical="center"/>
    </xf>
    <xf numFmtId="14" fontId="5" fillId="3" borderId="25" xfId="0" applyNumberFormat="1" applyFont="1" applyFill="1" applyBorder="1" applyAlignment="1">
      <alignment horizontal="left" vertical="center"/>
    </xf>
    <xf numFmtId="0" fontId="5" fillId="3" borderId="28" xfId="0" applyFont="1" applyFill="1" applyBorder="1" applyAlignment="1">
      <alignment horizontal="left" vertical="center"/>
    </xf>
    <xf numFmtId="0" fontId="5" fillId="0" borderId="4" xfId="0" applyFont="1" applyFill="1" applyBorder="1" applyAlignment="1">
      <alignment horizontal="right" vertical="center"/>
    </xf>
    <xf numFmtId="0" fontId="5" fillId="0" borderId="17" xfId="0" applyFont="1" applyFill="1" applyBorder="1" applyAlignment="1">
      <alignment horizontal="right" vertical="center"/>
    </xf>
    <xf numFmtId="0" fontId="1" fillId="0" borderId="17"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41" xfId="0" applyFill="1" applyBorder="1" applyAlignment="1">
      <alignment horizontal="center" vertical="center"/>
    </xf>
    <xf numFmtId="0" fontId="0" fillId="0" borderId="36" xfId="0" applyFill="1" applyBorder="1" applyAlignment="1">
      <alignment horizontal="center" vertical="center"/>
    </xf>
    <xf numFmtId="0" fontId="0" fillId="0" borderId="28" xfId="0" applyFill="1" applyBorder="1" applyAlignment="1">
      <alignment horizontal="center" vertical="center"/>
    </xf>
    <xf numFmtId="0" fontId="4"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41" xfId="0" applyFont="1" applyBorder="1" applyAlignment="1">
      <alignment horizontal="right" vertical="center" wrapText="1"/>
    </xf>
    <xf numFmtId="0" fontId="5" fillId="0" borderId="36" xfId="0" applyFont="1" applyBorder="1" applyAlignment="1">
      <alignment horizontal="right" vertical="center" wrapText="1"/>
    </xf>
    <xf numFmtId="0" fontId="5" fillId="0" borderId="41" xfId="0" applyFont="1" applyBorder="1" applyAlignment="1">
      <alignment horizontal="right" vertical="center"/>
    </xf>
    <xf numFmtId="0" fontId="5" fillId="0" borderId="16" xfId="0" applyFont="1" applyBorder="1" applyAlignment="1">
      <alignment horizontal="right" vertical="center" wrapText="1"/>
    </xf>
    <xf numFmtId="0" fontId="3" fillId="0" borderId="13" xfId="0" applyFont="1" applyBorder="1" applyAlignment="1">
      <alignment horizontal="left" vertical="center" wrapText="1"/>
    </xf>
    <xf numFmtId="0" fontId="5" fillId="0" borderId="39" xfId="0" applyFont="1" applyBorder="1" applyAlignment="1">
      <alignment horizontal="right" vertical="center"/>
    </xf>
    <xf numFmtId="0" fontId="5" fillId="0" borderId="29" xfId="0" applyFont="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14" xfId="0" applyFill="1" applyBorder="1" applyAlignment="1">
      <alignment horizontal="right" vertical="center"/>
    </xf>
    <xf numFmtId="0" fontId="0" fillId="0" borderId="31" xfId="0" applyFill="1" applyBorder="1" applyAlignment="1">
      <alignment horizontal="right" vertical="center"/>
    </xf>
    <xf numFmtId="0" fontId="0" fillId="0" borderId="8" xfId="0" applyFill="1" applyBorder="1" applyAlignment="1">
      <alignment horizontal="right" vertical="center"/>
    </xf>
    <xf numFmtId="0" fontId="0" fillId="0" borderId="1" xfId="0" applyFill="1" applyBorder="1" applyAlignment="1">
      <alignment horizontal="right" vertical="top"/>
    </xf>
    <xf numFmtId="0" fontId="0" fillId="0" borderId="7" xfId="0" applyFill="1" applyBorder="1" applyAlignment="1">
      <alignment horizontal="right" vertical="top"/>
    </xf>
    <xf numFmtId="0" fontId="0" fillId="0" borderId="2" xfId="0" applyFill="1" applyBorder="1" applyAlignment="1">
      <alignment horizontal="right" vertical="top"/>
    </xf>
    <xf numFmtId="0" fontId="0" fillId="0" borderId="14" xfId="0" applyFill="1" applyBorder="1" applyAlignment="1">
      <alignment horizontal="right" vertical="top"/>
    </xf>
    <xf numFmtId="0" fontId="0" fillId="0" borderId="12" xfId="0" applyFill="1" applyBorder="1" applyAlignment="1">
      <alignment horizontal="right" vertical="top"/>
    </xf>
    <xf numFmtId="0" fontId="0" fillId="0" borderId="30" xfId="0" applyFill="1" applyBorder="1" applyAlignment="1">
      <alignment horizontal="right" vertical="top"/>
    </xf>
    <xf numFmtId="0" fontId="4" fillId="0" borderId="1" xfId="0" applyFont="1" applyFill="1" applyBorder="1" applyAlignment="1">
      <alignment horizontal="right" vertical="center"/>
    </xf>
    <xf numFmtId="0" fontId="4" fillId="0" borderId="7"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8" xfId="0" applyFont="1" applyFill="1" applyBorder="1" applyAlignment="1">
      <alignment horizontal="right" vertical="center"/>
    </xf>
    <xf numFmtId="0" fontId="0" fillId="0" borderId="24"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45" xfId="0" applyFill="1" applyBorder="1" applyAlignment="1">
      <alignment horizontal="center" vertical="center"/>
    </xf>
    <xf numFmtId="0" fontId="0" fillId="0" borderId="42" xfId="0" applyFill="1" applyBorder="1" applyAlignment="1">
      <alignment horizontal="center" vertical="center"/>
    </xf>
    <xf numFmtId="0" fontId="0" fillId="0" borderId="8" xfId="0" applyFill="1" applyBorder="1" applyAlignment="1">
      <alignment horizontal="center" vertical="center"/>
    </xf>
    <xf numFmtId="0" fontId="0" fillId="0" borderId="24" xfId="0" applyFill="1" applyBorder="1" applyAlignment="1">
      <alignment horizontal="left" vertical="center"/>
    </xf>
    <xf numFmtId="0" fontId="0" fillId="0" borderId="62" xfId="0" applyFill="1" applyBorder="1" applyAlignment="1">
      <alignment horizontal="left" vertical="center"/>
    </xf>
    <xf numFmtId="0" fontId="0" fillId="0" borderId="7" xfId="0" applyFill="1" applyBorder="1" applyAlignment="1">
      <alignment horizontal="left" vertical="center"/>
    </xf>
    <xf numFmtId="0" fontId="0" fillId="0" borderId="52" xfId="0" applyFill="1" applyBorder="1" applyAlignment="1">
      <alignment horizontal="left" vertical="center"/>
    </xf>
    <xf numFmtId="0" fontId="0" fillId="0" borderId="13" xfId="0" applyFill="1" applyBorder="1" applyAlignment="1">
      <alignment horizontal="left" vertical="center"/>
    </xf>
    <xf numFmtId="0" fontId="0" fillId="0" borderId="30" xfId="0" applyFill="1" applyBorder="1" applyAlignment="1">
      <alignment horizontal="left" vertical="center"/>
    </xf>
    <xf numFmtId="0" fontId="0" fillId="0" borderId="45" xfId="0" applyFill="1" applyBorder="1" applyAlignment="1">
      <alignment horizontal="left" vertical="center"/>
    </xf>
    <xf numFmtId="0" fontId="0" fillId="0" borderId="42" xfId="0" applyFill="1" applyBorder="1" applyAlignment="1">
      <alignment horizontal="left" vertical="center"/>
    </xf>
    <xf numFmtId="0" fontId="0" fillId="0" borderId="8" xfId="0" applyFill="1" applyBorder="1" applyAlignment="1">
      <alignment horizontal="left" vertical="center"/>
    </xf>
    <xf numFmtId="0" fontId="0" fillId="0" borderId="27" xfId="0" applyFill="1" applyBorder="1" applyAlignment="1">
      <alignment horizontal="left" vertical="center"/>
    </xf>
    <xf numFmtId="0" fontId="0" fillId="0" borderId="63" xfId="0" applyFill="1" applyBorder="1" applyAlignment="1">
      <alignment horizontal="left" vertical="center"/>
    </xf>
    <xf numFmtId="0" fontId="0" fillId="0" borderId="15" xfId="0" applyFill="1" applyBorder="1" applyAlignment="1">
      <alignment horizontal="left" vertical="center"/>
    </xf>
    <xf numFmtId="0" fontId="4" fillId="0" borderId="24" xfId="0" applyFont="1" applyFill="1" applyBorder="1" applyAlignment="1">
      <alignment horizontal="left" vertical="center"/>
    </xf>
    <xf numFmtId="0" fontId="4" fillId="0" borderId="62" xfId="0" applyFont="1" applyFill="1" applyBorder="1" applyAlignment="1">
      <alignment horizontal="left" vertical="center"/>
    </xf>
    <xf numFmtId="0" fontId="4" fillId="0" borderId="27" xfId="0" applyFont="1" applyFill="1" applyBorder="1" applyAlignment="1">
      <alignment horizontal="left" vertical="center"/>
    </xf>
    <xf numFmtId="0" fontId="4" fillId="0" borderId="45" xfId="0" applyFont="1" applyFill="1" applyBorder="1" applyAlignment="1">
      <alignment horizontal="left" vertical="center"/>
    </xf>
    <xf numFmtId="0" fontId="4" fillId="0" borderId="42" xfId="0" applyFont="1" applyFill="1" applyBorder="1" applyAlignment="1">
      <alignment horizontal="left" vertical="center"/>
    </xf>
    <xf numFmtId="0" fontId="4" fillId="0" borderId="63" xfId="0" applyFont="1" applyFill="1" applyBorder="1" applyAlignment="1">
      <alignment horizontal="left" vertical="center"/>
    </xf>
  </cellXfs>
  <cellStyles count="1">
    <cellStyle name="Normal" xfId="0" builtinId="0"/>
  </cellStyles>
  <dxfs count="0"/>
  <tableStyles count="0" defaultTableStyle="TableStyleMedium9" defaultPivotStyle="PivotStyleLight16"/>
  <colors>
    <mruColors>
      <color rgb="FFFFFF99"/>
      <color rgb="FFCDF3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Acute Fathead Minnow Survival</a:t>
            </a:r>
          </a:p>
        </c:rich>
      </c:tx>
      <c:layout>
        <c:manualLayout>
          <c:xMode val="edge"/>
          <c:yMode val="edge"/>
          <c:x val="0.21008460829341816"/>
          <c:y val="2.2522621597962388E-2"/>
        </c:manualLayout>
      </c:layout>
      <c:overlay val="0"/>
      <c:spPr>
        <a:noFill/>
        <a:ln w="25400">
          <a:noFill/>
        </a:ln>
      </c:spPr>
    </c:title>
    <c:autoTitleDeleted val="0"/>
    <c:plotArea>
      <c:layout>
        <c:manualLayout>
          <c:layoutTarget val="inner"/>
          <c:xMode val="edge"/>
          <c:yMode val="edge"/>
          <c:x val="0.14005640552894544"/>
          <c:y val="0.11711763230940446"/>
          <c:w val="0.84313956128425149"/>
          <c:h val="0.61711983178417074"/>
        </c:manualLayout>
      </c:layout>
      <c:lineChart>
        <c:grouping val="standard"/>
        <c:varyColors val="0"/>
        <c:ser>
          <c:idx val="1"/>
          <c:order val="0"/>
          <c:spPr>
            <a:ln w="28575">
              <a:noFill/>
            </a:ln>
          </c:spPr>
          <c:marker>
            <c:symbol val="triangle"/>
            <c:size val="5"/>
            <c:spPr>
              <a:solidFill>
                <a:srgbClr val="008080"/>
              </a:solidFill>
              <a:ln>
                <a:solidFill>
                  <a:srgbClr val="008080"/>
                </a:solidFill>
                <a:prstDash val="solid"/>
              </a:ln>
            </c:spPr>
          </c:marker>
          <c:cat>
            <c:strRef>
              <c:f>Acute!$D$11:$E$15</c:f>
              <c:strCache>
                <c:ptCount val="4"/>
                <c:pt idx="0">
                  <c:v>LW Control</c:v>
                </c:pt>
                <c:pt idx="1">
                  <c:v>Brew-1</c:v>
                </c:pt>
                <c:pt idx="2">
                  <c:v>Brew-2</c:v>
                </c:pt>
                <c:pt idx="3">
                  <c:v>Brew-3</c:v>
                </c:pt>
              </c:strCache>
            </c:strRef>
          </c:cat>
          <c:val>
            <c:numRef>
              <c:f>Acute!$F$11:$F$15</c:f>
              <c:numCache>
                <c:formatCode>0</c:formatCode>
                <c:ptCount val="5"/>
                <c:pt idx="0">
                  <c:v>100</c:v>
                </c:pt>
                <c:pt idx="1">
                  <c:v>100</c:v>
                </c:pt>
                <c:pt idx="2">
                  <c:v>100</c:v>
                </c:pt>
                <c:pt idx="3">
                  <c:v>100</c:v>
                </c:pt>
              </c:numCache>
            </c:numRef>
          </c:val>
          <c:smooth val="0"/>
        </c:ser>
        <c:ser>
          <c:idx val="2"/>
          <c:order val="1"/>
          <c:spPr>
            <a:ln w="28575">
              <a:noFill/>
            </a:ln>
          </c:spPr>
          <c:marker>
            <c:symbol val="triangle"/>
            <c:size val="5"/>
            <c:spPr>
              <a:solidFill>
                <a:srgbClr val="008080"/>
              </a:solidFill>
              <a:ln>
                <a:solidFill>
                  <a:srgbClr val="008080"/>
                </a:solidFill>
                <a:prstDash val="solid"/>
              </a:ln>
            </c:spPr>
          </c:marker>
          <c:cat>
            <c:strRef>
              <c:f>Acute!$D$11:$E$15</c:f>
              <c:strCache>
                <c:ptCount val="4"/>
                <c:pt idx="0">
                  <c:v>LW Control</c:v>
                </c:pt>
                <c:pt idx="1">
                  <c:v>Brew-1</c:v>
                </c:pt>
                <c:pt idx="2">
                  <c:v>Brew-2</c:v>
                </c:pt>
                <c:pt idx="3">
                  <c:v>Brew-3</c:v>
                </c:pt>
              </c:strCache>
            </c:strRef>
          </c:cat>
          <c:val>
            <c:numRef>
              <c:f>Acute!$G$11:$G$15</c:f>
              <c:numCache>
                <c:formatCode>0</c:formatCode>
                <c:ptCount val="5"/>
                <c:pt idx="0">
                  <c:v>100</c:v>
                </c:pt>
                <c:pt idx="1">
                  <c:v>100</c:v>
                </c:pt>
                <c:pt idx="2">
                  <c:v>100</c:v>
                </c:pt>
                <c:pt idx="3">
                  <c:v>100</c:v>
                </c:pt>
              </c:numCache>
            </c:numRef>
          </c:val>
          <c:smooth val="0"/>
        </c:ser>
        <c:ser>
          <c:idx val="3"/>
          <c:order val="2"/>
          <c:spPr>
            <a:ln w="28575">
              <a:noFill/>
            </a:ln>
          </c:spPr>
          <c:marker>
            <c:symbol val="triangle"/>
            <c:size val="5"/>
            <c:spPr>
              <a:solidFill>
                <a:srgbClr val="008080"/>
              </a:solidFill>
              <a:ln>
                <a:solidFill>
                  <a:srgbClr val="008080"/>
                </a:solidFill>
                <a:prstDash val="solid"/>
              </a:ln>
            </c:spPr>
          </c:marker>
          <c:cat>
            <c:strRef>
              <c:f>Acute!$D$11:$E$15</c:f>
              <c:strCache>
                <c:ptCount val="4"/>
                <c:pt idx="0">
                  <c:v>LW Control</c:v>
                </c:pt>
                <c:pt idx="1">
                  <c:v>Brew-1</c:v>
                </c:pt>
                <c:pt idx="2">
                  <c:v>Brew-2</c:v>
                </c:pt>
                <c:pt idx="3">
                  <c:v>Brew-3</c:v>
                </c:pt>
              </c:strCache>
            </c:strRef>
          </c:cat>
          <c:val>
            <c:numRef>
              <c:f>Acute!$H$11:$H$15</c:f>
              <c:numCache>
                <c:formatCode>0</c:formatCode>
                <c:ptCount val="5"/>
                <c:pt idx="0">
                  <c:v>100</c:v>
                </c:pt>
                <c:pt idx="1">
                  <c:v>100</c:v>
                </c:pt>
                <c:pt idx="2">
                  <c:v>100</c:v>
                </c:pt>
                <c:pt idx="3">
                  <c:v>100</c:v>
                </c:pt>
              </c:numCache>
            </c:numRef>
          </c:val>
          <c:smooth val="0"/>
        </c:ser>
        <c:ser>
          <c:idx val="4"/>
          <c:order val="3"/>
          <c:spPr>
            <a:ln w="28575">
              <a:noFill/>
            </a:ln>
          </c:spPr>
          <c:marker>
            <c:symbol val="triangle"/>
            <c:size val="5"/>
            <c:spPr>
              <a:solidFill>
                <a:srgbClr val="008080"/>
              </a:solidFill>
              <a:ln>
                <a:solidFill>
                  <a:srgbClr val="008080"/>
                </a:solidFill>
                <a:prstDash val="solid"/>
              </a:ln>
            </c:spPr>
          </c:marker>
          <c:cat>
            <c:strRef>
              <c:f>Acute!$D$11:$E$15</c:f>
              <c:strCache>
                <c:ptCount val="4"/>
                <c:pt idx="0">
                  <c:v>LW Control</c:v>
                </c:pt>
                <c:pt idx="1">
                  <c:v>Brew-1</c:v>
                </c:pt>
                <c:pt idx="2">
                  <c:v>Brew-2</c:v>
                </c:pt>
                <c:pt idx="3">
                  <c:v>Brew-3</c:v>
                </c:pt>
              </c:strCache>
            </c:strRef>
          </c:cat>
          <c:val>
            <c:numRef>
              <c:f>Acute!$I$11:$I$15</c:f>
              <c:numCache>
                <c:formatCode>0</c:formatCode>
                <c:ptCount val="5"/>
                <c:pt idx="0">
                  <c:v>100</c:v>
                </c:pt>
                <c:pt idx="1">
                  <c:v>100</c:v>
                </c:pt>
                <c:pt idx="2">
                  <c:v>100</c:v>
                </c:pt>
                <c:pt idx="3">
                  <c:v>100</c:v>
                </c:pt>
              </c:numCache>
            </c:numRef>
          </c:val>
          <c:smooth val="0"/>
        </c:ser>
        <c:ser>
          <c:idx val="5"/>
          <c:order val="4"/>
          <c:spPr>
            <a:ln w="28575">
              <a:noFill/>
            </a:ln>
          </c:spPr>
          <c:marker>
            <c:symbol val="square"/>
            <c:size val="5"/>
            <c:spPr>
              <a:solidFill>
                <a:srgbClr val="800080"/>
              </a:solidFill>
              <a:ln>
                <a:solidFill>
                  <a:srgbClr val="800080"/>
                </a:solidFill>
                <a:prstDash val="solid"/>
              </a:ln>
            </c:spPr>
          </c:marker>
          <c:cat>
            <c:strRef>
              <c:f>Acute!$D$11:$E$15</c:f>
              <c:strCache>
                <c:ptCount val="4"/>
                <c:pt idx="0">
                  <c:v>LW Control</c:v>
                </c:pt>
                <c:pt idx="1">
                  <c:v>Brew-1</c:v>
                </c:pt>
                <c:pt idx="2">
                  <c:v>Brew-2</c:v>
                </c:pt>
                <c:pt idx="3">
                  <c:v>Brew-3</c:v>
                </c:pt>
              </c:strCache>
            </c:strRef>
          </c:cat>
          <c:val>
            <c:numRef>
              <c:f>Acute!$J$11:$J$15</c:f>
              <c:numCache>
                <c:formatCode>0.0</c:formatCode>
                <c:ptCount val="5"/>
                <c:pt idx="0">
                  <c:v>100</c:v>
                </c:pt>
                <c:pt idx="1">
                  <c:v>100</c:v>
                </c:pt>
                <c:pt idx="2">
                  <c:v>100</c:v>
                </c:pt>
                <c:pt idx="3">
                  <c:v>100</c:v>
                </c:pt>
              </c:numCache>
            </c:numRef>
          </c:val>
          <c:smooth val="0"/>
        </c:ser>
        <c:dLbls>
          <c:showLegendKey val="0"/>
          <c:showVal val="0"/>
          <c:showCatName val="0"/>
          <c:showSerName val="0"/>
          <c:showPercent val="0"/>
          <c:showBubbleSize val="0"/>
        </c:dLbls>
        <c:marker val="1"/>
        <c:smooth val="0"/>
        <c:axId val="92398336"/>
        <c:axId val="92400640"/>
      </c:lineChart>
      <c:catAx>
        <c:axId val="923983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Site</a:t>
                </a:r>
              </a:p>
            </c:rich>
          </c:tx>
          <c:layout>
            <c:manualLayout>
              <c:xMode val="edge"/>
              <c:yMode val="edge"/>
              <c:x val="0.52941321289941379"/>
              <c:y val="0.87838224232053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2400640"/>
        <c:crosses val="autoZero"/>
        <c:auto val="1"/>
        <c:lblAlgn val="ctr"/>
        <c:lblOffset val="100"/>
        <c:tickLblSkip val="1"/>
        <c:tickMarkSkip val="1"/>
        <c:noMultiLvlLbl val="0"/>
      </c:catAx>
      <c:valAx>
        <c:axId val="92400640"/>
        <c:scaling>
          <c:orientation val="minMax"/>
          <c:max val="11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 Survival</a:t>
                </a:r>
              </a:p>
            </c:rich>
          </c:tx>
          <c:layout>
            <c:manualLayout>
              <c:xMode val="edge"/>
              <c:yMode val="edge"/>
              <c:x val="1.4005640552894527E-2"/>
              <c:y val="0.193694545742476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398336"/>
        <c:crosses val="autoZero"/>
        <c:crossBetween val="between"/>
        <c:majorUnit val="25"/>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Acute C. dubia Survival</a:t>
            </a:r>
          </a:p>
        </c:rich>
      </c:tx>
      <c:layout>
        <c:manualLayout>
          <c:xMode val="edge"/>
          <c:yMode val="edge"/>
          <c:x val="0.30791045393729605"/>
          <c:y val="2.2727323169662594E-2"/>
        </c:manualLayout>
      </c:layout>
      <c:overlay val="0"/>
      <c:spPr>
        <a:noFill/>
        <a:ln w="25400">
          <a:noFill/>
        </a:ln>
      </c:spPr>
    </c:title>
    <c:autoTitleDeleted val="0"/>
    <c:plotArea>
      <c:layout>
        <c:manualLayout>
          <c:layoutTarget val="inner"/>
          <c:xMode val="edge"/>
          <c:yMode val="edge"/>
          <c:x val="0.14406819404405588"/>
          <c:y val="0.11818208048224547"/>
          <c:w val="0.84181023186526716"/>
          <c:h val="0.62272865484875506"/>
        </c:manualLayout>
      </c:layout>
      <c:lineChart>
        <c:grouping val="standard"/>
        <c:varyColors val="0"/>
        <c:ser>
          <c:idx val="0"/>
          <c:order val="0"/>
          <c:spPr>
            <a:ln w="28575">
              <a:noFill/>
            </a:ln>
          </c:spPr>
          <c:marker>
            <c:symbol val="triangle"/>
            <c:size val="5"/>
            <c:spPr>
              <a:solidFill>
                <a:srgbClr val="008080"/>
              </a:solidFill>
              <a:ln>
                <a:solidFill>
                  <a:srgbClr val="008080"/>
                </a:solidFill>
                <a:prstDash val="solid"/>
              </a:ln>
            </c:spPr>
          </c:marker>
          <c:cat>
            <c:strRef>
              <c:f>Acute!$D$25:$E$29</c:f>
              <c:strCache>
                <c:ptCount val="4"/>
                <c:pt idx="0">
                  <c:v>LW Control</c:v>
                </c:pt>
                <c:pt idx="1">
                  <c:v>Brew-1</c:v>
                </c:pt>
                <c:pt idx="2">
                  <c:v>Brew-2</c:v>
                </c:pt>
                <c:pt idx="3">
                  <c:v>Brew-3</c:v>
                </c:pt>
              </c:strCache>
            </c:strRef>
          </c:cat>
          <c:val>
            <c:numRef>
              <c:f>Acute!$F$25:$F$29</c:f>
              <c:numCache>
                <c:formatCode>0</c:formatCode>
                <c:ptCount val="5"/>
                <c:pt idx="0">
                  <c:v>100</c:v>
                </c:pt>
                <c:pt idx="1">
                  <c:v>100</c:v>
                </c:pt>
                <c:pt idx="2">
                  <c:v>0</c:v>
                </c:pt>
                <c:pt idx="3">
                  <c:v>0</c:v>
                </c:pt>
              </c:numCache>
            </c:numRef>
          </c:val>
          <c:smooth val="0"/>
        </c:ser>
        <c:ser>
          <c:idx val="1"/>
          <c:order val="1"/>
          <c:spPr>
            <a:ln w="28575">
              <a:noFill/>
            </a:ln>
          </c:spPr>
          <c:marker>
            <c:symbol val="triangle"/>
            <c:size val="5"/>
            <c:spPr>
              <a:solidFill>
                <a:srgbClr val="008080"/>
              </a:solidFill>
              <a:ln>
                <a:solidFill>
                  <a:srgbClr val="008080"/>
                </a:solidFill>
                <a:prstDash val="solid"/>
              </a:ln>
            </c:spPr>
          </c:marker>
          <c:cat>
            <c:strRef>
              <c:f>Acute!$D$25:$E$29</c:f>
              <c:strCache>
                <c:ptCount val="4"/>
                <c:pt idx="0">
                  <c:v>LW Control</c:v>
                </c:pt>
                <c:pt idx="1">
                  <c:v>Brew-1</c:v>
                </c:pt>
                <c:pt idx="2">
                  <c:v>Brew-2</c:v>
                </c:pt>
                <c:pt idx="3">
                  <c:v>Brew-3</c:v>
                </c:pt>
              </c:strCache>
            </c:strRef>
          </c:cat>
          <c:val>
            <c:numRef>
              <c:f>Acute!$G$25:$G$29</c:f>
              <c:numCache>
                <c:formatCode>0</c:formatCode>
                <c:ptCount val="5"/>
                <c:pt idx="0">
                  <c:v>100</c:v>
                </c:pt>
                <c:pt idx="1">
                  <c:v>100</c:v>
                </c:pt>
                <c:pt idx="2">
                  <c:v>0</c:v>
                </c:pt>
                <c:pt idx="3">
                  <c:v>0</c:v>
                </c:pt>
              </c:numCache>
            </c:numRef>
          </c:val>
          <c:smooth val="0"/>
        </c:ser>
        <c:ser>
          <c:idx val="2"/>
          <c:order val="2"/>
          <c:spPr>
            <a:ln w="28575">
              <a:noFill/>
            </a:ln>
          </c:spPr>
          <c:marker>
            <c:symbol val="triangle"/>
            <c:size val="5"/>
            <c:spPr>
              <a:solidFill>
                <a:srgbClr val="008080"/>
              </a:solidFill>
              <a:ln>
                <a:solidFill>
                  <a:srgbClr val="008080"/>
                </a:solidFill>
                <a:prstDash val="solid"/>
              </a:ln>
            </c:spPr>
          </c:marker>
          <c:cat>
            <c:strRef>
              <c:f>Acute!$D$25:$E$29</c:f>
              <c:strCache>
                <c:ptCount val="4"/>
                <c:pt idx="0">
                  <c:v>LW Control</c:v>
                </c:pt>
                <c:pt idx="1">
                  <c:v>Brew-1</c:v>
                </c:pt>
                <c:pt idx="2">
                  <c:v>Brew-2</c:v>
                </c:pt>
                <c:pt idx="3">
                  <c:v>Brew-3</c:v>
                </c:pt>
              </c:strCache>
            </c:strRef>
          </c:cat>
          <c:val>
            <c:numRef>
              <c:f>Acute!$H$25:$H$29</c:f>
              <c:numCache>
                <c:formatCode>0</c:formatCode>
                <c:ptCount val="5"/>
                <c:pt idx="0">
                  <c:v>100</c:v>
                </c:pt>
                <c:pt idx="1">
                  <c:v>60</c:v>
                </c:pt>
                <c:pt idx="2">
                  <c:v>0</c:v>
                </c:pt>
                <c:pt idx="3">
                  <c:v>0</c:v>
                </c:pt>
              </c:numCache>
            </c:numRef>
          </c:val>
          <c:smooth val="0"/>
        </c:ser>
        <c:ser>
          <c:idx val="3"/>
          <c:order val="3"/>
          <c:spPr>
            <a:ln w="28575">
              <a:noFill/>
            </a:ln>
          </c:spPr>
          <c:marker>
            <c:symbol val="triangle"/>
            <c:size val="5"/>
            <c:spPr>
              <a:solidFill>
                <a:srgbClr val="008080"/>
              </a:solidFill>
              <a:ln>
                <a:solidFill>
                  <a:srgbClr val="008080"/>
                </a:solidFill>
                <a:prstDash val="solid"/>
              </a:ln>
            </c:spPr>
          </c:marker>
          <c:cat>
            <c:strRef>
              <c:f>Acute!$D$25:$E$29</c:f>
              <c:strCache>
                <c:ptCount val="4"/>
                <c:pt idx="0">
                  <c:v>LW Control</c:v>
                </c:pt>
                <c:pt idx="1">
                  <c:v>Brew-1</c:v>
                </c:pt>
                <c:pt idx="2">
                  <c:v>Brew-2</c:v>
                </c:pt>
                <c:pt idx="3">
                  <c:v>Brew-3</c:v>
                </c:pt>
              </c:strCache>
            </c:strRef>
          </c:cat>
          <c:val>
            <c:numRef>
              <c:f>Acute!$I$25:$I$29</c:f>
              <c:numCache>
                <c:formatCode>0</c:formatCode>
                <c:ptCount val="5"/>
                <c:pt idx="0">
                  <c:v>100</c:v>
                </c:pt>
                <c:pt idx="1">
                  <c:v>100</c:v>
                </c:pt>
                <c:pt idx="2">
                  <c:v>0</c:v>
                </c:pt>
                <c:pt idx="3">
                  <c:v>0</c:v>
                </c:pt>
              </c:numCache>
            </c:numRef>
          </c:val>
          <c:smooth val="0"/>
        </c:ser>
        <c:ser>
          <c:idx val="4"/>
          <c:order val="4"/>
          <c:spPr>
            <a:ln w="28575">
              <a:noFill/>
            </a:ln>
          </c:spPr>
          <c:marker>
            <c:symbol val="square"/>
            <c:size val="5"/>
            <c:spPr>
              <a:solidFill>
                <a:srgbClr val="800080"/>
              </a:solidFill>
              <a:ln>
                <a:solidFill>
                  <a:srgbClr val="800080"/>
                </a:solidFill>
                <a:prstDash val="solid"/>
              </a:ln>
            </c:spPr>
          </c:marker>
          <c:cat>
            <c:strRef>
              <c:f>Acute!$D$25:$E$29</c:f>
              <c:strCache>
                <c:ptCount val="4"/>
                <c:pt idx="0">
                  <c:v>LW Control</c:v>
                </c:pt>
                <c:pt idx="1">
                  <c:v>Brew-1</c:v>
                </c:pt>
                <c:pt idx="2">
                  <c:v>Brew-2</c:v>
                </c:pt>
                <c:pt idx="3">
                  <c:v>Brew-3</c:v>
                </c:pt>
              </c:strCache>
            </c:strRef>
          </c:cat>
          <c:val>
            <c:numRef>
              <c:f>Acute!$J$25:$J$29</c:f>
              <c:numCache>
                <c:formatCode>0.0</c:formatCode>
                <c:ptCount val="5"/>
                <c:pt idx="0">
                  <c:v>100</c:v>
                </c:pt>
                <c:pt idx="1">
                  <c:v>90</c:v>
                </c:pt>
                <c:pt idx="2">
                  <c:v>0</c:v>
                </c:pt>
                <c:pt idx="3">
                  <c:v>0</c:v>
                </c:pt>
              </c:numCache>
            </c:numRef>
          </c:val>
          <c:smooth val="0"/>
        </c:ser>
        <c:dLbls>
          <c:showLegendKey val="0"/>
          <c:showVal val="0"/>
          <c:showCatName val="0"/>
          <c:showSerName val="0"/>
          <c:showPercent val="0"/>
          <c:showBubbleSize val="0"/>
        </c:dLbls>
        <c:marker val="1"/>
        <c:smooth val="0"/>
        <c:axId val="92788608"/>
        <c:axId val="92791168"/>
      </c:lineChart>
      <c:catAx>
        <c:axId val="927886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Site</a:t>
                </a:r>
              </a:p>
            </c:rich>
          </c:tx>
          <c:layout>
            <c:manualLayout>
              <c:xMode val="edge"/>
              <c:yMode val="edge"/>
              <c:x val="0.53389977792797161"/>
              <c:y val="0.877274674348976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2791168"/>
        <c:crosses val="autoZero"/>
        <c:auto val="1"/>
        <c:lblAlgn val="ctr"/>
        <c:lblOffset val="100"/>
        <c:tickLblSkip val="1"/>
        <c:tickMarkSkip val="1"/>
        <c:noMultiLvlLbl val="0"/>
      </c:catAx>
      <c:valAx>
        <c:axId val="92791168"/>
        <c:scaling>
          <c:orientation val="minMax"/>
          <c:max val="11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 Survival</a:t>
                </a:r>
              </a:p>
            </c:rich>
          </c:tx>
          <c:layout>
            <c:manualLayout>
              <c:xMode val="edge"/>
              <c:yMode val="edge"/>
              <c:x val="1.4124332749417245E-2"/>
              <c:y val="0.231818696330558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788608"/>
        <c:crosses val="autoZero"/>
        <c:crossBetween val="between"/>
        <c:majorUnit val="25"/>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sz="950" b="1" i="0" u="none" strike="noStrike" baseline="0">
                <a:solidFill>
                  <a:srgbClr val="000000"/>
                </a:solidFill>
                <a:latin typeface="Arial"/>
                <a:cs typeface="Arial"/>
              </a:rPr>
              <a:t>Chronic </a:t>
            </a:r>
            <a:r>
              <a:rPr lang="en-US" sz="950" b="1" i="1" u="none" strike="noStrike" baseline="0">
                <a:solidFill>
                  <a:srgbClr val="000000"/>
                </a:solidFill>
                <a:latin typeface="Arial"/>
                <a:cs typeface="Arial"/>
              </a:rPr>
              <a:t>C. dubia</a:t>
            </a:r>
            <a:r>
              <a:rPr lang="en-US" sz="950" b="1" i="0" u="none" strike="noStrike" baseline="0">
                <a:solidFill>
                  <a:srgbClr val="000000"/>
                </a:solidFill>
                <a:latin typeface="Arial"/>
                <a:cs typeface="Arial"/>
              </a:rPr>
              <a:t> Reproduction</a:t>
            </a:r>
          </a:p>
        </c:rich>
      </c:tx>
      <c:layout>
        <c:manualLayout>
          <c:xMode val="edge"/>
          <c:yMode val="edge"/>
          <c:x val="0.24013196464452585"/>
          <c:y val="2.4038517969026962E-2"/>
        </c:manualLayout>
      </c:layout>
      <c:overlay val="0"/>
      <c:spPr>
        <a:noFill/>
        <a:ln w="25400">
          <a:noFill/>
        </a:ln>
      </c:spPr>
    </c:title>
    <c:autoTitleDeleted val="0"/>
    <c:plotArea>
      <c:layout>
        <c:manualLayout>
          <c:layoutTarget val="inner"/>
          <c:xMode val="edge"/>
          <c:yMode val="edge"/>
          <c:x val="0.14473717269068231"/>
          <c:y val="0.11538506571436935"/>
          <c:w val="0.83552765780424054"/>
          <c:h val="0.62019376360089551"/>
        </c:manualLayout>
      </c:layout>
      <c:lineChart>
        <c:grouping val="standard"/>
        <c:varyColors val="0"/>
        <c:ser>
          <c:idx val="0"/>
          <c:order val="0"/>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Chronic!$D$35:$D$39</c:f>
              <c:numCache>
                <c:formatCode>0</c:formatCode>
                <c:ptCount val="5"/>
                <c:pt idx="0">
                  <c:v>6</c:v>
                </c:pt>
                <c:pt idx="1">
                  <c:v>13</c:v>
                </c:pt>
                <c:pt idx="2">
                  <c:v>0</c:v>
                </c:pt>
                <c:pt idx="3">
                  <c:v>0</c:v>
                </c:pt>
              </c:numCache>
            </c:numRef>
          </c:val>
          <c:smooth val="0"/>
        </c:ser>
        <c:ser>
          <c:idx val="1"/>
          <c:order val="1"/>
          <c:tx>
            <c:v>Neos Rep 2</c:v>
          </c:tx>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Chronic!$E$35:$E$38</c:f>
              <c:numCache>
                <c:formatCode>0</c:formatCode>
                <c:ptCount val="4"/>
                <c:pt idx="0">
                  <c:v>8</c:v>
                </c:pt>
                <c:pt idx="1">
                  <c:v>16</c:v>
                </c:pt>
                <c:pt idx="2">
                  <c:v>0</c:v>
                </c:pt>
                <c:pt idx="3">
                  <c:v>0</c:v>
                </c:pt>
              </c:numCache>
            </c:numRef>
          </c:val>
          <c:smooth val="0"/>
        </c:ser>
        <c:ser>
          <c:idx val="2"/>
          <c:order val="2"/>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Chronic!$F$35:$F$39</c:f>
              <c:numCache>
                <c:formatCode>0</c:formatCode>
                <c:ptCount val="5"/>
                <c:pt idx="0">
                  <c:v>6</c:v>
                </c:pt>
                <c:pt idx="1">
                  <c:v>0</c:v>
                </c:pt>
                <c:pt idx="2">
                  <c:v>0</c:v>
                </c:pt>
                <c:pt idx="3">
                  <c:v>0</c:v>
                </c:pt>
              </c:numCache>
            </c:numRef>
          </c:val>
          <c:smooth val="0"/>
        </c:ser>
        <c:ser>
          <c:idx val="3"/>
          <c:order val="3"/>
          <c:tx>
            <c:v>Neos Rep 4</c:v>
          </c:tx>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Chronic!$G$35:$G$38</c:f>
              <c:numCache>
                <c:formatCode>0</c:formatCode>
                <c:ptCount val="4"/>
                <c:pt idx="0">
                  <c:v>9</c:v>
                </c:pt>
                <c:pt idx="1">
                  <c:v>24</c:v>
                </c:pt>
                <c:pt idx="2">
                  <c:v>0</c:v>
                </c:pt>
                <c:pt idx="3">
                  <c:v>0</c:v>
                </c:pt>
              </c:numCache>
            </c:numRef>
          </c:val>
          <c:smooth val="0"/>
        </c:ser>
        <c:ser>
          <c:idx val="4"/>
          <c:order val="4"/>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Chronic!$H$35:$H$39</c:f>
              <c:numCache>
                <c:formatCode>0</c:formatCode>
                <c:ptCount val="5"/>
                <c:pt idx="0">
                  <c:v>6</c:v>
                </c:pt>
                <c:pt idx="1">
                  <c:v>18</c:v>
                </c:pt>
                <c:pt idx="2">
                  <c:v>0</c:v>
                </c:pt>
                <c:pt idx="3">
                  <c:v>0</c:v>
                </c:pt>
              </c:numCache>
            </c:numRef>
          </c:val>
          <c:smooth val="0"/>
        </c:ser>
        <c:ser>
          <c:idx val="5"/>
          <c:order val="5"/>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Chronic!$I$35:$I$39</c:f>
              <c:numCache>
                <c:formatCode>0</c:formatCode>
                <c:ptCount val="5"/>
                <c:pt idx="0">
                  <c:v>0</c:v>
                </c:pt>
                <c:pt idx="1">
                  <c:v>22</c:v>
                </c:pt>
                <c:pt idx="2">
                  <c:v>0</c:v>
                </c:pt>
                <c:pt idx="3">
                  <c:v>0</c:v>
                </c:pt>
              </c:numCache>
            </c:numRef>
          </c:val>
          <c:smooth val="0"/>
        </c:ser>
        <c:ser>
          <c:idx val="6"/>
          <c:order val="6"/>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Chronic!$J$35:$J$39</c:f>
              <c:numCache>
                <c:formatCode>0</c:formatCode>
                <c:ptCount val="5"/>
                <c:pt idx="0">
                  <c:v>12</c:v>
                </c:pt>
                <c:pt idx="1">
                  <c:v>0</c:v>
                </c:pt>
                <c:pt idx="2">
                  <c:v>0</c:v>
                </c:pt>
                <c:pt idx="3">
                  <c:v>0</c:v>
                </c:pt>
              </c:numCache>
            </c:numRef>
          </c:val>
          <c:smooth val="0"/>
        </c:ser>
        <c:ser>
          <c:idx val="7"/>
          <c:order val="7"/>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Chronic!$K$35:$K$39</c:f>
              <c:numCache>
                <c:formatCode>0</c:formatCode>
                <c:ptCount val="5"/>
                <c:pt idx="0">
                  <c:v>10</c:v>
                </c:pt>
                <c:pt idx="1">
                  <c:v>20</c:v>
                </c:pt>
                <c:pt idx="2">
                  <c:v>0</c:v>
                </c:pt>
                <c:pt idx="3">
                  <c:v>0</c:v>
                </c:pt>
              </c:numCache>
            </c:numRef>
          </c:val>
          <c:smooth val="0"/>
        </c:ser>
        <c:ser>
          <c:idx val="8"/>
          <c:order val="8"/>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Chronic!$L$35:$L$39</c:f>
              <c:numCache>
                <c:formatCode>0</c:formatCode>
                <c:ptCount val="5"/>
                <c:pt idx="0">
                  <c:v>11</c:v>
                </c:pt>
                <c:pt idx="1">
                  <c:v>20</c:v>
                </c:pt>
                <c:pt idx="2">
                  <c:v>0</c:v>
                </c:pt>
                <c:pt idx="3">
                  <c:v>0</c:v>
                </c:pt>
              </c:numCache>
            </c:numRef>
          </c:val>
          <c:smooth val="0"/>
        </c:ser>
        <c:ser>
          <c:idx val="9"/>
          <c:order val="9"/>
          <c:spPr>
            <a:ln w="28575">
              <a:noFill/>
            </a:ln>
          </c:spPr>
          <c:marker>
            <c:symbol val="triangle"/>
            <c:size val="5"/>
            <c:spPr>
              <a:solidFill>
                <a:srgbClr val="008080"/>
              </a:solidFill>
              <a:ln>
                <a:solidFill>
                  <a:srgbClr val="008080"/>
                </a:solidFill>
                <a:prstDash val="solid"/>
              </a:ln>
            </c:spPr>
          </c:marker>
          <c:cat>
            <c:strRef>
              <c:f>(Chronic!$C$21,Chronic!$C$23,Chronic!$C$24,Chronic!$C$25)</c:f>
              <c:strCache>
                <c:ptCount val="4"/>
                <c:pt idx="0">
                  <c:v>LW Control</c:v>
                </c:pt>
                <c:pt idx="1">
                  <c:v>Brew-1</c:v>
                </c:pt>
                <c:pt idx="2">
                  <c:v>Brew-2</c:v>
                </c:pt>
                <c:pt idx="3">
                  <c:v>Brew-3</c:v>
                </c:pt>
              </c:strCache>
            </c:strRef>
          </c:cat>
          <c:val>
            <c:numRef>
              <c:f>Chronic!$M$35:$M$39</c:f>
              <c:numCache>
                <c:formatCode>0</c:formatCode>
                <c:ptCount val="5"/>
                <c:pt idx="0">
                  <c:v>0</c:v>
                </c:pt>
                <c:pt idx="1">
                  <c:v>19</c:v>
                </c:pt>
                <c:pt idx="2">
                  <c:v>0</c:v>
                </c:pt>
                <c:pt idx="3">
                  <c:v>0</c:v>
                </c:pt>
              </c:numCache>
            </c:numRef>
          </c:val>
          <c:smooth val="0"/>
        </c:ser>
        <c:ser>
          <c:idx val="10"/>
          <c:order val="10"/>
          <c:spPr>
            <a:ln w="28575">
              <a:noFill/>
            </a:ln>
          </c:spPr>
          <c:marker>
            <c:symbol val="square"/>
            <c:size val="5"/>
            <c:spPr>
              <a:solidFill>
                <a:srgbClr val="800080"/>
              </a:solidFill>
              <a:ln>
                <a:solidFill>
                  <a:srgbClr val="800080"/>
                </a:solidFill>
                <a:prstDash val="solid"/>
              </a:ln>
            </c:spPr>
          </c:marker>
          <c:cat>
            <c:strRef>
              <c:f>(Chronic!$C$21,Chronic!$C$23,Chronic!$C$24,Chronic!$C$25)</c:f>
              <c:strCache>
                <c:ptCount val="4"/>
                <c:pt idx="0">
                  <c:v>LW Control</c:v>
                </c:pt>
                <c:pt idx="1">
                  <c:v>Brew-1</c:v>
                </c:pt>
                <c:pt idx="2">
                  <c:v>Brew-2</c:v>
                </c:pt>
                <c:pt idx="3">
                  <c:v>Brew-3</c:v>
                </c:pt>
              </c:strCache>
            </c:strRef>
          </c:cat>
          <c:val>
            <c:numRef>
              <c:f>Chronic!$N$35:$N$39</c:f>
              <c:numCache>
                <c:formatCode>0</c:formatCode>
                <c:ptCount val="5"/>
                <c:pt idx="0">
                  <c:v>6.8</c:v>
                </c:pt>
                <c:pt idx="1">
                  <c:v>15.2</c:v>
                </c:pt>
                <c:pt idx="2">
                  <c:v>0</c:v>
                </c:pt>
                <c:pt idx="3">
                  <c:v>0</c:v>
                </c:pt>
              </c:numCache>
            </c:numRef>
          </c:val>
          <c:smooth val="0"/>
        </c:ser>
        <c:dLbls>
          <c:showLegendKey val="0"/>
          <c:showVal val="0"/>
          <c:showCatName val="0"/>
          <c:showSerName val="0"/>
          <c:showPercent val="0"/>
          <c:showBubbleSize val="0"/>
        </c:dLbls>
        <c:marker val="1"/>
        <c:smooth val="0"/>
        <c:axId val="94324992"/>
        <c:axId val="94339840"/>
      </c:lineChart>
      <c:catAx>
        <c:axId val="943249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Site</a:t>
                </a:r>
              </a:p>
            </c:rich>
          </c:tx>
          <c:layout>
            <c:manualLayout>
              <c:xMode val="edge"/>
              <c:yMode val="edge"/>
              <c:x val="0.52960611380505018"/>
              <c:y val="0.879809757666386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94339840"/>
        <c:crosses val="autoZero"/>
        <c:auto val="1"/>
        <c:lblAlgn val="ctr"/>
        <c:lblOffset val="100"/>
        <c:tickLblSkip val="1"/>
        <c:tickMarkSkip val="1"/>
        <c:noMultiLvlLbl val="0"/>
      </c:catAx>
      <c:valAx>
        <c:axId val="94339840"/>
        <c:scaling>
          <c:orientation val="minMax"/>
          <c:max val="50"/>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Neonate Production</a:t>
                </a:r>
              </a:p>
            </c:rich>
          </c:tx>
          <c:layout>
            <c:manualLayout>
              <c:xMode val="edge"/>
              <c:yMode val="edge"/>
              <c:x val="1.6447394838666161E-2"/>
              <c:y val="0.18269273656460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94324992"/>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Chronic Fathead Minnow Growth</a:t>
            </a:r>
          </a:p>
        </c:rich>
      </c:tx>
      <c:layout>
        <c:manualLayout>
          <c:xMode val="edge"/>
          <c:yMode val="edge"/>
          <c:x val="0.19269134248361985"/>
          <c:y val="2.4390301996717788E-2"/>
        </c:manualLayout>
      </c:layout>
      <c:overlay val="0"/>
      <c:spPr>
        <a:noFill/>
        <a:ln w="25400">
          <a:noFill/>
        </a:ln>
      </c:spPr>
    </c:title>
    <c:autoTitleDeleted val="0"/>
    <c:plotArea>
      <c:layout>
        <c:manualLayout>
          <c:layoutTarget val="inner"/>
          <c:xMode val="edge"/>
          <c:yMode val="edge"/>
          <c:x val="0.18604681343246085"/>
          <c:y val="0.12195150998358903"/>
          <c:w val="0.79402122161353761"/>
          <c:h val="0.62439173111597601"/>
        </c:manualLayout>
      </c:layout>
      <c:lineChart>
        <c:grouping val="standard"/>
        <c:varyColors val="0"/>
        <c:ser>
          <c:idx val="1"/>
          <c:order val="0"/>
          <c:tx>
            <c:v>Indiv. Weight</c:v>
          </c:tx>
          <c:spPr>
            <a:ln w="28575">
              <a:noFill/>
            </a:ln>
          </c:spPr>
          <c:marker>
            <c:symbol val="triangle"/>
            <c:size val="5"/>
            <c:spPr>
              <a:solidFill>
                <a:srgbClr val="008080"/>
              </a:solidFill>
              <a:ln>
                <a:solidFill>
                  <a:srgbClr val="008080"/>
                </a:solidFill>
                <a:prstDash val="solid"/>
              </a:ln>
            </c:spPr>
          </c:marker>
          <c:cat>
            <c:strRef>
              <c:f>(Chronic!$C$21,Chronic!$C$23,Chronic!$C$24,Chronic!$C$25,Chronic!$C$26,Chronic!$C$27,Chronic!$C$28)</c:f>
              <c:strCache>
                <c:ptCount val="4"/>
                <c:pt idx="0">
                  <c:v>LW Control</c:v>
                </c:pt>
                <c:pt idx="1">
                  <c:v>Brew-1</c:v>
                </c:pt>
                <c:pt idx="2">
                  <c:v>Brew-2</c:v>
                </c:pt>
                <c:pt idx="3">
                  <c:v>Brew-3</c:v>
                </c:pt>
              </c:strCache>
            </c:strRef>
          </c:cat>
          <c:val>
            <c:numRef>
              <c:f>(Chronic!$I$21,Chronic!$I$23,Chronic!$I$24,Chronic!$I$25,Chronic!$I$26)</c:f>
              <c:numCache>
                <c:formatCode>0.000</c:formatCode>
                <c:ptCount val="5"/>
                <c:pt idx="0">
                  <c:v>0.3175</c:v>
                </c:pt>
                <c:pt idx="1">
                  <c:v>0.44750000000000001</c:v>
                </c:pt>
                <c:pt idx="2">
                  <c:v>0.33</c:v>
                </c:pt>
                <c:pt idx="3">
                  <c:v>0.46329999999999999</c:v>
                </c:pt>
              </c:numCache>
            </c:numRef>
          </c:val>
          <c:smooth val="0"/>
        </c:ser>
        <c:ser>
          <c:idx val="2"/>
          <c:order val="1"/>
          <c:tx>
            <c:v>FHM Weight Rep 2</c:v>
          </c:tx>
          <c:spPr>
            <a:ln w="28575">
              <a:noFill/>
            </a:ln>
          </c:spPr>
          <c:marker>
            <c:symbol val="triangle"/>
            <c:size val="5"/>
            <c:spPr>
              <a:solidFill>
                <a:srgbClr val="008080"/>
              </a:solidFill>
              <a:ln>
                <a:solidFill>
                  <a:srgbClr val="008080"/>
                </a:solidFill>
                <a:prstDash val="solid"/>
              </a:ln>
            </c:spPr>
          </c:marker>
          <c:cat>
            <c:strRef>
              <c:f>(Chronic!$C$21,Chronic!$C$23,Chronic!$C$24,Chronic!$C$25,Chronic!$C$26,Chronic!$C$27,Chronic!$C$28)</c:f>
              <c:strCache>
                <c:ptCount val="4"/>
                <c:pt idx="0">
                  <c:v>LW Control</c:v>
                </c:pt>
                <c:pt idx="1">
                  <c:v>Brew-1</c:v>
                </c:pt>
                <c:pt idx="2">
                  <c:v>Brew-2</c:v>
                </c:pt>
                <c:pt idx="3">
                  <c:v>Brew-3</c:v>
                </c:pt>
              </c:strCache>
            </c:strRef>
          </c:cat>
          <c:val>
            <c:numRef>
              <c:f>(Chronic!$J$21,Chronic!$J$23,Chronic!$J$24,Chronic!$J$25)</c:f>
              <c:numCache>
                <c:formatCode>0.000</c:formatCode>
                <c:ptCount val="4"/>
                <c:pt idx="0">
                  <c:v>0.36249999999999999</c:v>
                </c:pt>
                <c:pt idx="1">
                  <c:v>0.33500000000000002</c:v>
                </c:pt>
                <c:pt idx="2">
                  <c:v>0.48749999999999999</c:v>
                </c:pt>
                <c:pt idx="3">
                  <c:v>0.43</c:v>
                </c:pt>
              </c:numCache>
            </c:numRef>
          </c:val>
          <c:smooth val="0"/>
        </c:ser>
        <c:ser>
          <c:idx val="3"/>
          <c:order val="2"/>
          <c:tx>
            <c:v>FHM Weight Rep 3</c:v>
          </c:tx>
          <c:spPr>
            <a:ln w="28575">
              <a:noFill/>
            </a:ln>
          </c:spPr>
          <c:marker>
            <c:symbol val="triangle"/>
            <c:size val="5"/>
            <c:spPr>
              <a:solidFill>
                <a:srgbClr val="008080"/>
              </a:solidFill>
              <a:ln>
                <a:solidFill>
                  <a:srgbClr val="008080"/>
                </a:solidFill>
                <a:prstDash val="solid"/>
              </a:ln>
            </c:spPr>
          </c:marker>
          <c:cat>
            <c:strRef>
              <c:f>(Chronic!$C$21,Chronic!$C$23,Chronic!$C$24,Chronic!$C$25,Chronic!$C$26,Chronic!$C$27,Chronic!$C$28)</c:f>
              <c:strCache>
                <c:ptCount val="4"/>
                <c:pt idx="0">
                  <c:v>LW Control</c:v>
                </c:pt>
                <c:pt idx="1">
                  <c:v>Brew-1</c:v>
                </c:pt>
                <c:pt idx="2">
                  <c:v>Brew-2</c:v>
                </c:pt>
                <c:pt idx="3">
                  <c:v>Brew-3</c:v>
                </c:pt>
              </c:strCache>
            </c:strRef>
          </c:cat>
          <c:val>
            <c:numRef>
              <c:f>(Chronic!$L$21,Chronic!$L$23,Chronic!$L$25,Chronic!$L$24)</c:f>
              <c:numCache>
                <c:formatCode>0.000</c:formatCode>
                <c:ptCount val="4"/>
                <c:pt idx="0">
                  <c:v>0.39500000000000002</c:v>
                </c:pt>
                <c:pt idx="1">
                  <c:v>0.37</c:v>
                </c:pt>
                <c:pt idx="2">
                  <c:v>0.3175</c:v>
                </c:pt>
                <c:pt idx="3">
                  <c:v>0.34749999999999998</c:v>
                </c:pt>
              </c:numCache>
            </c:numRef>
          </c:val>
          <c:smooth val="0"/>
        </c:ser>
        <c:ser>
          <c:idx val="4"/>
          <c:order val="3"/>
          <c:tx>
            <c:v>FHM Weight Rep 4</c:v>
          </c:tx>
          <c:spPr>
            <a:ln w="28575">
              <a:noFill/>
            </a:ln>
          </c:spPr>
          <c:marker>
            <c:symbol val="triangle"/>
            <c:size val="5"/>
            <c:spPr>
              <a:solidFill>
                <a:srgbClr val="008080"/>
              </a:solidFill>
              <a:ln>
                <a:solidFill>
                  <a:srgbClr val="008080"/>
                </a:solidFill>
                <a:prstDash val="solid"/>
              </a:ln>
            </c:spPr>
          </c:marker>
          <c:cat>
            <c:strRef>
              <c:f>(Chronic!$C$21,Chronic!$C$23,Chronic!$C$24,Chronic!$C$25,Chronic!$C$26,Chronic!$C$27,Chronic!$C$28)</c:f>
              <c:strCache>
                <c:ptCount val="4"/>
                <c:pt idx="0">
                  <c:v>LW Control</c:v>
                </c:pt>
                <c:pt idx="1">
                  <c:v>Brew-1</c:v>
                </c:pt>
                <c:pt idx="2">
                  <c:v>Brew-2</c:v>
                </c:pt>
                <c:pt idx="3">
                  <c:v>Brew-3</c:v>
                </c:pt>
              </c:strCache>
            </c:strRef>
          </c:cat>
          <c:val>
            <c:numRef>
              <c:f>(Chronic!$N$21,Chronic!$N$23,Chronic!$N$24,Chronic!$N$25)</c:f>
              <c:numCache>
                <c:formatCode>0.000</c:formatCode>
                <c:ptCount val="4"/>
                <c:pt idx="0">
                  <c:v>0.42749999999999999</c:v>
                </c:pt>
                <c:pt idx="1">
                  <c:v>0.39750000000000002</c:v>
                </c:pt>
                <c:pt idx="2">
                  <c:v>0.42749999999999999</c:v>
                </c:pt>
                <c:pt idx="3">
                  <c:v>0.495</c:v>
                </c:pt>
              </c:numCache>
            </c:numRef>
          </c:val>
          <c:smooth val="0"/>
        </c:ser>
        <c:ser>
          <c:idx val="0"/>
          <c:order val="4"/>
          <c:tx>
            <c:v>FHM Weight Rep 5</c:v>
          </c:tx>
          <c:spPr>
            <a:ln w="28575">
              <a:noFill/>
            </a:ln>
          </c:spPr>
          <c:marker>
            <c:symbol val="triangle"/>
            <c:size val="5"/>
            <c:spPr>
              <a:solidFill>
                <a:srgbClr val="008080"/>
              </a:solidFill>
              <a:ln>
                <a:solidFill>
                  <a:srgbClr val="008080"/>
                </a:solidFill>
                <a:prstDash val="solid"/>
              </a:ln>
            </c:spPr>
          </c:marker>
          <c:cat>
            <c:strRef>
              <c:f>(Chronic!$C$21,Chronic!$C$23,Chronic!$C$24,Chronic!$C$25,Chronic!$C$26,Chronic!$C$27,Chronic!$C$28)</c:f>
              <c:strCache>
                <c:ptCount val="4"/>
                <c:pt idx="0">
                  <c:v>LW Control</c:v>
                </c:pt>
                <c:pt idx="1">
                  <c:v>Brew-1</c:v>
                </c:pt>
                <c:pt idx="2">
                  <c:v>Brew-2</c:v>
                </c:pt>
                <c:pt idx="3">
                  <c:v>Brew-3</c:v>
                </c:pt>
              </c:strCache>
            </c:strRef>
          </c:cat>
          <c:val>
            <c:numRef>
              <c:f>(Chronic!$O$21,Chronic!$O$23,Chronic!$O$24,Chronic!$O$25)</c:f>
              <c:numCache>
                <c:formatCode>0.000</c:formatCode>
                <c:ptCount val="4"/>
                <c:pt idx="0">
                  <c:v>0.32</c:v>
                </c:pt>
                <c:pt idx="1">
                  <c:v>0.45329999999999998</c:v>
                </c:pt>
                <c:pt idx="2">
                  <c:v>0.4425</c:v>
                </c:pt>
                <c:pt idx="3">
                  <c:v>0.34749999999999998</c:v>
                </c:pt>
              </c:numCache>
            </c:numRef>
          </c:val>
          <c:smooth val="0"/>
        </c:ser>
        <c:ser>
          <c:idx val="5"/>
          <c:order val="5"/>
          <c:tx>
            <c:v>Mean Weight</c:v>
          </c:tx>
          <c:spPr>
            <a:ln w="28575">
              <a:noFill/>
            </a:ln>
          </c:spPr>
          <c:marker>
            <c:symbol val="square"/>
            <c:size val="5"/>
            <c:spPr>
              <a:solidFill>
                <a:srgbClr val="800080"/>
              </a:solidFill>
              <a:ln>
                <a:solidFill>
                  <a:srgbClr val="800080"/>
                </a:solidFill>
                <a:prstDash val="solid"/>
              </a:ln>
            </c:spPr>
          </c:marker>
          <c:cat>
            <c:strRef>
              <c:f>(Chronic!$C$21,Chronic!$C$23,Chronic!$C$24,Chronic!$C$25,Chronic!$C$26,Chronic!$C$27,Chronic!$C$28)</c:f>
              <c:strCache>
                <c:ptCount val="4"/>
                <c:pt idx="0">
                  <c:v>LW Control</c:v>
                </c:pt>
                <c:pt idx="1">
                  <c:v>Brew-1</c:v>
                </c:pt>
                <c:pt idx="2">
                  <c:v>Brew-2</c:v>
                </c:pt>
                <c:pt idx="3">
                  <c:v>Brew-3</c:v>
                </c:pt>
              </c:strCache>
            </c:strRef>
          </c:cat>
          <c:val>
            <c:numRef>
              <c:f>(Chronic!$P$21,Chronic!$P$23,Chronic!$P$24,Chronic!$P$25)</c:f>
              <c:numCache>
                <c:formatCode>0.000</c:formatCode>
                <c:ptCount val="4"/>
                <c:pt idx="0">
                  <c:v>0.36449999999999999</c:v>
                </c:pt>
                <c:pt idx="1">
                  <c:v>0.40065999999999996</c:v>
                </c:pt>
                <c:pt idx="2">
                  <c:v>0.40700000000000003</c:v>
                </c:pt>
                <c:pt idx="3">
                  <c:v>0.41066000000000003</c:v>
                </c:pt>
              </c:numCache>
            </c:numRef>
          </c:val>
          <c:smooth val="0"/>
        </c:ser>
        <c:dLbls>
          <c:showLegendKey val="0"/>
          <c:showVal val="0"/>
          <c:showCatName val="0"/>
          <c:showSerName val="0"/>
          <c:showPercent val="0"/>
          <c:showBubbleSize val="0"/>
        </c:dLbls>
        <c:marker val="1"/>
        <c:smooth val="0"/>
        <c:axId val="94396800"/>
        <c:axId val="94399104"/>
      </c:lineChart>
      <c:catAx>
        <c:axId val="9439680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Site</a:t>
                </a:r>
              </a:p>
            </c:rich>
          </c:tx>
          <c:layout>
            <c:manualLayout>
              <c:xMode val="edge"/>
              <c:yMode val="edge"/>
              <c:x val="0.5481736467206425"/>
              <c:y val="0.878050871881840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94399104"/>
        <c:crosses val="autoZero"/>
        <c:auto val="1"/>
        <c:lblAlgn val="ctr"/>
        <c:lblOffset val="100"/>
        <c:tickLblSkip val="1"/>
        <c:tickMarkSkip val="1"/>
        <c:noMultiLvlLbl val="0"/>
      </c:catAx>
      <c:valAx>
        <c:axId val="94399104"/>
        <c:scaling>
          <c:orientation val="minMax"/>
          <c:max val="0.60000000000000042"/>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Mean Weight (mg)</a:t>
                </a:r>
              </a:p>
            </c:rich>
          </c:tx>
          <c:layout>
            <c:manualLayout>
              <c:xMode val="edge"/>
              <c:yMode val="edge"/>
              <c:x val="1.6611322627898262E-2"/>
              <c:y val="0.18048823477571183"/>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en-US"/>
          </a:p>
        </c:txPr>
        <c:crossAx val="94396800"/>
        <c:crosses val="autoZero"/>
        <c:crossBetween val="between"/>
        <c:majorUnit val="0.1"/>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1" u="none" strike="noStrike" baseline="0">
                <a:solidFill>
                  <a:srgbClr val="000000"/>
                </a:solidFill>
                <a:latin typeface="Arial"/>
                <a:ea typeface="Arial"/>
                <a:cs typeface="Arial"/>
              </a:defRPr>
            </a:pPr>
            <a:r>
              <a:rPr lang="en-US" sz="950" b="1" i="1" u="none" strike="noStrike" baseline="0">
                <a:solidFill>
                  <a:srgbClr val="000000"/>
                </a:solidFill>
                <a:latin typeface="Arial"/>
                <a:cs typeface="Arial"/>
              </a:rPr>
              <a:t>Selenastrum </a:t>
            </a:r>
            <a:r>
              <a:rPr lang="en-US" sz="950" b="1" i="0" u="none" strike="noStrike" baseline="0">
                <a:solidFill>
                  <a:srgbClr val="000000"/>
                </a:solidFill>
                <a:latin typeface="Arial"/>
                <a:cs typeface="Arial"/>
              </a:rPr>
              <a:t>Growth</a:t>
            </a:r>
          </a:p>
        </c:rich>
      </c:tx>
      <c:layout>
        <c:manualLayout>
          <c:xMode val="edge"/>
          <c:yMode val="edge"/>
          <c:x val="0.30944674624444368"/>
          <c:y val="2.3364539291899272E-2"/>
        </c:manualLayout>
      </c:layout>
      <c:overlay val="0"/>
      <c:spPr>
        <a:noFill/>
        <a:ln w="25400">
          <a:noFill/>
        </a:ln>
      </c:spPr>
    </c:title>
    <c:autoTitleDeleted val="0"/>
    <c:plotArea>
      <c:layout>
        <c:manualLayout>
          <c:layoutTarget val="inner"/>
          <c:xMode val="edge"/>
          <c:yMode val="edge"/>
          <c:x val="0.16286670854970695"/>
          <c:y val="0.11682269645949653"/>
          <c:w val="0.82410554526151714"/>
          <c:h val="0.60747802158938236"/>
        </c:manualLayout>
      </c:layout>
      <c:lineChart>
        <c:grouping val="standard"/>
        <c:varyColors val="0"/>
        <c:ser>
          <c:idx val="1"/>
          <c:order val="0"/>
          <c:tx>
            <c:v>Algae Rep 1</c:v>
          </c:tx>
          <c:spPr>
            <a:ln w="28575">
              <a:noFill/>
            </a:ln>
          </c:spPr>
          <c:marker>
            <c:symbol val="triangle"/>
            <c:size val="5"/>
            <c:spPr>
              <a:solidFill>
                <a:srgbClr val="008080"/>
              </a:solidFill>
              <a:ln>
                <a:solidFill>
                  <a:srgbClr val="008080"/>
                </a:solidFill>
                <a:prstDash val="solid"/>
              </a:ln>
            </c:spPr>
          </c:marker>
          <c:cat>
            <c:strRef>
              <c:f>Selenastrum!$C$13:$D$17</c:f>
              <c:strCache>
                <c:ptCount val="4"/>
                <c:pt idx="0">
                  <c:v>LW Control</c:v>
                </c:pt>
                <c:pt idx="1">
                  <c:v>Brew-1</c:v>
                </c:pt>
                <c:pt idx="2">
                  <c:v>Brew-2</c:v>
                </c:pt>
                <c:pt idx="3">
                  <c:v>Brew-3</c:v>
                </c:pt>
              </c:strCache>
            </c:strRef>
          </c:cat>
          <c:val>
            <c:numRef>
              <c:f>(Selenastrum!$E$13,Selenastrum!$E$14,Selenastrum!$E$15,Selenastrum!$E$16,Selenastrum!$E$17)</c:f>
              <c:numCache>
                <c:formatCode>0</c:formatCode>
                <c:ptCount val="5"/>
                <c:pt idx="0">
                  <c:v>470</c:v>
                </c:pt>
                <c:pt idx="1">
                  <c:v>373</c:v>
                </c:pt>
                <c:pt idx="2">
                  <c:v>6</c:v>
                </c:pt>
                <c:pt idx="3">
                  <c:v>10</c:v>
                </c:pt>
              </c:numCache>
            </c:numRef>
          </c:val>
          <c:smooth val="0"/>
        </c:ser>
        <c:ser>
          <c:idx val="2"/>
          <c:order val="1"/>
          <c:tx>
            <c:v>Algae Rep 2</c:v>
          </c:tx>
          <c:spPr>
            <a:ln w="28575">
              <a:noFill/>
            </a:ln>
          </c:spPr>
          <c:marker>
            <c:symbol val="triangle"/>
            <c:size val="5"/>
            <c:spPr>
              <a:solidFill>
                <a:srgbClr val="008080"/>
              </a:solidFill>
              <a:ln>
                <a:solidFill>
                  <a:srgbClr val="008080"/>
                </a:solidFill>
                <a:prstDash val="solid"/>
              </a:ln>
            </c:spPr>
          </c:marker>
          <c:cat>
            <c:strRef>
              <c:f>Selenastrum!$C$13:$D$17</c:f>
              <c:strCache>
                <c:ptCount val="4"/>
                <c:pt idx="0">
                  <c:v>LW Control</c:v>
                </c:pt>
                <c:pt idx="1">
                  <c:v>Brew-1</c:v>
                </c:pt>
                <c:pt idx="2">
                  <c:v>Brew-2</c:v>
                </c:pt>
                <c:pt idx="3">
                  <c:v>Brew-3</c:v>
                </c:pt>
              </c:strCache>
            </c:strRef>
          </c:cat>
          <c:val>
            <c:numRef>
              <c:f>(Selenastrum!$G$13,Selenastrum!$G$14,Selenastrum!$G$15,Selenastrum!$G$16,Selenastrum!$G$17)</c:f>
              <c:numCache>
                <c:formatCode>0</c:formatCode>
                <c:ptCount val="5"/>
                <c:pt idx="0">
                  <c:v>401</c:v>
                </c:pt>
                <c:pt idx="1">
                  <c:v>407</c:v>
                </c:pt>
                <c:pt idx="2">
                  <c:v>5</c:v>
                </c:pt>
                <c:pt idx="3">
                  <c:v>9</c:v>
                </c:pt>
              </c:numCache>
            </c:numRef>
          </c:val>
          <c:smooth val="0"/>
        </c:ser>
        <c:ser>
          <c:idx val="3"/>
          <c:order val="2"/>
          <c:tx>
            <c:v>Algae Rep 3</c:v>
          </c:tx>
          <c:spPr>
            <a:ln w="28575">
              <a:noFill/>
            </a:ln>
          </c:spPr>
          <c:marker>
            <c:symbol val="triangle"/>
            <c:size val="5"/>
            <c:spPr>
              <a:solidFill>
                <a:srgbClr val="008080"/>
              </a:solidFill>
              <a:ln>
                <a:solidFill>
                  <a:srgbClr val="008080"/>
                </a:solidFill>
                <a:prstDash val="solid"/>
              </a:ln>
            </c:spPr>
          </c:marker>
          <c:cat>
            <c:strRef>
              <c:f>Selenastrum!$C$13:$D$17</c:f>
              <c:strCache>
                <c:ptCount val="4"/>
                <c:pt idx="0">
                  <c:v>LW Control</c:v>
                </c:pt>
                <c:pt idx="1">
                  <c:v>Brew-1</c:v>
                </c:pt>
                <c:pt idx="2">
                  <c:v>Brew-2</c:v>
                </c:pt>
                <c:pt idx="3">
                  <c:v>Brew-3</c:v>
                </c:pt>
              </c:strCache>
            </c:strRef>
          </c:cat>
          <c:val>
            <c:numRef>
              <c:f>(Selenastrum!$I$13,Selenastrum!$I$14,Selenastrum!$I$15,Selenastrum!$I$16,Selenastrum!$I$17)</c:f>
              <c:numCache>
                <c:formatCode>0</c:formatCode>
                <c:ptCount val="5"/>
                <c:pt idx="0">
                  <c:v>403</c:v>
                </c:pt>
                <c:pt idx="1">
                  <c:v>357</c:v>
                </c:pt>
                <c:pt idx="2">
                  <c:v>6</c:v>
                </c:pt>
                <c:pt idx="3">
                  <c:v>12</c:v>
                </c:pt>
              </c:numCache>
            </c:numRef>
          </c:val>
          <c:smooth val="0"/>
        </c:ser>
        <c:ser>
          <c:idx val="4"/>
          <c:order val="3"/>
          <c:spPr>
            <a:ln w="28575">
              <a:noFill/>
            </a:ln>
          </c:spPr>
          <c:marker>
            <c:symbol val="triangle"/>
            <c:size val="5"/>
            <c:spPr>
              <a:solidFill>
                <a:srgbClr val="008080"/>
              </a:solidFill>
              <a:ln>
                <a:solidFill>
                  <a:srgbClr val="008080"/>
                </a:solidFill>
                <a:prstDash val="solid"/>
              </a:ln>
            </c:spPr>
          </c:marker>
          <c:cat>
            <c:strRef>
              <c:f>Selenastrum!$C$13:$D$17</c:f>
              <c:strCache>
                <c:ptCount val="4"/>
                <c:pt idx="0">
                  <c:v>LW Control</c:v>
                </c:pt>
                <c:pt idx="1">
                  <c:v>Brew-1</c:v>
                </c:pt>
                <c:pt idx="2">
                  <c:v>Brew-2</c:v>
                </c:pt>
                <c:pt idx="3">
                  <c:v>Brew-3</c:v>
                </c:pt>
              </c:strCache>
            </c:strRef>
          </c:cat>
          <c:val>
            <c:numRef>
              <c:f>(Selenastrum!$K$13,Selenastrum!$K$14,Selenastrum!$K$15,Selenastrum!$K$16,Selenastrum!$K$17)</c:f>
              <c:numCache>
                <c:formatCode>0</c:formatCode>
                <c:ptCount val="5"/>
                <c:pt idx="0">
                  <c:v>420</c:v>
                </c:pt>
                <c:pt idx="1">
                  <c:v>359</c:v>
                </c:pt>
                <c:pt idx="2">
                  <c:v>6</c:v>
                </c:pt>
                <c:pt idx="3">
                  <c:v>8</c:v>
                </c:pt>
              </c:numCache>
            </c:numRef>
          </c:val>
          <c:smooth val="0"/>
        </c:ser>
        <c:ser>
          <c:idx val="5"/>
          <c:order val="4"/>
          <c:spPr>
            <a:ln w="28575">
              <a:noFill/>
            </a:ln>
          </c:spPr>
          <c:marker>
            <c:symbol val="square"/>
            <c:size val="5"/>
            <c:spPr>
              <a:solidFill>
                <a:srgbClr val="800080"/>
              </a:solidFill>
              <a:ln>
                <a:solidFill>
                  <a:srgbClr val="800080"/>
                </a:solidFill>
                <a:prstDash val="solid"/>
              </a:ln>
            </c:spPr>
          </c:marker>
          <c:cat>
            <c:strRef>
              <c:f>Selenastrum!$C$13:$D$17</c:f>
              <c:strCache>
                <c:ptCount val="4"/>
                <c:pt idx="0">
                  <c:v>LW Control</c:v>
                </c:pt>
                <c:pt idx="1">
                  <c:v>Brew-1</c:v>
                </c:pt>
                <c:pt idx="2">
                  <c:v>Brew-2</c:v>
                </c:pt>
                <c:pt idx="3">
                  <c:v>Brew-3</c:v>
                </c:pt>
              </c:strCache>
            </c:strRef>
          </c:cat>
          <c:val>
            <c:numRef>
              <c:f>Selenastrum!$M$13:$M$17</c:f>
              <c:numCache>
                <c:formatCode>0</c:formatCode>
                <c:ptCount val="5"/>
                <c:pt idx="0">
                  <c:v>423.5</c:v>
                </c:pt>
                <c:pt idx="1">
                  <c:v>374</c:v>
                </c:pt>
                <c:pt idx="2">
                  <c:v>5.75</c:v>
                </c:pt>
                <c:pt idx="3">
                  <c:v>9.75</c:v>
                </c:pt>
              </c:numCache>
            </c:numRef>
          </c:val>
          <c:smooth val="0"/>
        </c:ser>
        <c:dLbls>
          <c:showLegendKey val="0"/>
          <c:showVal val="0"/>
          <c:showCatName val="0"/>
          <c:showSerName val="0"/>
          <c:showPercent val="0"/>
          <c:showBubbleSize val="0"/>
        </c:dLbls>
        <c:marker val="1"/>
        <c:smooth val="0"/>
        <c:axId val="92911872"/>
        <c:axId val="92926720"/>
      </c:lineChart>
      <c:catAx>
        <c:axId val="929118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Site</a:t>
                </a:r>
              </a:p>
            </c:rich>
          </c:tx>
          <c:layout>
            <c:manualLayout>
              <c:xMode val="edge"/>
              <c:yMode val="edge"/>
              <c:x val="0.50162946233309846"/>
              <c:y val="0.873833769517033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2926720"/>
        <c:crosses val="autoZero"/>
        <c:auto val="1"/>
        <c:lblAlgn val="ctr"/>
        <c:lblOffset val="100"/>
        <c:tickLblSkip val="1"/>
        <c:tickMarkSkip val="1"/>
        <c:noMultiLvlLbl val="0"/>
      </c:catAx>
      <c:valAx>
        <c:axId val="9292672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Mean Growth</a:t>
                </a:r>
              </a:p>
            </c:rich>
          </c:tx>
          <c:layout>
            <c:manualLayout>
              <c:xMode val="edge"/>
              <c:yMode val="edge"/>
              <c:x val="1.6286670854970701E-2"/>
              <c:y val="0.22429957720223331"/>
            </c:manualLayout>
          </c:layout>
          <c:overlay val="0"/>
          <c:spPr>
            <a:noFill/>
            <a:ln w="25400">
              <a:noFill/>
            </a:ln>
          </c:spPr>
        </c:title>
        <c:numFmt formatCode="0" sourceLinked="1"/>
        <c:majorTickMark val="out"/>
        <c:minorTickMark val="out"/>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2911872"/>
        <c:crosses val="autoZero"/>
        <c:crossBetween val="between"/>
        <c:majorUnit val="100"/>
        <c:min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1" u="none" strike="noStrike" baseline="0">
                <a:solidFill>
                  <a:srgbClr val="000000"/>
                </a:solidFill>
                <a:latin typeface="Arial"/>
                <a:ea typeface="Arial"/>
                <a:cs typeface="Arial"/>
              </a:defRPr>
            </a:pPr>
            <a:r>
              <a:rPr lang="en-US" sz="950" b="1" i="1" u="none" strike="noStrike" baseline="0">
                <a:solidFill>
                  <a:srgbClr val="000000"/>
                </a:solidFill>
                <a:latin typeface="Arial"/>
                <a:cs typeface="Arial"/>
              </a:rPr>
              <a:t>Selenastrum</a:t>
            </a:r>
            <a:r>
              <a:rPr lang="en-US" sz="950" b="1" i="0" u="none" strike="noStrike" baseline="0">
                <a:solidFill>
                  <a:srgbClr val="000000"/>
                </a:solidFill>
                <a:latin typeface="Arial"/>
                <a:cs typeface="Arial"/>
              </a:rPr>
              <a:t>Growth</a:t>
            </a:r>
          </a:p>
        </c:rich>
      </c:tx>
      <c:overlay val="0"/>
      <c:spPr>
        <a:noFill/>
        <a:ln w="25400">
          <a:noFill/>
        </a:ln>
      </c:spPr>
    </c:title>
    <c:autoTitleDeleted val="0"/>
    <c:plotArea>
      <c:layout/>
      <c:lineChart>
        <c:grouping val="standard"/>
        <c:varyColors val="0"/>
        <c:ser>
          <c:idx val="1"/>
          <c:order val="0"/>
          <c:tx>
            <c:v>Algae Rep 1</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2"/>
          <c:order val="1"/>
          <c:tx>
            <c:v>Algae Rep 2</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3"/>
          <c:order val="2"/>
          <c:tx>
            <c:v>Algae Rep 3</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4"/>
          <c:order val="3"/>
          <c:tx>
            <c:v>Algae Rep 4</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5"/>
          <c:order val="4"/>
          <c:tx>
            <c:v>Algae Mean Growth</c:v>
          </c:tx>
          <c:spPr>
            <a:ln w="25400">
              <a:solidFill>
                <a:srgbClr val="800000"/>
              </a:solidFill>
              <a:prstDash val="solid"/>
            </a:ln>
          </c:spPr>
          <c:marker>
            <c:symbol val="diamond"/>
            <c:size val="2"/>
            <c:spPr>
              <a:solidFill>
                <a:srgbClr val="800000"/>
              </a:solidFill>
              <a:ln>
                <a:solidFill>
                  <a:srgbClr val="80000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dLbls>
          <c:showLegendKey val="0"/>
          <c:showVal val="0"/>
          <c:showCatName val="0"/>
          <c:showSerName val="0"/>
          <c:showPercent val="0"/>
          <c:showBubbleSize val="0"/>
        </c:dLbls>
        <c:marker val="1"/>
        <c:smooth val="0"/>
        <c:axId val="94962432"/>
        <c:axId val="94964736"/>
      </c:lineChart>
      <c:catAx>
        <c:axId val="949624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Effluent Treatment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4964736"/>
        <c:crosses val="autoZero"/>
        <c:auto val="1"/>
        <c:lblAlgn val="ctr"/>
        <c:lblOffset val="100"/>
        <c:tickLblSkip val="1"/>
        <c:tickMarkSkip val="1"/>
        <c:noMultiLvlLbl val="0"/>
      </c:catAx>
      <c:valAx>
        <c:axId val="94964736"/>
        <c:scaling>
          <c:orientation val="minMax"/>
          <c:max val="5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Mean Growth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4962432"/>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1" u="none" strike="noStrike" baseline="0">
                <a:solidFill>
                  <a:srgbClr val="000000"/>
                </a:solidFill>
                <a:latin typeface="Arial"/>
                <a:ea typeface="Arial"/>
                <a:cs typeface="Arial"/>
              </a:defRPr>
            </a:pPr>
            <a:r>
              <a:rPr lang="en-US" sz="950" b="1" i="1" u="none" strike="noStrike" baseline="0">
                <a:solidFill>
                  <a:srgbClr val="000000"/>
                </a:solidFill>
                <a:latin typeface="Arial"/>
                <a:cs typeface="Arial"/>
              </a:rPr>
              <a:t>Selenastrum</a:t>
            </a:r>
            <a:r>
              <a:rPr lang="en-US" sz="950" b="1" i="0" u="none" strike="noStrike" baseline="0">
                <a:solidFill>
                  <a:srgbClr val="000000"/>
                </a:solidFill>
                <a:latin typeface="Arial"/>
                <a:cs typeface="Arial"/>
              </a:rPr>
              <a:t>Growth</a:t>
            </a:r>
          </a:p>
        </c:rich>
      </c:tx>
      <c:overlay val="0"/>
      <c:spPr>
        <a:noFill/>
        <a:ln w="25400">
          <a:noFill/>
        </a:ln>
      </c:spPr>
    </c:title>
    <c:autoTitleDeleted val="0"/>
    <c:plotArea>
      <c:layout/>
      <c:lineChart>
        <c:grouping val="standard"/>
        <c:varyColors val="0"/>
        <c:ser>
          <c:idx val="1"/>
          <c:order val="0"/>
          <c:tx>
            <c:v>Algae Rep 1</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2"/>
          <c:order val="1"/>
          <c:tx>
            <c:v>Algae Rep 2</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3"/>
          <c:order val="2"/>
          <c:tx>
            <c:v>Algae Rep 3</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4"/>
          <c:order val="3"/>
          <c:tx>
            <c:v>Algae Rep 4</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5"/>
          <c:order val="4"/>
          <c:tx>
            <c:v>Algae Mean Growth</c:v>
          </c:tx>
          <c:spPr>
            <a:ln w="25400">
              <a:solidFill>
                <a:srgbClr val="800000"/>
              </a:solidFill>
              <a:prstDash val="solid"/>
            </a:ln>
          </c:spPr>
          <c:marker>
            <c:symbol val="diamond"/>
            <c:size val="2"/>
            <c:spPr>
              <a:solidFill>
                <a:srgbClr val="800000"/>
              </a:solidFill>
              <a:ln>
                <a:solidFill>
                  <a:srgbClr val="80000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dLbls>
          <c:showLegendKey val="0"/>
          <c:showVal val="0"/>
          <c:showCatName val="0"/>
          <c:showSerName val="0"/>
          <c:showPercent val="0"/>
          <c:showBubbleSize val="0"/>
        </c:dLbls>
        <c:marker val="1"/>
        <c:smooth val="0"/>
        <c:axId val="95011200"/>
        <c:axId val="95013504"/>
      </c:lineChart>
      <c:catAx>
        <c:axId val="950112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Effluent Treatment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5013504"/>
        <c:crosses val="autoZero"/>
        <c:auto val="1"/>
        <c:lblAlgn val="ctr"/>
        <c:lblOffset val="100"/>
        <c:tickLblSkip val="1"/>
        <c:tickMarkSkip val="1"/>
        <c:noMultiLvlLbl val="0"/>
      </c:catAx>
      <c:valAx>
        <c:axId val="95013504"/>
        <c:scaling>
          <c:orientation val="minMax"/>
          <c:max val="5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Mean Growth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5011200"/>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1" u="none" strike="noStrike" baseline="0">
                <a:solidFill>
                  <a:srgbClr val="000000"/>
                </a:solidFill>
                <a:latin typeface="Arial"/>
                <a:ea typeface="Arial"/>
                <a:cs typeface="Arial"/>
              </a:defRPr>
            </a:pPr>
            <a:r>
              <a:rPr lang="en-US" sz="950" b="1" i="1" u="none" strike="noStrike" baseline="0">
                <a:solidFill>
                  <a:srgbClr val="000000"/>
                </a:solidFill>
                <a:latin typeface="Arial"/>
                <a:cs typeface="Arial"/>
              </a:rPr>
              <a:t>Selenastrum</a:t>
            </a:r>
            <a:r>
              <a:rPr lang="en-US" sz="950" b="1" i="0" u="none" strike="noStrike" baseline="0">
                <a:solidFill>
                  <a:srgbClr val="000000"/>
                </a:solidFill>
                <a:latin typeface="Arial"/>
                <a:cs typeface="Arial"/>
              </a:rPr>
              <a:t>Growth</a:t>
            </a:r>
          </a:p>
        </c:rich>
      </c:tx>
      <c:overlay val="0"/>
      <c:spPr>
        <a:noFill/>
        <a:ln w="25400">
          <a:noFill/>
        </a:ln>
      </c:spPr>
    </c:title>
    <c:autoTitleDeleted val="0"/>
    <c:plotArea>
      <c:layout/>
      <c:lineChart>
        <c:grouping val="standard"/>
        <c:varyColors val="0"/>
        <c:ser>
          <c:idx val="1"/>
          <c:order val="0"/>
          <c:tx>
            <c:v>Algae Rep 1</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2"/>
          <c:order val="1"/>
          <c:tx>
            <c:v>Algae Rep 2</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3"/>
          <c:order val="2"/>
          <c:tx>
            <c:v>Algae Rep 3</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4"/>
          <c:order val="3"/>
          <c:tx>
            <c:v>Algae Rep 4</c:v>
          </c:tx>
          <c:spPr>
            <a:ln w="28575">
              <a:noFill/>
            </a:ln>
          </c:spPr>
          <c:marker>
            <c:symbol val="triangle"/>
            <c:size val="5"/>
            <c:spPr>
              <a:solidFill>
                <a:srgbClr val="008080"/>
              </a:solidFill>
              <a:ln>
                <a:solidFill>
                  <a:srgbClr val="00808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ser>
          <c:idx val="5"/>
          <c:order val="4"/>
          <c:tx>
            <c:v>Algae Mean Growth</c:v>
          </c:tx>
          <c:spPr>
            <a:ln w="25400">
              <a:solidFill>
                <a:srgbClr val="800000"/>
              </a:solidFill>
              <a:prstDash val="solid"/>
            </a:ln>
          </c:spPr>
          <c:marker>
            <c:symbol val="diamond"/>
            <c:size val="2"/>
            <c:spPr>
              <a:solidFill>
                <a:srgbClr val="800000"/>
              </a:solidFill>
              <a:ln>
                <a:solidFill>
                  <a:srgbClr val="800000"/>
                </a:solidFill>
                <a:prstDash val="solid"/>
              </a:ln>
            </c:spPr>
          </c:marker>
          <c:cat>
            <c:numRef>
              <c:f>'Signature Page'!#REF!</c:f>
              <c:numCache>
                <c:formatCode>General</c:formatCode>
                <c:ptCount val="1"/>
                <c:pt idx="0">
                  <c:v>1</c:v>
                </c:pt>
              </c:numCache>
            </c:numRef>
          </c:cat>
          <c:val>
            <c:numRef>
              <c:f>'Signature Page'!#REF!</c:f>
              <c:numCache>
                <c:formatCode>General</c:formatCode>
                <c:ptCount val="1"/>
                <c:pt idx="0">
                  <c:v>1</c:v>
                </c:pt>
              </c:numCache>
            </c:numRef>
          </c:val>
          <c:smooth val="0"/>
        </c:ser>
        <c:dLbls>
          <c:showLegendKey val="0"/>
          <c:showVal val="0"/>
          <c:showCatName val="0"/>
          <c:showSerName val="0"/>
          <c:showPercent val="0"/>
          <c:showBubbleSize val="0"/>
        </c:dLbls>
        <c:marker val="1"/>
        <c:smooth val="0"/>
        <c:axId val="95081984"/>
        <c:axId val="95092736"/>
      </c:lineChart>
      <c:catAx>
        <c:axId val="950819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Effluent Treatment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5092736"/>
        <c:crosses val="autoZero"/>
        <c:auto val="1"/>
        <c:lblAlgn val="ctr"/>
        <c:lblOffset val="100"/>
        <c:tickLblSkip val="1"/>
        <c:tickMarkSkip val="1"/>
        <c:noMultiLvlLbl val="0"/>
      </c:catAx>
      <c:valAx>
        <c:axId val="95092736"/>
        <c:scaling>
          <c:orientation val="minMax"/>
          <c:max val="5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Mean Growth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5081984"/>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9525</xdr:colOff>
      <xdr:row>38</xdr:row>
      <xdr:rowOff>0</xdr:rowOff>
    </xdr:from>
    <xdr:to>
      <xdr:col>5</xdr:col>
      <xdr:colOff>190500</xdr:colOff>
      <xdr:row>51</xdr:row>
      <xdr:rowOff>9525</xdr:rowOff>
    </xdr:to>
    <xdr:graphicFrame macro="">
      <xdr:nvGraphicFramePr>
        <xdr:cNvPr id="207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381000</xdr:colOff>
      <xdr:row>38</xdr:row>
      <xdr:rowOff>28575</xdr:rowOff>
    </xdr:from>
    <xdr:to>
      <xdr:col>10</xdr:col>
      <xdr:colOff>590550</xdr:colOff>
      <xdr:row>51</xdr:row>
      <xdr:rowOff>19050</xdr:rowOff>
    </xdr:to>
    <xdr:graphicFrame macro="">
      <xdr:nvGraphicFramePr>
        <xdr:cNvPr id="207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476250</xdr:colOff>
      <xdr:row>37</xdr:row>
      <xdr:rowOff>28575</xdr:rowOff>
    </xdr:from>
    <xdr:to>
      <xdr:col>4</xdr:col>
      <xdr:colOff>0</xdr:colOff>
      <xdr:row>37</xdr:row>
      <xdr:rowOff>161925</xdr:rowOff>
    </xdr:to>
    <xdr:sp macro="" textlink="">
      <xdr:nvSpPr>
        <xdr:cNvPr id="2079" name="AutoShape 31"/>
        <xdr:cNvSpPr>
          <a:spLocks noChangeArrowheads="1"/>
        </xdr:cNvSpPr>
      </xdr:nvSpPr>
      <xdr:spPr bwMode="auto">
        <a:xfrm>
          <a:off x="2286000" y="6638925"/>
          <a:ext cx="133350" cy="133350"/>
        </a:xfrm>
        <a:prstGeom prst="triangle">
          <a:avLst>
            <a:gd name="adj" fmla="val 50000"/>
          </a:avLst>
        </a:prstGeom>
        <a:solidFill>
          <a:srgbClr val="008080"/>
        </a:solidFill>
        <a:ln w="3175">
          <a:noFill/>
          <a:miter lim="800000"/>
          <a:headEnd/>
          <a:tailEnd/>
        </a:ln>
        <a:effectLst/>
      </xdr:spPr>
    </xdr:sp>
    <xdr:clientData/>
  </xdr:twoCellAnchor>
  <xdr:twoCellAnchor>
    <xdr:from>
      <xdr:col>6</xdr:col>
      <xdr:colOff>438150</xdr:colOff>
      <xdr:row>37</xdr:row>
      <xdr:rowOff>38100</xdr:rowOff>
    </xdr:from>
    <xdr:to>
      <xdr:col>6</xdr:col>
      <xdr:colOff>571500</xdr:colOff>
      <xdr:row>37</xdr:row>
      <xdr:rowOff>171450</xdr:rowOff>
    </xdr:to>
    <xdr:sp macro="" textlink="">
      <xdr:nvSpPr>
        <xdr:cNvPr id="2081" name="Rectangle 33"/>
        <xdr:cNvSpPr>
          <a:spLocks noChangeArrowheads="1"/>
        </xdr:cNvSpPr>
      </xdr:nvSpPr>
      <xdr:spPr bwMode="auto">
        <a:xfrm>
          <a:off x="4267200" y="6648450"/>
          <a:ext cx="133350" cy="133350"/>
        </a:xfrm>
        <a:prstGeom prst="rect">
          <a:avLst/>
        </a:prstGeom>
        <a:solidFill>
          <a:srgbClr val="800080"/>
        </a:solidFill>
        <a:ln w="9525">
          <a:no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379095</xdr:colOff>
      <xdr:row>48</xdr:row>
      <xdr:rowOff>74295</xdr:rowOff>
    </xdr:from>
    <xdr:to>
      <xdr:col>15</xdr:col>
      <xdr:colOff>560070</xdr:colOff>
      <xdr:row>60</xdr:row>
      <xdr:rowOff>112395</xdr:rowOff>
    </xdr:to>
    <xdr:graphicFrame macro="">
      <xdr:nvGraphicFramePr>
        <xdr:cNvPr id="4282" name="Chart 1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152400</xdr:colOff>
      <xdr:row>47</xdr:row>
      <xdr:rowOff>0</xdr:rowOff>
    </xdr:from>
    <xdr:to>
      <xdr:col>5</xdr:col>
      <xdr:colOff>285750</xdr:colOff>
      <xdr:row>47</xdr:row>
      <xdr:rowOff>133350</xdr:rowOff>
    </xdr:to>
    <xdr:sp macro="" textlink="">
      <xdr:nvSpPr>
        <xdr:cNvPr id="4285" name="AutoShape 189"/>
        <xdr:cNvSpPr>
          <a:spLocks noChangeArrowheads="1"/>
        </xdr:cNvSpPr>
      </xdr:nvSpPr>
      <xdr:spPr bwMode="auto">
        <a:xfrm>
          <a:off x="2514600" y="7820025"/>
          <a:ext cx="133350" cy="133350"/>
        </a:xfrm>
        <a:prstGeom prst="triangle">
          <a:avLst>
            <a:gd name="adj" fmla="val 50000"/>
          </a:avLst>
        </a:prstGeom>
        <a:solidFill>
          <a:srgbClr val="008080"/>
        </a:solidFill>
        <a:ln w="3175">
          <a:noFill/>
          <a:miter lim="800000"/>
          <a:headEnd/>
          <a:tailEnd/>
        </a:ln>
        <a:effectLst/>
      </xdr:spPr>
    </xdr:sp>
    <xdr:clientData/>
  </xdr:twoCellAnchor>
  <xdr:twoCellAnchor>
    <xdr:from>
      <xdr:col>10</xdr:col>
      <xdr:colOff>114300</xdr:colOff>
      <xdr:row>47</xdr:row>
      <xdr:rowOff>19050</xdr:rowOff>
    </xdr:from>
    <xdr:to>
      <xdr:col>10</xdr:col>
      <xdr:colOff>247650</xdr:colOff>
      <xdr:row>47</xdr:row>
      <xdr:rowOff>152400</xdr:rowOff>
    </xdr:to>
    <xdr:sp macro="" textlink="">
      <xdr:nvSpPr>
        <xdr:cNvPr id="4286" name="Rectangle 190"/>
        <xdr:cNvSpPr>
          <a:spLocks noChangeArrowheads="1"/>
        </xdr:cNvSpPr>
      </xdr:nvSpPr>
      <xdr:spPr bwMode="auto">
        <a:xfrm>
          <a:off x="4029075" y="7839075"/>
          <a:ext cx="133350" cy="133350"/>
        </a:xfrm>
        <a:prstGeom prst="rect">
          <a:avLst/>
        </a:prstGeom>
        <a:solidFill>
          <a:srgbClr val="800080"/>
        </a:solidFill>
        <a:ln w="9525">
          <a:noFill/>
          <a:miter lim="800000"/>
          <a:headEnd/>
          <a:tailEnd/>
        </a:ln>
        <a:effectLst/>
      </xdr:spPr>
    </xdr:sp>
    <xdr:clientData/>
  </xdr:twoCellAnchor>
  <xdr:twoCellAnchor>
    <xdr:from>
      <xdr:col>0</xdr:col>
      <xdr:colOff>523875</xdr:colOff>
      <xdr:row>48</xdr:row>
      <xdr:rowOff>85725</xdr:rowOff>
    </xdr:from>
    <xdr:to>
      <xdr:col>8</xdr:col>
      <xdr:colOff>133350</xdr:colOff>
      <xdr:row>60</xdr:row>
      <xdr:rowOff>95250</xdr:rowOff>
    </xdr:to>
    <xdr:graphicFrame macro="">
      <xdr:nvGraphicFramePr>
        <xdr:cNvPr id="4287" name="Chart 1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200025</xdr:colOff>
      <xdr:row>28</xdr:row>
      <xdr:rowOff>76200</xdr:rowOff>
    </xdr:from>
    <xdr:to>
      <xdr:col>12</xdr:col>
      <xdr:colOff>38100</xdr:colOff>
      <xdr:row>42</xdr:row>
      <xdr:rowOff>160020</xdr:rowOff>
    </xdr:to>
    <xdr:graphicFrame macro="">
      <xdr:nvGraphicFramePr>
        <xdr:cNvPr id="11329" name="Chart 10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238125</xdr:colOff>
      <xdr:row>27</xdr:row>
      <xdr:rowOff>9525</xdr:rowOff>
    </xdr:from>
    <xdr:to>
      <xdr:col>5</xdr:col>
      <xdr:colOff>19050</xdr:colOff>
      <xdr:row>27</xdr:row>
      <xdr:rowOff>142875</xdr:rowOff>
    </xdr:to>
    <xdr:sp macro="" textlink="">
      <xdr:nvSpPr>
        <xdr:cNvPr id="11331" name="AutoShape 1091"/>
        <xdr:cNvSpPr>
          <a:spLocks noChangeArrowheads="1"/>
        </xdr:cNvSpPr>
      </xdr:nvSpPr>
      <xdr:spPr bwMode="auto">
        <a:xfrm>
          <a:off x="2495550" y="4705350"/>
          <a:ext cx="133350" cy="133350"/>
        </a:xfrm>
        <a:prstGeom prst="triangle">
          <a:avLst>
            <a:gd name="adj" fmla="val 50000"/>
          </a:avLst>
        </a:prstGeom>
        <a:solidFill>
          <a:srgbClr val="008080"/>
        </a:solidFill>
        <a:ln w="3175">
          <a:noFill/>
          <a:miter lim="800000"/>
          <a:headEnd/>
          <a:tailEnd/>
        </a:ln>
        <a:effectLst/>
      </xdr:spPr>
    </xdr:sp>
    <xdr:clientData/>
  </xdr:twoCellAnchor>
  <xdr:twoCellAnchor>
    <xdr:from>
      <xdr:col>8</xdr:col>
      <xdr:colOff>200025</xdr:colOff>
      <xdr:row>27</xdr:row>
      <xdr:rowOff>19050</xdr:rowOff>
    </xdr:from>
    <xdr:to>
      <xdr:col>8</xdr:col>
      <xdr:colOff>333375</xdr:colOff>
      <xdr:row>27</xdr:row>
      <xdr:rowOff>152400</xdr:rowOff>
    </xdr:to>
    <xdr:sp macro="" textlink="">
      <xdr:nvSpPr>
        <xdr:cNvPr id="11332" name="Rectangle 1092"/>
        <xdr:cNvSpPr>
          <a:spLocks noChangeArrowheads="1"/>
        </xdr:cNvSpPr>
      </xdr:nvSpPr>
      <xdr:spPr bwMode="auto">
        <a:xfrm>
          <a:off x="4267200" y="4714875"/>
          <a:ext cx="133350" cy="133350"/>
        </a:xfrm>
        <a:prstGeom prst="rect">
          <a:avLst/>
        </a:prstGeom>
        <a:solidFill>
          <a:srgbClr val="800080"/>
        </a:solidFill>
        <a:ln w="9525">
          <a:noFill/>
          <a:miter lim="800000"/>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0</xdr:row>
      <xdr:rowOff>0</xdr:rowOff>
    </xdr:from>
    <xdr:to>
      <xdr:col>9</xdr:col>
      <xdr:colOff>190500</xdr:colOff>
      <xdr:row>0</xdr:row>
      <xdr:rowOff>0</xdr:rowOff>
    </xdr:to>
    <xdr:graphicFrame macro="">
      <xdr:nvGraphicFramePr>
        <xdr:cNvPr id="5152"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400050</xdr:colOff>
      <xdr:row>7</xdr:row>
      <xdr:rowOff>0</xdr:rowOff>
    </xdr:from>
    <xdr:to>
      <xdr:col>9</xdr:col>
      <xdr:colOff>190500</xdr:colOff>
      <xdr:row>7</xdr:row>
      <xdr:rowOff>0</xdr:rowOff>
    </xdr:to>
    <xdr:graphicFrame macro="">
      <xdr:nvGraphicFramePr>
        <xdr:cNvPr id="5169"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400050</xdr:colOff>
      <xdr:row>7</xdr:row>
      <xdr:rowOff>0</xdr:rowOff>
    </xdr:from>
    <xdr:to>
      <xdr:col>9</xdr:col>
      <xdr:colOff>190500</xdr:colOff>
      <xdr:row>7</xdr:row>
      <xdr:rowOff>0</xdr:rowOff>
    </xdr:to>
    <xdr:graphicFrame macro="">
      <xdr:nvGraphicFramePr>
        <xdr:cNvPr id="5170"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66"/>
  <sheetViews>
    <sheetView showGridLines="0" tabSelected="1" zoomScale="110" zoomScaleNormal="110" workbookViewId="0">
      <selection sqref="A1:L1"/>
    </sheetView>
  </sheetViews>
  <sheetFormatPr defaultColWidth="9.140625" defaultRowHeight="12.75" x14ac:dyDescent="0.2"/>
  <cols>
    <col min="1" max="1" width="9.7109375" style="15" customWidth="1"/>
    <col min="2" max="2" width="10.28515625" style="15" customWidth="1"/>
    <col min="3" max="3" width="10" style="15" customWidth="1"/>
    <col min="4" max="4" width="6" style="15" bestFit="1" customWidth="1"/>
    <col min="5" max="5" width="10.7109375" style="15" customWidth="1"/>
    <col min="6" max="6" width="6" style="15" bestFit="1" customWidth="1"/>
    <col min="7" max="7" width="8.28515625" style="15" customWidth="1"/>
    <col min="8" max="8" width="7.85546875" style="15" customWidth="1"/>
    <col min="9" max="9" width="6.85546875" style="15" customWidth="1"/>
    <col min="10" max="10" width="10.7109375" style="15" customWidth="1"/>
    <col min="11" max="11" width="10.85546875" style="15" customWidth="1"/>
    <col min="12" max="12" width="12.7109375" style="15" customWidth="1"/>
    <col min="13" max="16384" width="9.140625" style="7"/>
  </cols>
  <sheetData>
    <row r="1" spans="1:12" ht="13.5" thickBot="1" x14ac:dyDescent="0.25">
      <c r="A1" s="240" t="s">
        <v>18</v>
      </c>
      <c r="B1" s="241"/>
      <c r="C1" s="241"/>
      <c r="D1" s="241"/>
      <c r="E1" s="241"/>
      <c r="F1" s="241"/>
      <c r="G1" s="241"/>
      <c r="H1" s="241"/>
      <c r="I1" s="241"/>
      <c r="J1" s="241"/>
      <c r="K1" s="241"/>
      <c r="L1" s="242"/>
    </row>
    <row r="2" spans="1:12" ht="15" customHeight="1" x14ac:dyDescent="0.2">
      <c r="A2" s="250" t="s">
        <v>81</v>
      </c>
      <c r="B2" s="251"/>
      <c r="C2" s="267" t="s">
        <v>140</v>
      </c>
      <c r="D2" s="268"/>
      <c r="E2" s="268"/>
      <c r="F2" s="269"/>
      <c r="G2" s="261" t="s">
        <v>0</v>
      </c>
      <c r="H2" s="262"/>
      <c r="I2" s="263"/>
      <c r="J2" s="256" t="s">
        <v>70</v>
      </c>
      <c r="K2" s="256"/>
      <c r="L2" s="257"/>
    </row>
    <row r="3" spans="1:12" ht="13.9" customHeight="1" x14ac:dyDescent="0.2">
      <c r="A3" s="252"/>
      <c r="B3" s="253"/>
      <c r="C3" s="270"/>
      <c r="D3" s="271"/>
      <c r="E3" s="271"/>
      <c r="F3" s="272"/>
      <c r="G3" s="264" t="s">
        <v>79</v>
      </c>
      <c r="H3" s="265"/>
      <c r="I3" s="266"/>
      <c r="J3" s="258" t="s">
        <v>139</v>
      </c>
      <c r="K3" s="259"/>
      <c r="L3" s="260"/>
    </row>
    <row r="4" spans="1:12" ht="14.25" customHeight="1" thickBot="1" x14ac:dyDescent="0.25">
      <c r="A4" s="343" t="s">
        <v>125</v>
      </c>
      <c r="B4" s="344"/>
      <c r="C4" s="345" t="s">
        <v>144</v>
      </c>
      <c r="D4" s="346"/>
      <c r="E4" s="346"/>
      <c r="F4" s="347" t="s">
        <v>126</v>
      </c>
      <c r="G4" s="347"/>
      <c r="H4" s="347"/>
      <c r="I4" s="348"/>
      <c r="J4" s="349"/>
      <c r="K4" s="349"/>
      <c r="L4" s="350"/>
    </row>
    <row r="5" spans="1:12" ht="18" customHeight="1" thickBot="1" x14ac:dyDescent="0.25">
      <c r="A5" s="240" t="s">
        <v>16</v>
      </c>
      <c r="B5" s="241"/>
      <c r="C5" s="241"/>
      <c r="D5" s="241"/>
      <c r="E5" s="241"/>
      <c r="F5" s="241"/>
      <c r="G5" s="241"/>
      <c r="H5" s="241"/>
      <c r="I5" s="241"/>
      <c r="J5" s="241"/>
      <c r="K5" s="241"/>
      <c r="L5" s="242"/>
    </row>
    <row r="6" spans="1:12" s="71" customFormat="1" x14ac:dyDescent="0.2">
      <c r="A6" s="131" t="s">
        <v>2</v>
      </c>
      <c r="B6" s="78" t="s">
        <v>96</v>
      </c>
      <c r="C6" s="277" t="s">
        <v>121</v>
      </c>
      <c r="D6" s="274"/>
      <c r="E6" s="273" t="s">
        <v>99</v>
      </c>
      <c r="F6" s="273"/>
      <c r="G6" s="273"/>
      <c r="H6" s="273"/>
      <c r="I6" s="273"/>
      <c r="J6" s="274"/>
      <c r="K6" s="366" t="s">
        <v>109</v>
      </c>
      <c r="L6" s="367"/>
    </row>
    <row r="7" spans="1:12" s="71" customFormat="1" ht="13.5" customHeight="1" x14ac:dyDescent="0.2">
      <c r="A7" s="72" t="s">
        <v>3</v>
      </c>
      <c r="B7" s="79" t="s">
        <v>3</v>
      </c>
      <c r="C7" s="278"/>
      <c r="D7" s="276"/>
      <c r="E7" s="275"/>
      <c r="F7" s="275"/>
      <c r="G7" s="275"/>
      <c r="H7" s="275"/>
      <c r="I7" s="275"/>
      <c r="J7" s="276"/>
      <c r="K7" s="357" t="s">
        <v>110</v>
      </c>
      <c r="L7" s="358"/>
    </row>
    <row r="8" spans="1:12" x14ac:dyDescent="0.2">
      <c r="A8" s="67">
        <v>1</v>
      </c>
      <c r="B8" s="154">
        <v>206461002</v>
      </c>
      <c r="C8" s="342" t="s">
        <v>141</v>
      </c>
      <c r="D8" s="281"/>
      <c r="E8" s="279" t="s">
        <v>165</v>
      </c>
      <c r="F8" s="280"/>
      <c r="G8" s="280"/>
      <c r="H8" s="280"/>
      <c r="I8" s="280"/>
      <c r="J8" s="281"/>
      <c r="K8" s="254">
        <v>10008015</v>
      </c>
      <c r="L8" s="255"/>
    </row>
    <row r="9" spans="1:12" x14ac:dyDescent="0.2">
      <c r="A9" s="67">
        <v>2</v>
      </c>
      <c r="B9" s="154">
        <v>206461003</v>
      </c>
      <c r="C9" s="342" t="s">
        <v>142</v>
      </c>
      <c r="D9" s="281"/>
      <c r="E9" s="279" t="s">
        <v>166</v>
      </c>
      <c r="F9" s="280"/>
      <c r="G9" s="280"/>
      <c r="H9" s="280"/>
      <c r="I9" s="280"/>
      <c r="J9" s="281"/>
      <c r="K9" s="254">
        <v>253200</v>
      </c>
      <c r="L9" s="255"/>
    </row>
    <row r="10" spans="1:12" x14ac:dyDescent="0.2">
      <c r="A10" s="67">
        <v>3</v>
      </c>
      <c r="B10" s="154">
        <v>206461004</v>
      </c>
      <c r="C10" s="342" t="s">
        <v>143</v>
      </c>
      <c r="D10" s="281"/>
      <c r="E10" s="279" t="s">
        <v>167</v>
      </c>
      <c r="F10" s="280"/>
      <c r="G10" s="280"/>
      <c r="H10" s="280"/>
      <c r="I10" s="280"/>
      <c r="J10" s="281"/>
      <c r="K10" s="254">
        <v>10030385</v>
      </c>
      <c r="L10" s="255"/>
    </row>
    <row r="11" spans="1:12" x14ac:dyDescent="0.2">
      <c r="A11" s="67"/>
      <c r="B11" s="154"/>
      <c r="C11" s="342"/>
      <c r="D11" s="281"/>
      <c r="E11" s="279"/>
      <c r="F11" s="280"/>
      <c r="G11" s="280"/>
      <c r="H11" s="280"/>
      <c r="I11" s="280"/>
      <c r="J11" s="281"/>
      <c r="K11" s="254"/>
      <c r="L11" s="255"/>
    </row>
    <row r="12" spans="1:12" x14ac:dyDescent="0.2">
      <c r="A12" s="67"/>
      <c r="B12" s="70"/>
      <c r="C12" s="342"/>
      <c r="D12" s="281"/>
      <c r="E12" s="279"/>
      <c r="F12" s="280"/>
      <c r="G12" s="280"/>
      <c r="H12" s="280"/>
      <c r="I12" s="280"/>
      <c r="J12" s="281"/>
      <c r="K12" s="254"/>
      <c r="L12" s="255"/>
    </row>
    <row r="13" spans="1:12" ht="13.5" thickBot="1" x14ac:dyDescent="0.25">
      <c r="A13" s="132"/>
      <c r="B13" s="119"/>
      <c r="C13" s="351"/>
      <c r="D13" s="352"/>
      <c r="E13" s="368"/>
      <c r="F13" s="368"/>
      <c r="G13" s="368"/>
      <c r="H13" s="368"/>
      <c r="I13" s="368"/>
      <c r="J13" s="352"/>
      <c r="K13" s="351"/>
      <c r="L13" s="353"/>
    </row>
    <row r="14" spans="1:12" ht="15" customHeight="1" x14ac:dyDescent="0.2">
      <c r="A14" s="8"/>
      <c r="B14" s="282" t="s">
        <v>5</v>
      </c>
      <c r="C14" s="194"/>
      <c r="D14" s="194"/>
      <c r="E14" s="283"/>
      <c r="F14" s="359" t="s">
        <v>118</v>
      </c>
      <c r="G14" s="359"/>
      <c r="H14" s="283"/>
      <c r="I14" s="363" t="s">
        <v>7</v>
      </c>
      <c r="J14" s="232" t="s">
        <v>60</v>
      </c>
      <c r="K14" s="360" t="s">
        <v>61</v>
      </c>
      <c r="L14" s="243" t="s">
        <v>15</v>
      </c>
    </row>
    <row r="15" spans="1:12" ht="12.75" customHeight="1" x14ac:dyDescent="0.2">
      <c r="A15" s="9" t="s">
        <v>2</v>
      </c>
      <c r="B15" s="10" t="s">
        <v>2</v>
      </c>
      <c r="C15" s="246" t="s">
        <v>82</v>
      </c>
      <c r="D15" s="247"/>
      <c r="E15" s="112" t="s">
        <v>119</v>
      </c>
      <c r="F15" s="246"/>
      <c r="G15" s="247"/>
      <c r="H15" s="121"/>
      <c r="I15" s="364"/>
      <c r="J15" s="248"/>
      <c r="K15" s="361"/>
      <c r="L15" s="244"/>
    </row>
    <row r="16" spans="1:12" x14ac:dyDescent="0.2">
      <c r="A16" s="5" t="s">
        <v>3</v>
      </c>
      <c r="B16" s="11" t="s">
        <v>4</v>
      </c>
      <c r="C16" s="309" t="s">
        <v>132</v>
      </c>
      <c r="D16" s="236"/>
      <c r="E16" s="114" t="s">
        <v>96</v>
      </c>
      <c r="F16" s="235" t="s">
        <v>55</v>
      </c>
      <c r="G16" s="236"/>
      <c r="H16" s="122" t="s">
        <v>6</v>
      </c>
      <c r="I16" s="365"/>
      <c r="J16" s="249"/>
      <c r="K16" s="362"/>
      <c r="L16" s="245"/>
    </row>
    <row r="17" spans="1:12" x14ac:dyDescent="0.2">
      <c r="A17" s="5">
        <v>1</v>
      </c>
      <c r="B17" s="155" t="s">
        <v>145</v>
      </c>
      <c r="C17" s="185">
        <v>42205</v>
      </c>
      <c r="D17" s="186"/>
      <c r="E17" s="111">
        <v>42205</v>
      </c>
      <c r="F17" s="310">
        <v>17.100000000000001</v>
      </c>
      <c r="G17" s="311"/>
      <c r="H17" s="127">
        <v>3.2</v>
      </c>
      <c r="I17" s="160">
        <v>8.4600000000000009</v>
      </c>
      <c r="J17" s="165" t="s">
        <v>146</v>
      </c>
      <c r="K17" s="165" t="s">
        <v>146</v>
      </c>
      <c r="L17" s="166" t="s">
        <v>146</v>
      </c>
    </row>
    <row r="18" spans="1:12" x14ac:dyDescent="0.2">
      <c r="A18" s="12">
        <v>2</v>
      </c>
      <c r="B18" s="155" t="s">
        <v>145</v>
      </c>
      <c r="C18" s="185">
        <v>42205</v>
      </c>
      <c r="D18" s="186"/>
      <c r="E18" s="162">
        <v>42205</v>
      </c>
      <c r="F18" s="310">
        <v>17.100000000000001</v>
      </c>
      <c r="G18" s="311"/>
      <c r="H18" s="127">
        <v>2.6</v>
      </c>
      <c r="I18" s="161">
        <v>7.96</v>
      </c>
      <c r="J18" s="154" t="s">
        <v>146</v>
      </c>
      <c r="K18" s="154" t="s">
        <v>146</v>
      </c>
      <c r="L18" s="167" t="s">
        <v>146</v>
      </c>
    </row>
    <row r="19" spans="1:12" x14ac:dyDescent="0.2">
      <c r="A19" s="12">
        <v>3</v>
      </c>
      <c r="B19" s="155" t="s">
        <v>145</v>
      </c>
      <c r="C19" s="185">
        <v>42205</v>
      </c>
      <c r="D19" s="186"/>
      <c r="E19" s="162">
        <v>42205</v>
      </c>
      <c r="F19" s="310">
        <v>16.100000000000001</v>
      </c>
      <c r="G19" s="311"/>
      <c r="H19" s="127">
        <v>3</v>
      </c>
      <c r="I19" s="161">
        <v>8.1999999999999993</v>
      </c>
      <c r="J19" s="154" t="s">
        <v>146</v>
      </c>
      <c r="K19" s="154" t="s">
        <v>146</v>
      </c>
      <c r="L19" s="167" t="s">
        <v>146</v>
      </c>
    </row>
    <row r="20" spans="1:12" x14ac:dyDescent="0.2">
      <c r="A20" s="9"/>
      <c r="B20" s="155"/>
      <c r="C20" s="192"/>
      <c r="D20" s="186"/>
      <c r="E20" s="162"/>
      <c r="F20" s="310"/>
      <c r="G20" s="311"/>
      <c r="H20" s="127"/>
      <c r="I20" s="110"/>
      <c r="J20" s="163"/>
      <c r="K20" s="163"/>
      <c r="L20" s="164"/>
    </row>
    <row r="21" spans="1:12" x14ac:dyDescent="0.2">
      <c r="A21" s="12"/>
      <c r="B21" s="46"/>
      <c r="C21" s="192"/>
      <c r="D21" s="186"/>
      <c r="E21" s="111"/>
      <c r="F21" s="310"/>
      <c r="G21" s="311"/>
      <c r="H21" s="127"/>
      <c r="I21" s="110"/>
      <c r="J21" s="49"/>
      <c r="K21" s="49"/>
      <c r="L21" s="50"/>
    </row>
    <row r="22" spans="1:12" ht="13.5" thickBot="1" x14ac:dyDescent="0.25">
      <c r="A22" s="99"/>
      <c r="B22" s="123"/>
      <c r="C22" s="187"/>
      <c r="D22" s="188"/>
      <c r="E22" s="124"/>
      <c r="F22" s="312"/>
      <c r="G22" s="313"/>
      <c r="H22" s="135"/>
      <c r="I22" s="66"/>
      <c r="J22" s="125"/>
      <c r="K22" s="125"/>
      <c r="L22" s="126"/>
    </row>
    <row r="23" spans="1:12" ht="12.75" customHeight="1" x14ac:dyDescent="0.2">
      <c r="A23" s="314" t="s">
        <v>53</v>
      </c>
      <c r="B23" s="315"/>
      <c r="C23" s="315"/>
      <c r="D23" s="315"/>
      <c r="E23" s="315"/>
      <c r="F23" s="315"/>
      <c r="G23" s="315"/>
      <c r="H23" s="315"/>
      <c r="I23" s="315"/>
      <c r="J23" s="315"/>
      <c r="K23" s="315"/>
      <c r="L23" s="316"/>
    </row>
    <row r="24" spans="1:12" x14ac:dyDescent="0.2">
      <c r="A24" s="323" t="s">
        <v>1</v>
      </c>
      <c r="B24" s="324"/>
      <c r="C24" s="317"/>
      <c r="D24" s="317"/>
      <c r="E24" s="317"/>
      <c r="F24" s="317"/>
      <c r="G24" s="317"/>
      <c r="H24" s="317"/>
      <c r="I24" s="317"/>
      <c r="J24" s="317"/>
      <c r="K24" s="317"/>
      <c r="L24" s="318"/>
    </row>
    <row r="25" spans="1:12" ht="13.5" thickBot="1" x14ac:dyDescent="0.25">
      <c r="A25" s="201"/>
      <c r="B25" s="202"/>
      <c r="C25" s="319"/>
      <c r="D25" s="319"/>
      <c r="E25" s="319"/>
      <c r="F25" s="319"/>
      <c r="G25" s="319"/>
      <c r="H25" s="319"/>
      <c r="I25" s="319"/>
      <c r="J25" s="319"/>
      <c r="K25" s="319"/>
      <c r="L25" s="320"/>
    </row>
    <row r="26" spans="1:12" ht="13.5" customHeight="1" thickBot="1" x14ac:dyDescent="0.25">
      <c r="A26" s="189" t="s">
        <v>17</v>
      </c>
      <c r="B26" s="190"/>
      <c r="C26" s="190"/>
      <c r="D26" s="190"/>
      <c r="E26" s="190"/>
      <c r="F26" s="190"/>
      <c r="G26" s="190"/>
      <c r="H26" s="190"/>
      <c r="I26" s="190"/>
      <c r="J26" s="190"/>
      <c r="K26" s="190"/>
      <c r="L26" s="191"/>
    </row>
    <row r="27" spans="1:12" ht="12.75" customHeight="1" x14ac:dyDescent="0.2">
      <c r="A27" s="193"/>
      <c r="B27" s="194"/>
      <c r="C27" s="198" t="s">
        <v>8</v>
      </c>
      <c r="D27" s="199"/>
      <c r="E27" s="199"/>
      <c r="F27" s="199"/>
      <c r="G27" s="199"/>
      <c r="H27" s="200"/>
      <c r="I27" s="199" t="s">
        <v>10</v>
      </c>
      <c r="J27" s="199"/>
      <c r="K27" s="199"/>
      <c r="L27" s="336"/>
    </row>
    <row r="28" spans="1:12" ht="13.5" customHeight="1" x14ac:dyDescent="0.2">
      <c r="A28" s="325" t="s">
        <v>20</v>
      </c>
      <c r="B28" s="326"/>
      <c r="C28" s="328">
        <v>42206</v>
      </c>
      <c r="D28" s="329"/>
      <c r="E28" s="329"/>
      <c r="F28" s="329"/>
      <c r="G28" s="329"/>
      <c r="H28" s="330"/>
      <c r="I28" s="328">
        <v>42206</v>
      </c>
      <c r="J28" s="329"/>
      <c r="K28" s="329"/>
      <c r="L28" s="334"/>
    </row>
    <row r="29" spans="1:12" ht="13.5" customHeight="1" thickBot="1" x14ac:dyDescent="0.25">
      <c r="A29" s="189"/>
      <c r="B29" s="327"/>
      <c r="C29" s="331"/>
      <c r="D29" s="332"/>
      <c r="E29" s="332"/>
      <c r="F29" s="332"/>
      <c r="G29" s="332"/>
      <c r="H29" s="333"/>
      <c r="I29" s="331"/>
      <c r="J29" s="332"/>
      <c r="K29" s="332"/>
      <c r="L29" s="335"/>
    </row>
    <row r="30" spans="1:12" ht="13.5" thickBot="1" x14ac:dyDescent="0.25">
      <c r="A30" s="240" t="s">
        <v>19</v>
      </c>
      <c r="B30" s="241"/>
      <c r="C30" s="241"/>
      <c r="D30" s="241"/>
      <c r="E30" s="241"/>
      <c r="F30" s="241"/>
      <c r="G30" s="241"/>
      <c r="H30" s="241"/>
      <c r="I30" s="241"/>
      <c r="J30" s="241"/>
      <c r="K30" s="241"/>
      <c r="L30" s="242"/>
    </row>
    <row r="31" spans="1:12" x14ac:dyDescent="0.2">
      <c r="A31" s="13"/>
      <c r="B31" s="14"/>
      <c r="C31" s="14"/>
      <c r="D31" s="14"/>
      <c r="E31" s="14"/>
      <c r="F31" s="14"/>
      <c r="G31" s="14"/>
      <c r="H31" s="63"/>
      <c r="I31" s="198" t="s">
        <v>8</v>
      </c>
      <c r="J31" s="200"/>
      <c r="K31" s="321" t="s">
        <v>10</v>
      </c>
      <c r="L31" s="322"/>
    </row>
    <row r="32" spans="1:12" x14ac:dyDescent="0.2">
      <c r="A32" s="291" t="s">
        <v>63</v>
      </c>
      <c r="B32" s="196"/>
      <c r="C32" s="196"/>
      <c r="D32" s="196"/>
      <c r="E32" s="196"/>
      <c r="F32" s="196"/>
      <c r="G32" s="196"/>
      <c r="H32" s="197"/>
      <c r="I32" s="289" t="s">
        <v>146</v>
      </c>
      <c r="J32" s="292"/>
      <c r="K32" s="289" t="s">
        <v>148</v>
      </c>
      <c r="L32" s="290"/>
    </row>
    <row r="33" spans="1:12" x14ac:dyDescent="0.2">
      <c r="A33" s="195" t="s">
        <v>64</v>
      </c>
      <c r="B33" s="196"/>
      <c r="C33" s="196"/>
      <c r="D33" s="196"/>
      <c r="E33" s="196"/>
      <c r="F33" s="196"/>
      <c r="G33" s="196"/>
      <c r="H33" s="197"/>
      <c r="I33" s="289" t="s">
        <v>146</v>
      </c>
      <c r="J33" s="292"/>
      <c r="K33" s="289" t="s">
        <v>146</v>
      </c>
      <c r="L33" s="290"/>
    </row>
    <row r="34" spans="1:12" x14ac:dyDescent="0.2">
      <c r="A34" s="195" t="s">
        <v>83</v>
      </c>
      <c r="B34" s="196"/>
      <c r="C34" s="196"/>
      <c r="D34" s="196"/>
      <c r="E34" s="196"/>
      <c r="F34" s="196"/>
      <c r="G34" s="196"/>
      <c r="H34" s="197"/>
      <c r="I34" s="289" t="s">
        <v>146</v>
      </c>
      <c r="J34" s="292"/>
      <c r="K34" s="289" t="s">
        <v>146</v>
      </c>
      <c r="L34" s="290"/>
    </row>
    <row r="35" spans="1:12" x14ac:dyDescent="0.2">
      <c r="A35" s="297" t="s">
        <v>9</v>
      </c>
      <c r="B35" s="298"/>
      <c r="C35" s="298"/>
      <c r="D35" s="298"/>
      <c r="E35" s="298"/>
      <c r="F35" s="298"/>
      <c r="G35" s="298"/>
      <c r="H35" s="298"/>
      <c r="I35" s="289" t="s">
        <v>149</v>
      </c>
      <c r="J35" s="292"/>
      <c r="K35" s="289" t="s">
        <v>149</v>
      </c>
      <c r="L35" s="290"/>
    </row>
    <row r="36" spans="1:12" x14ac:dyDescent="0.2">
      <c r="A36" s="195" t="s">
        <v>56</v>
      </c>
      <c r="B36" s="196"/>
      <c r="C36" s="196"/>
      <c r="D36" s="196"/>
      <c r="E36" s="196"/>
      <c r="F36" s="196"/>
      <c r="G36" s="196"/>
      <c r="H36" s="197"/>
      <c r="I36" s="305" t="s">
        <v>146</v>
      </c>
      <c r="J36" s="306"/>
      <c r="K36" s="305" t="s">
        <v>146</v>
      </c>
      <c r="L36" s="369"/>
    </row>
    <row r="37" spans="1:12" x14ac:dyDescent="0.2">
      <c r="A37" s="297" t="s">
        <v>78</v>
      </c>
      <c r="B37" s="298"/>
      <c r="C37" s="298"/>
      <c r="D37" s="298"/>
      <c r="E37" s="298"/>
      <c r="F37" s="298"/>
      <c r="G37" s="298"/>
      <c r="H37" s="298"/>
      <c r="I37" s="355"/>
      <c r="J37" s="356"/>
      <c r="K37" s="342" t="s">
        <v>146</v>
      </c>
      <c r="L37" s="354"/>
    </row>
    <row r="38" spans="1:12" ht="13.5" thickBot="1" x14ac:dyDescent="0.25">
      <c r="A38" s="207" t="s">
        <v>89</v>
      </c>
      <c r="B38" s="208"/>
      <c r="C38" s="208"/>
      <c r="D38" s="208"/>
      <c r="E38" s="208"/>
      <c r="F38" s="208"/>
      <c r="G38" s="208"/>
      <c r="H38" s="209"/>
      <c r="I38" s="307" t="s">
        <v>147</v>
      </c>
      <c r="J38" s="308"/>
      <c r="K38" s="342" t="s">
        <v>147</v>
      </c>
      <c r="L38" s="354"/>
    </row>
    <row r="39" spans="1:12" x14ac:dyDescent="0.2">
      <c r="A39" s="216" t="s">
        <v>1</v>
      </c>
      <c r="B39" s="217"/>
      <c r="C39" s="222" t="s">
        <v>171</v>
      </c>
      <c r="D39" s="223"/>
      <c r="E39" s="223"/>
      <c r="F39" s="223"/>
      <c r="G39" s="223"/>
      <c r="H39" s="223"/>
      <c r="I39" s="223"/>
      <c r="J39" s="223"/>
      <c r="K39" s="224"/>
      <c r="L39" s="225"/>
    </row>
    <row r="40" spans="1:12" x14ac:dyDescent="0.2">
      <c r="A40" s="218"/>
      <c r="B40" s="219"/>
      <c r="C40" s="224"/>
      <c r="D40" s="224"/>
      <c r="E40" s="224"/>
      <c r="F40" s="224"/>
      <c r="G40" s="224"/>
      <c r="H40" s="224"/>
      <c r="I40" s="224"/>
      <c r="J40" s="224"/>
      <c r="K40" s="224"/>
      <c r="L40" s="225"/>
    </row>
    <row r="41" spans="1:12" x14ac:dyDescent="0.2">
      <c r="A41" s="218"/>
      <c r="B41" s="219"/>
      <c r="C41" s="224"/>
      <c r="D41" s="224"/>
      <c r="E41" s="224"/>
      <c r="F41" s="224"/>
      <c r="G41" s="224"/>
      <c r="H41" s="224"/>
      <c r="I41" s="224"/>
      <c r="J41" s="224"/>
      <c r="K41" s="224"/>
      <c r="L41" s="225"/>
    </row>
    <row r="42" spans="1:12" x14ac:dyDescent="0.2">
      <c r="A42" s="218"/>
      <c r="B42" s="219"/>
      <c r="C42" s="224"/>
      <c r="D42" s="224"/>
      <c r="E42" s="224"/>
      <c r="F42" s="224"/>
      <c r="G42" s="224"/>
      <c r="H42" s="224"/>
      <c r="I42" s="224"/>
      <c r="J42" s="224"/>
      <c r="K42" s="224"/>
      <c r="L42" s="225"/>
    </row>
    <row r="43" spans="1:12" ht="13.5" thickBot="1" x14ac:dyDescent="0.25">
      <c r="A43" s="220"/>
      <c r="B43" s="221"/>
      <c r="C43" s="226"/>
      <c r="D43" s="226"/>
      <c r="E43" s="226"/>
      <c r="F43" s="226"/>
      <c r="G43" s="226"/>
      <c r="H43" s="226"/>
      <c r="I43" s="226"/>
      <c r="J43" s="226"/>
      <c r="K43" s="226"/>
      <c r="L43" s="227"/>
    </row>
    <row r="44" spans="1:12" x14ac:dyDescent="0.2">
      <c r="A44" s="237" t="s">
        <v>90</v>
      </c>
      <c r="B44" s="238"/>
      <c r="C44" s="238"/>
      <c r="D44" s="238"/>
      <c r="E44" s="238"/>
      <c r="F44" s="238"/>
      <c r="G44" s="238"/>
      <c r="H44" s="238"/>
      <c r="I44" s="238"/>
      <c r="J44" s="238"/>
      <c r="K44" s="238"/>
      <c r="L44" s="239"/>
    </row>
    <row r="45" spans="1:12" ht="13.5" thickBot="1" x14ac:dyDescent="0.25">
      <c r="A45" s="299" t="s">
        <v>91</v>
      </c>
      <c r="B45" s="190"/>
      <c r="C45" s="190"/>
      <c r="D45" s="190"/>
      <c r="E45" s="190"/>
      <c r="F45" s="190"/>
      <c r="G45" s="190"/>
      <c r="H45" s="190"/>
      <c r="I45" s="190"/>
      <c r="J45" s="190"/>
      <c r="K45" s="190"/>
      <c r="L45" s="191"/>
    </row>
    <row r="46" spans="1:12" ht="12.75" customHeight="1" x14ac:dyDescent="0.2">
      <c r="A46" s="215" t="s">
        <v>11</v>
      </c>
      <c r="B46" s="210" t="s">
        <v>97</v>
      </c>
      <c r="C46" s="228" t="s">
        <v>12</v>
      </c>
      <c r="D46" s="300"/>
      <c r="E46" s="228" t="s">
        <v>13</v>
      </c>
      <c r="F46" s="229"/>
      <c r="G46" s="228" t="s">
        <v>14</v>
      </c>
      <c r="H46" s="229"/>
      <c r="I46" s="228" t="s">
        <v>86</v>
      </c>
      <c r="J46" s="234"/>
      <c r="K46" s="232" t="s">
        <v>85</v>
      </c>
      <c r="L46" s="73" t="s">
        <v>84</v>
      </c>
    </row>
    <row r="47" spans="1:12" ht="12.75" customHeight="1" x14ac:dyDescent="0.2">
      <c r="A47" s="214"/>
      <c r="B47" s="211"/>
      <c r="C47" s="301"/>
      <c r="D47" s="302"/>
      <c r="E47" s="230"/>
      <c r="F47" s="231"/>
      <c r="G47" s="230"/>
      <c r="H47" s="231"/>
      <c r="I47" s="235" t="s">
        <v>87</v>
      </c>
      <c r="J47" s="236"/>
      <c r="K47" s="233"/>
      <c r="L47" s="65" t="s">
        <v>88</v>
      </c>
    </row>
    <row r="48" spans="1:12" x14ac:dyDescent="0.2">
      <c r="A48" s="213" t="s">
        <v>100</v>
      </c>
      <c r="B48" s="68">
        <v>1</v>
      </c>
      <c r="C48" s="175">
        <v>420</v>
      </c>
      <c r="D48" s="176"/>
      <c r="E48" s="173">
        <v>355</v>
      </c>
      <c r="F48" s="174"/>
      <c r="G48" s="181" t="s">
        <v>172</v>
      </c>
      <c r="H48" s="182"/>
      <c r="I48" s="179">
        <v>9.2100000000000009</v>
      </c>
      <c r="J48" s="180"/>
      <c r="K48" s="48">
        <v>8.35</v>
      </c>
      <c r="L48" s="136">
        <v>799</v>
      </c>
    </row>
    <row r="49" spans="1:12" x14ac:dyDescent="0.2">
      <c r="A49" s="205"/>
      <c r="B49" s="68">
        <v>2</v>
      </c>
      <c r="C49" s="175">
        <v>448</v>
      </c>
      <c r="D49" s="176"/>
      <c r="E49" s="173">
        <v>290</v>
      </c>
      <c r="F49" s="174"/>
      <c r="G49" s="181" t="s">
        <v>173</v>
      </c>
      <c r="H49" s="182"/>
      <c r="I49" s="179">
        <v>9.1</v>
      </c>
      <c r="J49" s="180"/>
      <c r="K49" s="161">
        <v>7.98</v>
      </c>
      <c r="L49" s="136">
        <v>1020</v>
      </c>
    </row>
    <row r="50" spans="1:12" x14ac:dyDescent="0.2">
      <c r="A50" s="205"/>
      <c r="B50" s="6">
        <v>3</v>
      </c>
      <c r="C50" s="173">
        <v>428</v>
      </c>
      <c r="D50" s="176"/>
      <c r="E50" s="288">
        <v>300</v>
      </c>
      <c r="F50" s="288"/>
      <c r="G50" s="184" t="s">
        <v>170</v>
      </c>
      <c r="H50" s="184"/>
      <c r="I50" s="177">
        <v>9.44</v>
      </c>
      <c r="J50" s="178"/>
      <c r="K50" s="48">
        <v>8.1199999999999992</v>
      </c>
      <c r="L50" s="136">
        <v>869</v>
      </c>
    </row>
    <row r="51" spans="1:12" x14ac:dyDescent="0.2">
      <c r="A51" s="205"/>
      <c r="B51" s="6"/>
      <c r="C51" s="175"/>
      <c r="D51" s="176"/>
      <c r="E51" s="204"/>
      <c r="F51" s="204"/>
      <c r="G51" s="184"/>
      <c r="H51" s="184"/>
      <c r="I51" s="179"/>
      <c r="J51" s="180"/>
      <c r="K51" s="48"/>
      <c r="L51" s="137"/>
    </row>
    <row r="52" spans="1:12" x14ac:dyDescent="0.2">
      <c r="A52" s="205"/>
      <c r="B52" s="6"/>
      <c r="C52" s="175"/>
      <c r="D52" s="176"/>
      <c r="E52" s="204"/>
      <c r="F52" s="204"/>
      <c r="G52" s="183"/>
      <c r="H52" s="183"/>
      <c r="I52" s="177"/>
      <c r="J52" s="178"/>
      <c r="K52" s="48"/>
      <c r="L52" s="137"/>
    </row>
    <row r="53" spans="1:12" x14ac:dyDescent="0.2">
      <c r="A53" s="214"/>
      <c r="B53" s="6"/>
      <c r="C53" s="204"/>
      <c r="D53" s="204"/>
      <c r="E53" s="204"/>
      <c r="F53" s="204"/>
      <c r="G53" s="183"/>
      <c r="H53" s="183"/>
      <c r="I53" s="179"/>
      <c r="J53" s="180"/>
      <c r="K53" s="48"/>
      <c r="L53" s="137"/>
    </row>
    <row r="54" spans="1:12" x14ac:dyDescent="0.2">
      <c r="A54" s="205" t="s">
        <v>107</v>
      </c>
      <c r="B54" s="155" t="s">
        <v>137</v>
      </c>
      <c r="C54" s="203">
        <v>100</v>
      </c>
      <c r="D54" s="203"/>
      <c r="E54" s="203">
        <v>60</v>
      </c>
      <c r="F54" s="203"/>
      <c r="G54" s="337" t="s">
        <v>135</v>
      </c>
      <c r="H54" s="338"/>
      <c r="I54" s="179">
        <v>8.4600000000000009</v>
      </c>
      <c r="J54" s="180"/>
      <c r="K54" s="48">
        <v>8.4600000000000009</v>
      </c>
      <c r="L54" s="137">
        <v>309</v>
      </c>
    </row>
    <row r="55" spans="1:12" x14ac:dyDescent="0.2">
      <c r="A55" s="205"/>
      <c r="B55" s="47" t="s">
        <v>59</v>
      </c>
      <c r="C55" s="204">
        <v>192</v>
      </c>
      <c r="D55" s="204"/>
      <c r="E55" s="204">
        <v>340</v>
      </c>
      <c r="F55" s="204"/>
      <c r="G55" s="339" t="s">
        <v>135</v>
      </c>
      <c r="H55" s="183"/>
      <c r="I55" s="179">
        <v>7.89</v>
      </c>
      <c r="J55" s="180"/>
      <c r="K55" s="48">
        <v>7.68</v>
      </c>
      <c r="L55" s="137">
        <v>766</v>
      </c>
    </row>
    <row r="56" spans="1:12" ht="13.5" thickBot="1" x14ac:dyDescent="0.25">
      <c r="A56" s="206"/>
      <c r="B56" s="158"/>
      <c r="C56" s="212"/>
      <c r="D56" s="212"/>
      <c r="E56" s="212"/>
      <c r="F56" s="212"/>
      <c r="G56" s="340"/>
      <c r="H56" s="341"/>
      <c r="I56" s="179"/>
      <c r="J56" s="180"/>
      <c r="K56" s="66"/>
      <c r="L56" s="138"/>
    </row>
    <row r="57" spans="1:12" ht="12.75" customHeight="1" x14ac:dyDescent="0.2">
      <c r="A57" s="250" t="s">
        <v>1</v>
      </c>
      <c r="B57" s="293"/>
      <c r="C57" s="303" t="s">
        <v>152</v>
      </c>
      <c r="D57" s="303"/>
      <c r="E57" s="303"/>
      <c r="F57" s="303"/>
      <c r="G57" s="303"/>
      <c r="H57" s="303"/>
      <c r="I57" s="303"/>
      <c r="J57" s="303"/>
      <c r="K57" s="303"/>
      <c r="L57" s="304"/>
    </row>
    <row r="58" spans="1:12" ht="24.6" customHeight="1" x14ac:dyDescent="0.2">
      <c r="A58" s="252"/>
      <c r="B58" s="294"/>
      <c r="C58" s="284" t="s">
        <v>153</v>
      </c>
      <c r="D58" s="284"/>
      <c r="E58" s="284"/>
      <c r="F58" s="284"/>
      <c r="G58" s="284"/>
      <c r="H58" s="284"/>
      <c r="I58" s="284"/>
      <c r="J58" s="284"/>
      <c r="K58" s="284"/>
      <c r="L58" s="285"/>
    </row>
    <row r="59" spans="1:12" x14ac:dyDescent="0.2">
      <c r="A59" s="252"/>
      <c r="B59" s="294"/>
      <c r="C59" s="284" t="s">
        <v>136</v>
      </c>
      <c r="D59" s="284"/>
      <c r="E59" s="284"/>
      <c r="F59" s="284"/>
      <c r="G59" s="284"/>
      <c r="H59" s="284"/>
      <c r="I59" s="284"/>
      <c r="J59" s="284"/>
      <c r="K59" s="284"/>
      <c r="L59" s="285"/>
    </row>
    <row r="60" spans="1:12" x14ac:dyDescent="0.2">
      <c r="A60" s="252"/>
      <c r="B60" s="294"/>
      <c r="C60" s="284"/>
      <c r="D60" s="284"/>
      <c r="E60" s="284"/>
      <c r="F60" s="284"/>
      <c r="G60" s="284"/>
      <c r="H60" s="284"/>
      <c r="I60" s="284"/>
      <c r="J60" s="284"/>
      <c r="K60" s="284"/>
      <c r="L60" s="285"/>
    </row>
    <row r="61" spans="1:12" ht="13.5" thickBot="1" x14ac:dyDescent="0.25">
      <c r="A61" s="295"/>
      <c r="B61" s="296"/>
      <c r="C61" s="286"/>
      <c r="D61" s="286"/>
      <c r="E61" s="286"/>
      <c r="F61" s="286"/>
      <c r="G61" s="286"/>
      <c r="H61" s="286"/>
      <c r="I61" s="286"/>
      <c r="J61" s="286"/>
      <c r="K61" s="286"/>
      <c r="L61" s="287"/>
    </row>
    <row r="66" spans="5:5" x14ac:dyDescent="0.2">
      <c r="E66" s="62"/>
    </row>
  </sheetData>
  <mergeCells count="145">
    <mergeCell ref="K37:L37"/>
    <mergeCell ref="I37:J37"/>
    <mergeCell ref="K38:L38"/>
    <mergeCell ref="K7:L7"/>
    <mergeCell ref="F14:H14"/>
    <mergeCell ref="K14:K16"/>
    <mergeCell ref="I14:I16"/>
    <mergeCell ref="K6:L6"/>
    <mergeCell ref="E13:J13"/>
    <mergeCell ref="K36:L36"/>
    <mergeCell ref="F17:G17"/>
    <mergeCell ref="F18:G18"/>
    <mergeCell ref="F19:G19"/>
    <mergeCell ref="C10:D10"/>
    <mergeCell ref="A4:B4"/>
    <mergeCell ref="C4:E4"/>
    <mergeCell ref="F4:I4"/>
    <mergeCell ref="J4:L4"/>
    <mergeCell ref="C13:D13"/>
    <mergeCell ref="F15:G15"/>
    <mergeCell ref="C11:D11"/>
    <mergeCell ref="C12:D12"/>
    <mergeCell ref="K13:L13"/>
    <mergeCell ref="E10:J10"/>
    <mergeCell ref="C8:D8"/>
    <mergeCell ref="C9:D9"/>
    <mergeCell ref="C16:D16"/>
    <mergeCell ref="F20:G20"/>
    <mergeCell ref="F21:G21"/>
    <mergeCell ref="F22:G22"/>
    <mergeCell ref="I33:J33"/>
    <mergeCell ref="K35:L35"/>
    <mergeCell ref="I32:J32"/>
    <mergeCell ref="A35:H35"/>
    <mergeCell ref="C58:L58"/>
    <mergeCell ref="A23:L23"/>
    <mergeCell ref="C24:L25"/>
    <mergeCell ref="A30:L30"/>
    <mergeCell ref="K31:L31"/>
    <mergeCell ref="A24:B24"/>
    <mergeCell ref="A28:B29"/>
    <mergeCell ref="C28:H29"/>
    <mergeCell ref="I28:L29"/>
    <mergeCell ref="I27:L27"/>
    <mergeCell ref="I31:J31"/>
    <mergeCell ref="I54:J54"/>
    <mergeCell ref="E56:F56"/>
    <mergeCell ref="G54:H54"/>
    <mergeCell ref="G55:H55"/>
    <mergeCell ref="G56:H56"/>
    <mergeCell ref="C59:L61"/>
    <mergeCell ref="C53:D53"/>
    <mergeCell ref="E50:F50"/>
    <mergeCell ref="C50:D50"/>
    <mergeCell ref="C51:D51"/>
    <mergeCell ref="I53:J53"/>
    <mergeCell ref="I56:J56"/>
    <mergeCell ref="K32:L32"/>
    <mergeCell ref="A32:H32"/>
    <mergeCell ref="C54:D54"/>
    <mergeCell ref="A34:H34"/>
    <mergeCell ref="I34:J34"/>
    <mergeCell ref="A57:B61"/>
    <mergeCell ref="A37:H37"/>
    <mergeCell ref="A45:L45"/>
    <mergeCell ref="C46:D47"/>
    <mergeCell ref="I35:J35"/>
    <mergeCell ref="K33:L33"/>
    <mergeCell ref="K34:L34"/>
    <mergeCell ref="C57:L57"/>
    <mergeCell ref="A36:H36"/>
    <mergeCell ref="I36:J36"/>
    <mergeCell ref="I38:J38"/>
    <mergeCell ref="I55:J55"/>
    <mergeCell ref="A1:L1"/>
    <mergeCell ref="L14:L16"/>
    <mergeCell ref="C15:D15"/>
    <mergeCell ref="J14:J16"/>
    <mergeCell ref="A2:B3"/>
    <mergeCell ref="K8:L8"/>
    <mergeCell ref="K9:L9"/>
    <mergeCell ref="K10:L10"/>
    <mergeCell ref="K11:L11"/>
    <mergeCell ref="K12:L12"/>
    <mergeCell ref="J2:L2"/>
    <mergeCell ref="J3:L3"/>
    <mergeCell ref="G2:I2"/>
    <mergeCell ref="G3:I3"/>
    <mergeCell ref="C2:F3"/>
    <mergeCell ref="E6:J7"/>
    <mergeCell ref="C6:D7"/>
    <mergeCell ref="E8:J8"/>
    <mergeCell ref="E9:J9"/>
    <mergeCell ref="E11:J11"/>
    <mergeCell ref="E12:J12"/>
    <mergeCell ref="F16:G16"/>
    <mergeCell ref="B14:E14"/>
    <mergeCell ref="A5:L5"/>
    <mergeCell ref="E54:F54"/>
    <mergeCell ref="E55:F55"/>
    <mergeCell ref="A54:A56"/>
    <mergeCell ref="A38:H38"/>
    <mergeCell ref="C55:D55"/>
    <mergeCell ref="B46:B47"/>
    <mergeCell ref="E53:F53"/>
    <mergeCell ref="C56:D56"/>
    <mergeCell ref="A48:A53"/>
    <mergeCell ref="A46:A47"/>
    <mergeCell ref="E51:F51"/>
    <mergeCell ref="G50:H50"/>
    <mergeCell ref="G53:H53"/>
    <mergeCell ref="A39:B43"/>
    <mergeCell ref="C39:L43"/>
    <mergeCell ref="G46:H47"/>
    <mergeCell ref="E46:F47"/>
    <mergeCell ref="K46:K47"/>
    <mergeCell ref="I46:J46"/>
    <mergeCell ref="I47:J47"/>
    <mergeCell ref="A44:L44"/>
    <mergeCell ref="C48:D48"/>
    <mergeCell ref="C52:D52"/>
    <mergeCell ref="E52:F52"/>
    <mergeCell ref="C17:D17"/>
    <mergeCell ref="C18:D18"/>
    <mergeCell ref="C19:D19"/>
    <mergeCell ref="C22:D22"/>
    <mergeCell ref="A26:L26"/>
    <mergeCell ref="C20:D20"/>
    <mergeCell ref="C21:D21"/>
    <mergeCell ref="A27:B27"/>
    <mergeCell ref="A33:H33"/>
    <mergeCell ref="C27:H27"/>
    <mergeCell ref="A25:B25"/>
    <mergeCell ref="E48:F48"/>
    <mergeCell ref="E49:F49"/>
    <mergeCell ref="C49:D49"/>
    <mergeCell ref="I52:J52"/>
    <mergeCell ref="I51:J51"/>
    <mergeCell ref="G48:H48"/>
    <mergeCell ref="G49:H49"/>
    <mergeCell ref="G52:H52"/>
    <mergeCell ref="G51:H51"/>
    <mergeCell ref="I50:J50"/>
    <mergeCell ref="I48:J48"/>
    <mergeCell ref="I49:J49"/>
  </mergeCells>
  <phoneticPr fontId="0" type="noConversion"/>
  <pageMargins left="0.5" right="0.25" top="0.75" bottom="0.75" header="0.38" footer="0.25"/>
  <pageSetup scale="85" orientation="portrait" verticalDpi="300" r:id="rId1"/>
  <headerFooter alignWithMargins="0">
    <oddHeader>&amp;C&amp;"Arial,Bold"&amp;14AMBIENT TOXICITY TEST REPORT FORM</oddHeader>
    <oddFooter>&amp;CPage 1 of 5</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4"/>
  <sheetViews>
    <sheetView showGridLines="0" zoomScale="110" zoomScaleNormal="110" workbookViewId="0">
      <selection sqref="A1:K1"/>
    </sheetView>
  </sheetViews>
  <sheetFormatPr defaultColWidth="9.140625" defaultRowHeight="12.75" x14ac:dyDescent="0.2"/>
  <cols>
    <col min="1" max="1" width="7" style="15" customWidth="1"/>
    <col min="2" max="2" width="11" style="15" bestFit="1" customWidth="1"/>
    <col min="3" max="4" width="9.140625" style="15"/>
    <col min="5" max="5" width="12" style="15" customWidth="1"/>
    <col min="6" max="9" width="9.140625" style="15"/>
    <col min="10" max="10" width="10.85546875" style="15" customWidth="1"/>
    <col min="11" max="11" width="11.5703125" style="15" customWidth="1"/>
    <col min="12" max="16384" width="9.140625" style="15"/>
  </cols>
  <sheetData>
    <row r="1" spans="1:12" ht="16.5" thickBot="1" x14ac:dyDescent="0.25">
      <c r="A1" s="413" t="s">
        <v>38</v>
      </c>
      <c r="B1" s="414"/>
      <c r="C1" s="414"/>
      <c r="D1" s="414"/>
      <c r="E1" s="414"/>
      <c r="F1" s="414"/>
      <c r="G1" s="414"/>
      <c r="H1" s="414"/>
      <c r="I1" s="414"/>
      <c r="J1" s="414"/>
      <c r="K1" s="415"/>
      <c r="L1" s="7"/>
    </row>
    <row r="2" spans="1:12" x14ac:dyDescent="0.2">
      <c r="A2" s="416" t="s">
        <v>23</v>
      </c>
      <c r="B2" s="417"/>
      <c r="C2" s="417"/>
      <c r="D2" s="417"/>
      <c r="E2" s="198"/>
      <c r="F2" s="228"/>
      <c r="G2" s="359"/>
      <c r="H2" s="359"/>
      <c r="I2" s="359"/>
      <c r="J2" s="359"/>
      <c r="K2" s="407"/>
    </row>
    <row r="3" spans="1:12" x14ac:dyDescent="0.2">
      <c r="A3" s="418" t="s">
        <v>21</v>
      </c>
      <c r="B3" s="419"/>
      <c r="C3" s="420"/>
      <c r="D3" s="421" t="s">
        <v>22</v>
      </c>
      <c r="E3" s="422"/>
      <c r="F3" s="408"/>
      <c r="G3" s="409"/>
      <c r="H3" s="409"/>
      <c r="I3" s="409"/>
      <c r="J3" s="409"/>
      <c r="K3" s="410"/>
    </row>
    <row r="4" spans="1:12" s="22" customFormat="1" ht="27.6" customHeight="1" x14ac:dyDescent="0.2">
      <c r="A4" s="423" t="s">
        <v>154</v>
      </c>
      <c r="B4" s="424"/>
      <c r="C4" s="425"/>
      <c r="D4" s="391" t="s">
        <v>155</v>
      </c>
      <c r="E4" s="392"/>
      <c r="F4" s="235"/>
      <c r="G4" s="411"/>
      <c r="H4" s="411"/>
      <c r="I4" s="411"/>
      <c r="J4" s="411"/>
      <c r="K4" s="412"/>
    </row>
    <row r="5" spans="1:12" x14ac:dyDescent="0.2">
      <c r="A5" s="393" t="s">
        <v>1</v>
      </c>
      <c r="B5" s="394"/>
      <c r="C5" s="399"/>
      <c r="D5" s="399"/>
      <c r="E5" s="399"/>
      <c r="F5" s="399"/>
      <c r="G5" s="399"/>
      <c r="H5" s="399"/>
      <c r="I5" s="399"/>
      <c r="J5" s="399"/>
      <c r="K5" s="400"/>
    </row>
    <row r="6" spans="1:12" x14ac:dyDescent="0.2">
      <c r="A6" s="3"/>
      <c r="B6" s="4"/>
      <c r="C6" s="284"/>
      <c r="D6" s="284"/>
      <c r="E6" s="284"/>
      <c r="F6" s="284"/>
      <c r="G6" s="284"/>
      <c r="H6" s="284"/>
      <c r="I6" s="284"/>
      <c r="J6" s="284"/>
      <c r="K6" s="285"/>
    </row>
    <row r="7" spans="1:12" ht="11.45" customHeight="1" thickBot="1" x14ac:dyDescent="0.25">
      <c r="A7" s="17"/>
      <c r="B7" s="18"/>
      <c r="C7" s="286"/>
      <c r="D7" s="286"/>
      <c r="E7" s="286"/>
      <c r="F7" s="286"/>
      <c r="G7" s="286"/>
      <c r="H7" s="286"/>
      <c r="I7" s="286"/>
      <c r="J7" s="286"/>
      <c r="K7" s="287"/>
    </row>
    <row r="8" spans="1:12" s="16" customFormat="1" ht="16.5" thickBot="1" x14ac:dyDescent="0.25">
      <c r="A8" s="395" t="s">
        <v>30</v>
      </c>
      <c r="B8" s="396"/>
      <c r="C8" s="396"/>
      <c r="D8" s="396"/>
      <c r="E8" s="396"/>
      <c r="F8" s="396"/>
      <c r="G8" s="396"/>
      <c r="H8" s="396"/>
      <c r="I8" s="396"/>
      <c r="J8" s="397"/>
      <c r="K8" s="398"/>
    </row>
    <row r="9" spans="1:12" ht="16.5" customHeight="1" x14ac:dyDescent="0.2">
      <c r="A9" s="376" t="s">
        <v>24</v>
      </c>
      <c r="B9" s="234"/>
      <c r="C9" s="404" t="s">
        <v>99</v>
      </c>
      <c r="D9" s="374"/>
      <c r="E9" s="210"/>
      <c r="F9" s="401" t="s">
        <v>25</v>
      </c>
      <c r="G9" s="401"/>
      <c r="H9" s="401"/>
      <c r="I9" s="401"/>
      <c r="J9" s="402" t="s">
        <v>26</v>
      </c>
      <c r="K9" s="76" t="s">
        <v>92</v>
      </c>
    </row>
    <row r="10" spans="1:12" ht="18.75" customHeight="1" x14ac:dyDescent="0.2">
      <c r="A10" s="377"/>
      <c r="B10" s="236"/>
      <c r="C10" s="405"/>
      <c r="D10" s="375"/>
      <c r="E10" s="211"/>
      <c r="F10" s="6">
        <v>1</v>
      </c>
      <c r="G10" s="6">
        <v>2</v>
      </c>
      <c r="H10" s="6">
        <v>3</v>
      </c>
      <c r="I10" s="6">
        <v>4</v>
      </c>
      <c r="J10" s="403"/>
      <c r="K10" s="75" t="s">
        <v>93</v>
      </c>
    </row>
    <row r="11" spans="1:12" x14ac:dyDescent="0.2">
      <c r="A11" s="406"/>
      <c r="B11" s="247"/>
      <c r="C11" s="74" t="s">
        <v>98</v>
      </c>
      <c r="D11" s="390" t="s">
        <v>28</v>
      </c>
      <c r="E11" s="372"/>
      <c r="F11" s="45">
        <v>100</v>
      </c>
      <c r="G11" s="45">
        <v>100</v>
      </c>
      <c r="H11" s="45">
        <v>100</v>
      </c>
      <c r="I11" s="45">
        <v>100</v>
      </c>
      <c r="J11" s="80">
        <f>AVERAGE(F11:I11)</f>
        <v>100</v>
      </c>
      <c r="K11" s="133" t="s">
        <v>127</v>
      </c>
      <c r="L11" s="7"/>
    </row>
    <row r="12" spans="1:12" x14ac:dyDescent="0.2">
      <c r="A12" s="380" t="s">
        <v>21</v>
      </c>
      <c r="B12" s="381"/>
      <c r="C12" s="6">
        <v>1</v>
      </c>
      <c r="D12" s="371" t="str">
        <f>'Front Page'!C8</f>
        <v>Brew-1</v>
      </c>
      <c r="E12" s="372"/>
      <c r="F12" s="45">
        <v>100</v>
      </c>
      <c r="G12" s="45">
        <v>100</v>
      </c>
      <c r="H12" s="45">
        <v>100</v>
      </c>
      <c r="I12" s="45">
        <v>100</v>
      </c>
      <c r="J12" s="80">
        <f t="shared" ref="J12:J13" si="0">AVERAGE(F12:I12)</f>
        <v>100</v>
      </c>
      <c r="K12" s="133" t="s">
        <v>127</v>
      </c>
      <c r="L12" s="4"/>
    </row>
    <row r="13" spans="1:12" ht="13.5" customHeight="1" x14ac:dyDescent="0.2">
      <c r="A13" s="19"/>
      <c r="B13" s="20"/>
      <c r="C13" s="6">
        <v>2</v>
      </c>
      <c r="D13" s="371" t="str">
        <f>'Front Page'!C9</f>
        <v>Brew-2</v>
      </c>
      <c r="E13" s="372"/>
      <c r="F13" s="45">
        <v>100</v>
      </c>
      <c r="G13" s="45">
        <v>100</v>
      </c>
      <c r="H13" s="45">
        <v>100</v>
      </c>
      <c r="I13" s="45">
        <v>100</v>
      </c>
      <c r="J13" s="80">
        <f t="shared" si="0"/>
        <v>100</v>
      </c>
      <c r="K13" s="133" t="s">
        <v>127</v>
      </c>
      <c r="L13" s="7"/>
    </row>
    <row r="14" spans="1:12" x14ac:dyDescent="0.2">
      <c r="A14" s="380" t="s">
        <v>27</v>
      </c>
      <c r="B14" s="381"/>
      <c r="C14" s="6">
        <v>3</v>
      </c>
      <c r="D14" s="371" t="str">
        <f>'Front Page'!C10</f>
        <v>Brew-3</v>
      </c>
      <c r="E14" s="372"/>
      <c r="F14" s="45">
        <v>100</v>
      </c>
      <c r="G14" s="45">
        <v>100</v>
      </c>
      <c r="H14" s="45">
        <v>100</v>
      </c>
      <c r="I14" s="45">
        <v>100</v>
      </c>
      <c r="J14" s="80">
        <f t="shared" ref="J14" si="1">AVERAGE(F14:I14)</f>
        <v>100</v>
      </c>
      <c r="K14" s="133" t="s">
        <v>127</v>
      </c>
      <c r="L14" s="7"/>
    </row>
    <row r="15" spans="1:12" x14ac:dyDescent="0.2">
      <c r="A15" s="159">
        <v>11</v>
      </c>
      <c r="B15" s="100" t="s">
        <v>29</v>
      </c>
      <c r="C15" s="6"/>
      <c r="D15" s="371"/>
      <c r="E15" s="372"/>
      <c r="F15" s="45"/>
      <c r="G15" s="45"/>
      <c r="H15" s="45"/>
      <c r="I15" s="45"/>
      <c r="J15" s="80"/>
      <c r="K15" s="133"/>
      <c r="L15" s="7"/>
    </row>
    <row r="16" spans="1:12" x14ac:dyDescent="0.2">
      <c r="A16" s="19"/>
      <c r="B16" s="20"/>
      <c r="C16" s="6"/>
      <c r="D16" s="371"/>
      <c r="E16" s="372"/>
      <c r="F16" s="45"/>
      <c r="G16" s="45"/>
      <c r="H16" s="45"/>
      <c r="I16" s="45"/>
      <c r="J16" s="80"/>
      <c r="K16" s="133"/>
    </row>
    <row r="17" spans="1:11" ht="13.5" thickBot="1" x14ac:dyDescent="0.25">
      <c r="A17" s="27"/>
      <c r="B17" s="69"/>
      <c r="C17" s="6"/>
      <c r="D17" s="371"/>
      <c r="E17" s="372"/>
      <c r="F17" s="45"/>
      <c r="G17" s="45"/>
      <c r="H17" s="45"/>
      <c r="I17" s="45"/>
      <c r="J17" s="80"/>
      <c r="K17" s="134"/>
    </row>
    <row r="18" spans="1:11" ht="12.75" customHeight="1" x14ac:dyDescent="0.2">
      <c r="A18" s="376"/>
      <c r="B18" s="359"/>
      <c r="C18" s="384" t="s">
        <v>54</v>
      </c>
      <c r="D18" s="384"/>
      <c r="E18" s="384"/>
      <c r="F18" s="384"/>
      <c r="G18" s="384"/>
      <c r="H18" s="384"/>
      <c r="I18" s="384"/>
      <c r="J18" s="384"/>
      <c r="K18" s="385"/>
    </row>
    <row r="19" spans="1:11" ht="15" customHeight="1" x14ac:dyDescent="0.2">
      <c r="A19" s="3"/>
      <c r="B19" s="4" t="s">
        <v>1</v>
      </c>
      <c r="C19" s="386" t="s">
        <v>94</v>
      </c>
      <c r="D19" s="386"/>
      <c r="E19" s="386"/>
      <c r="F19" s="386"/>
      <c r="G19" s="386"/>
      <c r="H19" s="386"/>
      <c r="I19" s="386"/>
      <c r="J19" s="386"/>
      <c r="K19" s="387"/>
    </row>
    <row r="20" spans="1:11" x14ac:dyDescent="0.2">
      <c r="A20" s="3"/>
      <c r="B20" s="4"/>
      <c r="C20" s="284"/>
      <c r="D20" s="284"/>
      <c r="E20" s="284"/>
      <c r="F20" s="284"/>
      <c r="G20" s="284"/>
      <c r="H20" s="284"/>
      <c r="I20" s="284"/>
      <c r="J20" s="284"/>
      <c r="K20" s="285"/>
    </row>
    <row r="21" spans="1:11" x14ac:dyDescent="0.2">
      <c r="A21" s="30"/>
      <c r="B21" s="31"/>
      <c r="C21" s="284"/>
      <c r="D21" s="284"/>
      <c r="E21" s="284"/>
      <c r="F21" s="284"/>
      <c r="G21" s="284"/>
      <c r="H21" s="284"/>
      <c r="I21" s="284"/>
      <c r="J21" s="284"/>
      <c r="K21" s="285"/>
    </row>
    <row r="22" spans="1:11" ht="13.5" thickBot="1" x14ac:dyDescent="0.25">
      <c r="A22" s="30"/>
      <c r="B22" s="31"/>
      <c r="C22" s="286"/>
      <c r="D22" s="286"/>
      <c r="E22" s="286"/>
      <c r="F22" s="286"/>
      <c r="G22" s="286"/>
      <c r="H22" s="286"/>
      <c r="I22" s="286"/>
      <c r="J22" s="286"/>
      <c r="K22" s="287"/>
    </row>
    <row r="23" spans="1:11" ht="22.5" customHeight="1" x14ac:dyDescent="0.2">
      <c r="A23" s="376" t="s">
        <v>24</v>
      </c>
      <c r="B23" s="234"/>
      <c r="C23" s="374" t="s">
        <v>99</v>
      </c>
      <c r="D23" s="374"/>
      <c r="E23" s="210"/>
      <c r="F23" s="373" t="s">
        <v>25</v>
      </c>
      <c r="G23" s="373"/>
      <c r="H23" s="373"/>
      <c r="I23" s="373"/>
      <c r="J23" s="388" t="s">
        <v>26</v>
      </c>
      <c r="K23" s="76" t="s">
        <v>92</v>
      </c>
    </row>
    <row r="24" spans="1:11" ht="15.75" customHeight="1" x14ac:dyDescent="0.2">
      <c r="A24" s="377"/>
      <c r="B24" s="236"/>
      <c r="C24" s="375"/>
      <c r="D24" s="375"/>
      <c r="E24" s="211"/>
      <c r="F24" s="6">
        <v>1</v>
      </c>
      <c r="G24" s="6">
        <v>2</v>
      </c>
      <c r="H24" s="6">
        <v>3</v>
      </c>
      <c r="I24" s="6">
        <v>4</v>
      </c>
      <c r="J24" s="389"/>
      <c r="K24" s="75" t="s">
        <v>93</v>
      </c>
    </row>
    <row r="25" spans="1:11" x14ac:dyDescent="0.2">
      <c r="A25" s="2"/>
      <c r="B25" s="101"/>
      <c r="C25" s="74" t="s">
        <v>98</v>
      </c>
      <c r="D25" s="370" t="s">
        <v>28</v>
      </c>
      <c r="E25" s="370"/>
      <c r="F25" s="45">
        <v>100</v>
      </c>
      <c r="G25" s="45">
        <v>100</v>
      </c>
      <c r="H25" s="45">
        <v>100</v>
      </c>
      <c r="I25" s="45">
        <v>100</v>
      </c>
      <c r="J25" s="81">
        <f>AVERAGE(F25:I25)</f>
        <v>100</v>
      </c>
      <c r="K25" s="168" t="s">
        <v>127</v>
      </c>
    </row>
    <row r="26" spans="1:11" x14ac:dyDescent="0.2">
      <c r="A26" s="382" t="s">
        <v>22</v>
      </c>
      <c r="B26" s="383"/>
      <c r="C26" s="6">
        <v>1</v>
      </c>
      <c r="D26" s="370" t="str">
        <f>'Front Page'!C8</f>
        <v>Brew-1</v>
      </c>
      <c r="E26" s="370"/>
      <c r="F26" s="45">
        <v>100</v>
      </c>
      <c r="G26" s="45">
        <v>100</v>
      </c>
      <c r="H26" s="45">
        <v>60</v>
      </c>
      <c r="I26" s="45">
        <v>100</v>
      </c>
      <c r="J26" s="81">
        <f t="shared" ref="J26:J27" si="2">AVERAGE(F26:I26)</f>
        <v>90</v>
      </c>
      <c r="K26" s="168" t="s">
        <v>127</v>
      </c>
    </row>
    <row r="27" spans="1:11" x14ac:dyDescent="0.2">
      <c r="A27" s="19"/>
      <c r="B27" s="20"/>
      <c r="C27" s="6">
        <v>2</v>
      </c>
      <c r="D27" s="370" t="str">
        <f>'Front Page'!C9</f>
        <v>Brew-2</v>
      </c>
      <c r="E27" s="370"/>
      <c r="F27" s="45">
        <v>0</v>
      </c>
      <c r="G27" s="45">
        <v>0</v>
      </c>
      <c r="H27" s="45">
        <v>0</v>
      </c>
      <c r="I27" s="45">
        <v>0</v>
      </c>
      <c r="J27" s="81">
        <f t="shared" si="2"/>
        <v>0</v>
      </c>
      <c r="K27" s="168" t="s">
        <v>168</v>
      </c>
    </row>
    <row r="28" spans="1:11" x14ac:dyDescent="0.2">
      <c r="A28" s="380" t="s">
        <v>27</v>
      </c>
      <c r="B28" s="381"/>
      <c r="C28" s="6">
        <v>3</v>
      </c>
      <c r="D28" s="370" t="str">
        <f>'Front Page'!C10</f>
        <v>Brew-3</v>
      </c>
      <c r="E28" s="370"/>
      <c r="F28" s="45">
        <v>0</v>
      </c>
      <c r="G28" s="45">
        <v>0</v>
      </c>
      <c r="H28" s="45">
        <v>0</v>
      </c>
      <c r="I28" s="45">
        <v>0</v>
      </c>
      <c r="J28" s="81">
        <f t="shared" ref="J28" si="3">AVERAGE(F28:I28)</f>
        <v>0</v>
      </c>
      <c r="K28" s="168" t="s">
        <v>168</v>
      </c>
    </row>
    <row r="29" spans="1:11" x14ac:dyDescent="0.2">
      <c r="A29" s="378" t="s">
        <v>51</v>
      </c>
      <c r="B29" s="379"/>
      <c r="C29" s="6"/>
      <c r="D29" s="370"/>
      <c r="E29" s="370"/>
      <c r="F29" s="45"/>
      <c r="G29" s="45"/>
      <c r="H29" s="45"/>
      <c r="I29" s="45"/>
      <c r="J29" s="81"/>
      <c r="K29" s="168"/>
    </row>
    <row r="30" spans="1:11" x14ac:dyDescent="0.2">
      <c r="A30" s="19"/>
      <c r="B30" s="20"/>
      <c r="C30" s="6"/>
      <c r="D30" s="370"/>
      <c r="E30" s="370"/>
      <c r="F30" s="45"/>
      <c r="G30" s="45"/>
      <c r="H30" s="45"/>
      <c r="I30" s="45"/>
      <c r="J30" s="81"/>
      <c r="K30" s="128"/>
    </row>
    <row r="31" spans="1:11" ht="13.5" thickBot="1" x14ac:dyDescent="0.25">
      <c r="A31" s="27"/>
      <c r="B31" s="69"/>
      <c r="C31" s="6"/>
      <c r="D31" s="370"/>
      <c r="E31" s="370"/>
      <c r="F31" s="45"/>
      <c r="G31" s="45"/>
      <c r="H31" s="45"/>
      <c r="I31" s="45"/>
      <c r="J31" s="82"/>
      <c r="K31" s="128"/>
    </row>
    <row r="32" spans="1:11" x14ac:dyDescent="0.2">
      <c r="A32" s="376"/>
      <c r="B32" s="359"/>
      <c r="C32" s="384" t="s">
        <v>54</v>
      </c>
      <c r="D32" s="384"/>
      <c r="E32" s="384"/>
      <c r="F32" s="384"/>
      <c r="G32" s="384"/>
      <c r="H32" s="384"/>
      <c r="I32" s="384"/>
      <c r="J32" s="384"/>
      <c r="K32" s="385"/>
    </row>
    <row r="33" spans="1:11" x14ac:dyDescent="0.2">
      <c r="A33" s="36"/>
      <c r="B33" s="4" t="s">
        <v>1</v>
      </c>
      <c r="C33" s="386" t="s">
        <v>94</v>
      </c>
      <c r="D33" s="386"/>
      <c r="E33" s="386"/>
      <c r="F33" s="386"/>
      <c r="G33" s="386"/>
      <c r="H33" s="386"/>
      <c r="I33" s="386"/>
      <c r="J33" s="386"/>
      <c r="K33" s="387"/>
    </row>
    <row r="34" spans="1:11" x14ac:dyDescent="0.2">
      <c r="A34" s="30"/>
      <c r="B34" s="31"/>
      <c r="C34" s="428" t="s">
        <v>151</v>
      </c>
      <c r="D34" s="429"/>
      <c r="E34" s="429"/>
      <c r="F34" s="429"/>
      <c r="G34" s="429"/>
      <c r="H34" s="429"/>
      <c r="I34" s="429"/>
      <c r="J34" s="429"/>
      <c r="K34" s="430"/>
    </row>
    <row r="35" spans="1:11" x14ac:dyDescent="0.2">
      <c r="A35" s="30"/>
      <c r="B35" s="31"/>
      <c r="C35" s="429"/>
      <c r="D35" s="429"/>
      <c r="E35" s="429"/>
      <c r="F35" s="429"/>
      <c r="G35" s="429"/>
      <c r="H35" s="429"/>
      <c r="I35" s="429"/>
      <c r="J35" s="429"/>
      <c r="K35" s="430"/>
    </row>
    <row r="36" spans="1:11" ht="13.5" thickBot="1" x14ac:dyDescent="0.25">
      <c r="A36" s="32"/>
      <c r="B36" s="33"/>
      <c r="C36" s="431"/>
      <c r="D36" s="431"/>
      <c r="E36" s="431"/>
      <c r="F36" s="431"/>
      <c r="G36" s="431"/>
      <c r="H36" s="431"/>
      <c r="I36" s="431"/>
      <c r="J36" s="431"/>
      <c r="K36" s="432"/>
    </row>
    <row r="37" spans="1:11" s="16" customFormat="1" x14ac:dyDescent="0.2">
      <c r="A37" s="34"/>
      <c r="B37" s="34"/>
      <c r="C37" s="35"/>
      <c r="D37" s="35"/>
      <c r="E37" s="35"/>
      <c r="F37" s="35"/>
      <c r="G37" s="35"/>
      <c r="H37" s="35"/>
      <c r="I37" s="35"/>
      <c r="J37" s="35"/>
      <c r="K37" s="35"/>
    </row>
    <row r="38" spans="1:11" ht="15.75" customHeight="1" x14ac:dyDescent="0.2">
      <c r="E38" s="109" t="s">
        <v>105</v>
      </c>
      <c r="F38" s="109"/>
      <c r="H38" s="109" t="s">
        <v>106</v>
      </c>
    </row>
    <row r="50" spans="1:8" x14ac:dyDescent="0.2">
      <c r="D50" s="7"/>
    </row>
    <row r="52" spans="1:8" x14ac:dyDescent="0.2">
      <c r="A52" s="426" t="s">
        <v>95</v>
      </c>
      <c r="B52" s="426"/>
      <c r="C52" s="434" t="str">
        <f>'Front Page'!C2</f>
        <v>Brewery Creek Ambients</v>
      </c>
      <c r="D52" s="434"/>
      <c r="E52" s="434"/>
      <c r="F52" s="434"/>
      <c r="G52" s="434"/>
      <c r="H52" s="434"/>
    </row>
    <row r="53" spans="1:8" x14ac:dyDescent="0.2">
      <c r="A53" s="21"/>
      <c r="B53" s="113" t="s">
        <v>120</v>
      </c>
      <c r="C53" s="433" t="str">
        <f>'Front Page'!J3</f>
        <v>206461002-61004</v>
      </c>
      <c r="D53" s="433"/>
      <c r="E53" s="433"/>
      <c r="F53" s="21"/>
    </row>
    <row r="54" spans="1:8" x14ac:dyDescent="0.2">
      <c r="A54" s="426" t="s">
        <v>48</v>
      </c>
      <c r="B54" s="426"/>
      <c r="C54" s="427">
        <f>'Front Page'!C28</f>
        <v>42206</v>
      </c>
      <c r="D54" s="427"/>
      <c r="E54" s="21"/>
      <c r="F54" s="21"/>
    </row>
  </sheetData>
  <mergeCells count="51">
    <mergeCell ref="A54:B54"/>
    <mergeCell ref="A52:B52"/>
    <mergeCell ref="A32:B32"/>
    <mergeCell ref="C54:D54"/>
    <mergeCell ref="C32:K32"/>
    <mergeCell ref="C33:K33"/>
    <mergeCell ref="C34:K36"/>
    <mergeCell ref="C53:E53"/>
    <mergeCell ref="C52:H52"/>
    <mergeCell ref="A1:K1"/>
    <mergeCell ref="A2:E2"/>
    <mergeCell ref="A3:C3"/>
    <mergeCell ref="D3:E3"/>
    <mergeCell ref="A4:C4"/>
    <mergeCell ref="A14:B14"/>
    <mergeCell ref="D11:E11"/>
    <mergeCell ref="D14:E14"/>
    <mergeCell ref="D12:E12"/>
    <mergeCell ref="D4:E4"/>
    <mergeCell ref="A5:B5"/>
    <mergeCell ref="A8:K8"/>
    <mergeCell ref="A9:B10"/>
    <mergeCell ref="C5:K7"/>
    <mergeCell ref="F9:I9"/>
    <mergeCell ref="D13:E13"/>
    <mergeCell ref="J9:J10"/>
    <mergeCell ref="C9:E10"/>
    <mergeCell ref="A11:B11"/>
    <mergeCell ref="A12:B12"/>
    <mergeCell ref="F2:K4"/>
    <mergeCell ref="A23:B24"/>
    <mergeCell ref="A18:B18"/>
    <mergeCell ref="D16:E16"/>
    <mergeCell ref="A29:B29"/>
    <mergeCell ref="A28:B28"/>
    <mergeCell ref="A26:B26"/>
    <mergeCell ref="C18:K18"/>
    <mergeCell ref="C19:K19"/>
    <mergeCell ref="C20:K22"/>
    <mergeCell ref="J23:J24"/>
    <mergeCell ref="D29:E29"/>
    <mergeCell ref="D28:E28"/>
    <mergeCell ref="D31:E31"/>
    <mergeCell ref="D30:E30"/>
    <mergeCell ref="D15:E15"/>
    <mergeCell ref="F23:I23"/>
    <mergeCell ref="D17:E17"/>
    <mergeCell ref="D27:E27"/>
    <mergeCell ref="D26:E26"/>
    <mergeCell ref="D25:E25"/>
    <mergeCell ref="C23:E24"/>
  </mergeCells>
  <phoneticPr fontId="0" type="noConversion"/>
  <pageMargins left="0.25" right="0.25" top="0.48" bottom="0.31" header="0.13" footer="0.25"/>
  <pageSetup scale="92" orientation="portrait" r:id="rId1"/>
  <headerFooter alignWithMargins="0">
    <oddFooter>&amp;CPage 2 of 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64"/>
  <sheetViews>
    <sheetView showGridLines="0" zoomScale="120" zoomScaleNormal="120" zoomScaleSheetLayoutView="100" workbookViewId="0">
      <selection sqref="A1:Q1"/>
    </sheetView>
  </sheetViews>
  <sheetFormatPr defaultColWidth="9.140625" defaultRowHeight="12.75" x14ac:dyDescent="0.2"/>
  <cols>
    <col min="1" max="1" width="12.42578125" style="15" customWidth="1"/>
    <col min="2" max="2" width="10.42578125" style="15" customWidth="1"/>
    <col min="3" max="3" width="3.7109375" style="15" customWidth="1"/>
    <col min="4" max="4" width="4.42578125" style="15" customWidth="1"/>
    <col min="5" max="7" width="4.42578125" style="15" bestFit="1" customWidth="1"/>
    <col min="8" max="8" width="4.5703125" style="15" customWidth="1"/>
    <col min="9" max="9" width="5.85546875" style="15" customWidth="1"/>
    <col min="10" max="11" width="4" style="15" customWidth="1"/>
    <col min="12" max="12" width="4.85546875" style="15" customWidth="1"/>
    <col min="13" max="13" width="4.28515625" style="15" customWidth="1"/>
    <col min="14" max="14" width="8.28515625" style="15" customWidth="1"/>
    <col min="15" max="15" width="9.42578125" style="15" customWidth="1"/>
    <col min="16" max="16" width="9.7109375" style="15" customWidth="1"/>
    <col min="17" max="17" width="12" style="15" customWidth="1"/>
    <col min="18" max="18" width="7.28515625" style="15" customWidth="1"/>
    <col min="19" max="16384" width="9.140625" style="15"/>
  </cols>
  <sheetData>
    <row r="1" spans="1:17" ht="16.5" thickBot="1" x14ac:dyDescent="0.25">
      <c r="A1" s="413" t="s">
        <v>37</v>
      </c>
      <c r="B1" s="478"/>
      <c r="C1" s="478"/>
      <c r="D1" s="478"/>
      <c r="E1" s="478"/>
      <c r="F1" s="478"/>
      <c r="G1" s="478"/>
      <c r="H1" s="478"/>
      <c r="I1" s="478"/>
      <c r="J1" s="478"/>
      <c r="K1" s="478"/>
      <c r="L1" s="478"/>
      <c r="M1" s="478"/>
      <c r="N1" s="478"/>
      <c r="O1" s="478"/>
      <c r="P1" s="478"/>
      <c r="Q1" s="479"/>
    </row>
    <row r="2" spans="1:17" x14ac:dyDescent="0.2">
      <c r="A2" s="480" t="s">
        <v>23</v>
      </c>
      <c r="B2" s="199"/>
      <c r="C2" s="199"/>
      <c r="D2" s="199"/>
      <c r="E2" s="199"/>
      <c r="F2" s="199"/>
      <c r="G2" s="199"/>
      <c r="H2" s="199"/>
      <c r="I2" s="199"/>
      <c r="J2" s="484"/>
      <c r="K2" s="485"/>
      <c r="L2" s="485"/>
      <c r="M2" s="485"/>
      <c r="N2" s="485"/>
      <c r="O2" s="485"/>
      <c r="P2" s="485"/>
      <c r="Q2" s="486"/>
    </row>
    <row r="3" spans="1:17" x14ac:dyDescent="0.2">
      <c r="A3" s="481" t="s">
        <v>21</v>
      </c>
      <c r="B3" s="482"/>
      <c r="C3" s="483"/>
      <c r="D3" s="493" t="s">
        <v>22</v>
      </c>
      <c r="E3" s="494"/>
      <c r="F3" s="494"/>
      <c r="G3" s="494"/>
      <c r="H3" s="494"/>
      <c r="I3" s="482"/>
      <c r="J3" s="487"/>
      <c r="K3" s="488"/>
      <c r="L3" s="488"/>
      <c r="M3" s="488"/>
      <c r="N3" s="488"/>
      <c r="O3" s="488"/>
      <c r="P3" s="488"/>
      <c r="Q3" s="489"/>
    </row>
    <row r="4" spans="1:17" s="22" customFormat="1" x14ac:dyDescent="0.2">
      <c r="A4" s="543" t="s">
        <v>156</v>
      </c>
      <c r="B4" s="514"/>
      <c r="C4" s="515"/>
      <c r="D4" s="513" t="s">
        <v>156</v>
      </c>
      <c r="E4" s="514"/>
      <c r="F4" s="514"/>
      <c r="G4" s="514"/>
      <c r="H4" s="514"/>
      <c r="I4" s="515"/>
      <c r="J4" s="487"/>
      <c r="K4" s="488"/>
      <c r="L4" s="488"/>
      <c r="M4" s="488"/>
      <c r="N4" s="488"/>
      <c r="O4" s="488"/>
      <c r="P4" s="488"/>
      <c r="Q4" s="489"/>
    </row>
    <row r="5" spans="1:17" s="22" customFormat="1" x14ac:dyDescent="0.2">
      <c r="A5" s="508" t="s">
        <v>146</v>
      </c>
      <c r="B5" s="509"/>
      <c r="C5" s="510"/>
      <c r="D5" s="516" t="s">
        <v>146</v>
      </c>
      <c r="E5" s="517"/>
      <c r="F5" s="517"/>
      <c r="G5" s="517"/>
      <c r="H5" s="517"/>
      <c r="I5" s="518"/>
      <c r="J5" s="487"/>
      <c r="K5" s="488"/>
      <c r="L5" s="488"/>
      <c r="M5" s="488"/>
      <c r="N5" s="488"/>
      <c r="O5" s="488"/>
      <c r="P5" s="488"/>
      <c r="Q5" s="489"/>
    </row>
    <row r="6" spans="1:17" s="26" customFormat="1" x14ac:dyDescent="0.2">
      <c r="A6" s="169"/>
      <c r="B6" s="170"/>
      <c r="C6" s="171"/>
      <c r="D6" s="513" t="s">
        <v>157</v>
      </c>
      <c r="E6" s="519"/>
      <c r="F6" s="519"/>
      <c r="G6" s="519"/>
      <c r="H6" s="519"/>
      <c r="I6" s="520"/>
      <c r="J6" s="487"/>
      <c r="K6" s="488"/>
      <c r="L6" s="488"/>
      <c r="M6" s="488"/>
      <c r="N6" s="488"/>
      <c r="O6" s="488"/>
      <c r="P6" s="488"/>
      <c r="Q6" s="489"/>
    </row>
    <row r="7" spans="1:17" s="26" customFormat="1" x14ac:dyDescent="0.2">
      <c r="A7" s="543" t="s">
        <v>162</v>
      </c>
      <c r="B7" s="519"/>
      <c r="C7" s="520"/>
      <c r="D7" s="516" t="s">
        <v>147</v>
      </c>
      <c r="E7" s="517"/>
      <c r="F7" s="517"/>
      <c r="G7" s="517"/>
      <c r="H7" s="517"/>
      <c r="I7" s="518"/>
      <c r="J7" s="487"/>
      <c r="K7" s="488"/>
      <c r="L7" s="488"/>
      <c r="M7" s="488"/>
      <c r="N7" s="488"/>
      <c r="O7" s="488"/>
      <c r="P7" s="488"/>
      <c r="Q7" s="489"/>
    </row>
    <row r="8" spans="1:17" s="22" customFormat="1" x14ac:dyDescent="0.2">
      <c r="A8" s="508" t="s">
        <v>146</v>
      </c>
      <c r="B8" s="544"/>
      <c r="C8" s="545"/>
      <c r="D8" s="513" t="s">
        <v>158</v>
      </c>
      <c r="E8" s="514"/>
      <c r="F8" s="514"/>
      <c r="G8" s="514"/>
      <c r="H8" s="514"/>
      <c r="I8" s="515"/>
      <c r="J8" s="487"/>
      <c r="K8" s="488"/>
      <c r="L8" s="488"/>
      <c r="M8" s="488"/>
      <c r="N8" s="488"/>
      <c r="O8" s="488"/>
      <c r="P8" s="488"/>
      <c r="Q8" s="489"/>
    </row>
    <row r="9" spans="1:17" s="22" customFormat="1" x14ac:dyDescent="0.2">
      <c r="A9" s="546"/>
      <c r="B9" s="517"/>
      <c r="C9" s="518"/>
      <c r="D9" s="516" t="s">
        <v>146</v>
      </c>
      <c r="E9" s="517"/>
      <c r="F9" s="517"/>
      <c r="G9" s="517"/>
      <c r="H9" s="517"/>
      <c r="I9" s="518"/>
      <c r="J9" s="487"/>
      <c r="K9" s="488"/>
      <c r="L9" s="488"/>
      <c r="M9" s="488"/>
      <c r="N9" s="488"/>
      <c r="O9" s="488"/>
      <c r="P9" s="488"/>
      <c r="Q9" s="489"/>
    </row>
    <row r="10" spans="1:17" s="22" customFormat="1" x14ac:dyDescent="0.2">
      <c r="A10" s="543" t="s">
        <v>161</v>
      </c>
      <c r="B10" s="519"/>
      <c r="C10" s="520"/>
      <c r="D10" s="498" t="s">
        <v>102</v>
      </c>
      <c r="E10" s="499"/>
      <c r="F10" s="499"/>
      <c r="G10" s="499"/>
      <c r="H10" s="506">
        <f>STDEV(D35:H35, J35:L35)/AVERAGE(D35:H35, J35:L35)*100</f>
        <v>28.123026101985733</v>
      </c>
      <c r="I10" s="507"/>
      <c r="J10" s="487"/>
      <c r="K10" s="488"/>
      <c r="L10" s="488"/>
      <c r="M10" s="488"/>
      <c r="N10" s="488"/>
      <c r="O10" s="488"/>
      <c r="P10" s="488"/>
      <c r="Q10" s="489"/>
    </row>
    <row r="11" spans="1:17" s="22" customFormat="1" x14ac:dyDescent="0.2">
      <c r="A11" s="542" t="s">
        <v>146</v>
      </c>
      <c r="B11" s="517"/>
      <c r="C11" s="518"/>
      <c r="D11" s="513" t="s">
        <v>159</v>
      </c>
      <c r="E11" s="514"/>
      <c r="F11" s="514"/>
      <c r="G11" s="514"/>
      <c r="H11" s="514"/>
      <c r="I11" s="515"/>
      <c r="J11" s="487"/>
      <c r="K11" s="488"/>
      <c r="L11" s="488"/>
      <c r="M11" s="488"/>
      <c r="N11" s="488"/>
      <c r="O11" s="488"/>
      <c r="P11" s="488"/>
      <c r="Q11" s="489"/>
    </row>
    <row r="12" spans="1:17" s="22" customFormat="1" ht="12.75" customHeight="1" x14ac:dyDescent="0.2">
      <c r="A12" s="495" t="s">
        <v>123</v>
      </c>
      <c r="B12" s="500">
        <f>STDEV(I22:O22)/AVERAGE(I22:O22)*100</f>
        <v>18.321906566527417</v>
      </c>
      <c r="C12" s="501"/>
      <c r="D12" s="516" t="s">
        <v>146</v>
      </c>
      <c r="E12" s="517"/>
      <c r="F12" s="517"/>
      <c r="G12" s="517"/>
      <c r="H12" s="517"/>
      <c r="I12" s="518"/>
      <c r="J12" s="487"/>
      <c r="K12" s="488"/>
      <c r="L12" s="488"/>
      <c r="M12" s="488"/>
      <c r="N12" s="488"/>
      <c r="O12" s="488"/>
      <c r="P12" s="488"/>
      <c r="Q12" s="489"/>
    </row>
    <row r="13" spans="1:17" s="22" customFormat="1" x14ac:dyDescent="0.2">
      <c r="A13" s="496"/>
      <c r="B13" s="502"/>
      <c r="C13" s="503"/>
      <c r="D13" s="513" t="s">
        <v>160</v>
      </c>
      <c r="E13" s="514"/>
      <c r="F13" s="514"/>
      <c r="G13" s="514"/>
      <c r="H13" s="514"/>
      <c r="I13" s="515"/>
      <c r="J13" s="487"/>
      <c r="K13" s="488"/>
      <c r="L13" s="488"/>
      <c r="M13" s="488"/>
      <c r="N13" s="488"/>
      <c r="O13" s="488"/>
      <c r="P13" s="488"/>
      <c r="Q13" s="489"/>
    </row>
    <row r="14" spans="1:17" s="22" customFormat="1" x14ac:dyDescent="0.2">
      <c r="A14" s="497"/>
      <c r="B14" s="504"/>
      <c r="C14" s="505"/>
      <c r="D14" s="516" t="s">
        <v>146</v>
      </c>
      <c r="E14" s="517"/>
      <c r="F14" s="517"/>
      <c r="G14" s="517"/>
      <c r="H14" s="517"/>
      <c r="I14" s="518"/>
      <c r="J14" s="490"/>
      <c r="K14" s="491"/>
      <c r="L14" s="491"/>
      <c r="M14" s="491"/>
      <c r="N14" s="491"/>
      <c r="O14" s="491"/>
      <c r="P14" s="491"/>
      <c r="Q14" s="492"/>
    </row>
    <row r="15" spans="1:17" ht="9.75" customHeight="1" x14ac:dyDescent="0.2">
      <c r="A15" s="393" t="s">
        <v>1</v>
      </c>
      <c r="B15" s="394"/>
      <c r="C15" s="523"/>
      <c r="D15" s="524"/>
      <c r="E15" s="524"/>
      <c r="F15" s="524"/>
      <c r="G15" s="524"/>
      <c r="H15" s="524"/>
      <c r="I15" s="524"/>
      <c r="J15" s="525"/>
      <c r="K15" s="525"/>
      <c r="L15" s="525"/>
      <c r="M15" s="525"/>
      <c r="N15" s="525"/>
      <c r="O15" s="525"/>
      <c r="P15" s="525"/>
      <c r="Q15" s="526"/>
    </row>
    <row r="16" spans="1:17" ht="12" customHeight="1" thickBot="1" x14ac:dyDescent="0.25">
      <c r="A16" s="521"/>
      <c r="B16" s="522"/>
      <c r="C16" s="527"/>
      <c r="D16" s="527"/>
      <c r="E16" s="527"/>
      <c r="F16" s="527"/>
      <c r="G16" s="527"/>
      <c r="H16" s="527"/>
      <c r="I16" s="527"/>
      <c r="J16" s="527"/>
      <c r="K16" s="527"/>
      <c r="L16" s="527"/>
      <c r="M16" s="527"/>
      <c r="N16" s="527"/>
      <c r="O16" s="527"/>
      <c r="P16" s="527"/>
      <c r="Q16" s="528"/>
    </row>
    <row r="17" spans="1:17" ht="16.5" thickBot="1" x14ac:dyDescent="0.25">
      <c r="A17" s="532" t="s">
        <v>36</v>
      </c>
      <c r="B17" s="409"/>
      <c r="C17" s="409"/>
      <c r="D17" s="409"/>
      <c r="E17" s="409"/>
      <c r="F17" s="409"/>
      <c r="G17" s="409"/>
      <c r="H17" s="409"/>
      <c r="I17" s="409"/>
      <c r="J17" s="409"/>
      <c r="K17" s="409"/>
      <c r="L17" s="409"/>
      <c r="M17" s="409"/>
      <c r="N17" s="409"/>
      <c r="O17" s="409"/>
      <c r="P17" s="409"/>
      <c r="Q17" s="410"/>
    </row>
    <row r="18" spans="1:17" ht="12.75" customHeight="1" x14ac:dyDescent="0.2">
      <c r="A18" s="511" t="s">
        <v>24</v>
      </c>
      <c r="B18" s="474" t="s">
        <v>99</v>
      </c>
      <c r="C18" s="547"/>
      <c r="D18" s="547"/>
      <c r="E18" s="547"/>
      <c r="F18" s="475"/>
      <c r="G18" s="439" t="s">
        <v>39</v>
      </c>
      <c r="H18" s="300"/>
      <c r="I18" s="547" t="s">
        <v>58</v>
      </c>
      <c r="J18" s="547"/>
      <c r="K18" s="547"/>
      <c r="L18" s="547"/>
      <c r="M18" s="547"/>
      <c r="N18" s="547"/>
      <c r="O18" s="475"/>
      <c r="P18" s="449" t="s">
        <v>80</v>
      </c>
      <c r="Q18" s="85"/>
    </row>
    <row r="19" spans="1:17" ht="12.75" customHeight="1" x14ac:dyDescent="0.2">
      <c r="A19" s="536"/>
      <c r="B19" s="548"/>
      <c r="C19" s="549"/>
      <c r="D19" s="549"/>
      <c r="E19" s="549"/>
      <c r="F19" s="550"/>
      <c r="G19" s="440"/>
      <c r="H19" s="441"/>
      <c r="I19" s="551"/>
      <c r="J19" s="551"/>
      <c r="K19" s="551"/>
      <c r="L19" s="551"/>
      <c r="M19" s="551"/>
      <c r="N19" s="551"/>
      <c r="O19" s="477"/>
      <c r="P19" s="450"/>
      <c r="Q19" s="86" t="s">
        <v>92</v>
      </c>
    </row>
    <row r="20" spans="1:17" x14ac:dyDescent="0.2">
      <c r="A20" s="512"/>
      <c r="B20" s="476"/>
      <c r="C20" s="551"/>
      <c r="D20" s="551"/>
      <c r="E20" s="551"/>
      <c r="F20" s="477"/>
      <c r="G20" s="301"/>
      <c r="H20" s="302"/>
      <c r="I20" s="88">
        <v>1</v>
      </c>
      <c r="J20" s="419">
        <v>2</v>
      </c>
      <c r="K20" s="419"/>
      <c r="L20" s="419">
        <v>3</v>
      </c>
      <c r="M20" s="419"/>
      <c r="N20" s="64">
        <v>4</v>
      </c>
      <c r="O20" s="6">
        <v>5</v>
      </c>
      <c r="P20" s="451"/>
      <c r="Q20" s="75" t="s">
        <v>93</v>
      </c>
    </row>
    <row r="21" spans="1:17" ht="12.75" customHeight="1" x14ac:dyDescent="0.2">
      <c r="A21" s="454" t="s">
        <v>50</v>
      </c>
      <c r="B21" s="64" t="s">
        <v>98</v>
      </c>
      <c r="C21" s="390" t="s">
        <v>28</v>
      </c>
      <c r="D21" s="371"/>
      <c r="E21" s="371"/>
      <c r="F21" s="372"/>
      <c r="G21" s="442">
        <v>95</v>
      </c>
      <c r="H21" s="443"/>
      <c r="I21" s="103">
        <v>0.3175</v>
      </c>
      <c r="J21" s="444">
        <v>0.36249999999999999</v>
      </c>
      <c r="K21" s="445"/>
      <c r="L21" s="444">
        <v>0.39500000000000002</v>
      </c>
      <c r="M21" s="445"/>
      <c r="N21" s="104">
        <v>0.42749999999999999</v>
      </c>
      <c r="O21" s="104">
        <v>0.32</v>
      </c>
      <c r="P21" s="44">
        <f>AVERAGE(I21:O21)</f>
        <v>0.36449999999999999</v>
      </c>
      <c r="Q21" s="168" t="s">
        <v>127</v>
      </c>
    </row>
    <row r="22" spans="1:17" ht="12.75" customHeight="1" x14ac:dyDescent="0.2">
      <c r="A22" s="454"/>
      <c r="B22" s="533" t="s">
        <v>122</v>
      </c>
      <c r="C22" s="534"/>
      <c r="D22" s="534"/>
      <c r="E22" s="534"/>
      <c r="F22" s="534"/>
      <c r="G22" s="534"/>
      <c r="H22" s="535"/>
      <c r="I22" s="106">
        <v>0.3175</v>
      </c>
      <c r="J22" s="452">
        <v>0.48330000000000001</v>
      </c>
      <c r="K22" s="453"/>
      <c r="L22" s="452">
        <v>0.39500000000000002</v>
      </c>
      <c r="M22" s="453"/>
      <c r="N22" s="107">
        <v>0.42749999999999999</v>
      </c>
      <c r="O22" s="107">
        <v>0.32</v>
      </c>
      <c r="P22" s="108"/>
      <c r="Q22" s="129"/>
    </row>
    <row r="23" spans="1:17" x14ac:dyDescent="0.2">
      <c r="A23" s="454"/>
      <c r="B23" s="83">
        <v>1</v>
      </c>
      <c r="C23" s="446" t="str">
        <f>'Front Page'!C8</f>
        <v>Brew-1</v>
      </c>
      <c r="D23" s="447"/>
      <c r="E23" s="447"/>
      <c r="F23" s="448"/>
      <c r="G23" s="442">
        <v>95</v>
      </c>
      <c r="H23" s="443"/>
      <c r="I23" s="103">
        <v>0.44750000000000001</v>
      </c>
      <c r="J23" s="444">
        <v>0.33500000000000002</v>
      </c>
      <c r="K23" s="445"/>
      <c r="L23" s="444">
        <v>0.37</v>
      </c>
      <c r="M23" s="445"/>
      <c r="N23" s="104">
        <v>0.39750000000000002</v>
      </c>
      <c r="O23" s="104">
        <v>0.45329999999999998</v>
      </c>
      <c r="P23" s="44">
        <f>AVERAGE(I23:O23)</f>
        <v>0.40065999999999996</v>
      </c>
      <c r="Q23" s="168" t="s">
        <v>127</v>
      </c>
    </row>
    <row r="24" spans="1:17" x14ac:dyDescent="0.2">
      <c r="A24" s="454"/>
      <c r="B24" s="83">
        <v>2</v>
      </c>
      <c r="C24" s="446" t="str">
        <f>'Front Page'!C9</f>
        <v>Brew-2</v>
      </c>
      <c r="D24" s="447"/>
      <c r="E24" s="447"/>
      <c r="F24" s="448"/>
      <c r="G24" s="442">
        <v>95</v>
      </c>
      <c r="H24" s="443"/>
      <c r="I24" s="103">
        <v>0.33</v>
      </c>
      <c r="J24" s="444">
        <v>0.48749999999999999</v>
      </c>
      <c r="K24" s="445"/>
      <c r="L24" s="444">
        <v>0.34749999999999998</v>
      </c>
      <c r="M24" s="445"/>
      <c r="N24" s="104">
        <v>0.42749999999999999</v>
      </c>
      <c r="O24" s="104">
        <v>0.4425</v>
      </c>
      <c r="P24" s="44">
        <f>AVERAGE(I24:O24)</f>
        <v>0.40700000000000003</v>
      </c>
      <c r="Q24" s="168" t="s">
        <v>127</v>
      </c>
    </row>
    <row r="25" spans="1:17" x14ac:dyDescent="0.2">
      <c r="A25" s="454"/>
      <c r="B25" s="83">
        <v>3</v>
      </c>
      <c r="C25" s="446" t="str">
        <f>'Front Page'!C10</f>
        <v>Brew-3</v>
      </c>
      <c r="D25" s="447"/>
      <c r="E25" s="447"/>
      <c r="F25" s="448"/>
      <c r="G25" s="442">
        <v>95</v>
      </c>
      <c r="H25" s="443"/>
      <c r="I25" s="103">
        <v>0.46329999999999999</v>
      </c>
      <c r="J25" s="444">
        <v>0.43</v>
      </c>
      <c r="K25" s="445"/>
      <c r="L25" s="444">
        <v>0.3175</v>
      </c>
      <c r="M25" s="445"/>
      <c r="N25" s="104">
        <v>0.495</v>
      </c>
      <c r="O25" s="104">
        <v>0.34749999999999998</v>
      </c>
      <c r="P25" s="44">
        <f>AVERAGE(I25:O25)</f>
        <v>0.41066000000000003</v>
      </c>
      <c r="Q25" s="168" t="s">
        <v>127</v>
      </c>
    </row>
    <row r="26" spans="1:17" x14ac:dyDescent="0.2">
      <c r="A26" s="454"/>
      <c r="B26" s="83"/>
      <c r="C26" s="446"/>
      <c r="D26" s="447"/>
      <c r="E26" s="447"/>
      <c r="F26" s="448"/>
      <c r="G26" s="442"/>
      <c r="H26" s="443"/>
      <c r="I26" s="103"/>
      <c r="J26" s="444"/>
      <c r="K26" s="445"/>
      <c r="L26" s="444"/>
      <c r="M26" s="445"/>
      <c r="N26" s="104"/>
      <c r="O26" s="104"/>
      <c r="P26" s="44"/>
      <c r="Q26" s="128"/>
    </row>
    <row r="27" spans="1:17" x14ac:dyDescent="0.2">
      <c r="A27" s="454"/>
      <c r="B27" s="83"/>
      <c r="C27" s="446"/>
      <c r="D27" s="447"/>
      <c r="E27" s="447"/>
      <c r="F27" s="448"/>
      <c r="G27" s="442"/>
      <c r="H27" s="443"/>
      <c r="I27" s="103"/>
      <c r="J27" s="444"/>
      <c r="K27" s="445"/>
      <c r="L27" s="444"/>
      <c r="M27" s="445"/>
      <c r="N27" s="104"/>
      <c r="O27" s="104"/>
      <c r="P27" s="44"/>
      <c r="Q27" s="128"/>
    </row>
    <row r="28" spans="1:17" ht="13.5" thickBot="1" x14ac:dyDescent="0.25">
      <c r="A28" s="455"/>
      <c r="B28" s="84"/>
      <c r="C28" s="529"/>
      <c r="D28" s="530"/>
      <c r="E28" s="530"/>
      <c r="F28" s="531"/>
      <c r="G28" s="442"/>
      <c r="H28" s="443"/>
      <c r="I28" s="105"/>
      <c r="J28" s="444"/>
      <c r="K28" s="445"/>
      <c r="L28" s="444"/>
      <c r="M28" s="445"/>
      <c r="N28" s="104"/>
      <c r="O28" s="104"/>
      <c r="P28" s="44"/>
      <c r="Q28" s="128"/>
    </row>
    <row r="29" spans="1:17" s="29" customFormat="1" ht="15" x14ac:dyDescent="0.2">
      <c r="A29" s="90"/>
      <c r="B29" s="89"/>
      <c r="C29" s="457" t="s">
        <v>54</v>
      </c>
      <c r="D29" s="458"/>
      <c r="E29" s="458"/>
      <c r="F29" s="458"/>
      <c r="G29" s="458"/>
      <c r="H29" s="458"/>
      <c r="I29" s="458"/>
      <c r="J29" s="458"/>
      <c r="K29" s="458"/>
      <c r="L29" s="458"/>
      <c r="M29" s="458"/>
      <c r="N29" s="458"/>
      <c r="O29" s="458"/>
      <c r="P29" s="458"/>
      <c r="Q29" s="459"/>
    </row>
    <row r="30" spans="1:17" s="29" customFormat="1" ht="21" customHeight="1" x14ac:dyDescent="0.2">
      <c r="A30" s="252" t="s">
        <v>1</v>
      </c>
      <c r="B30" s="294"/>
      <c r="C30" s="386" t="s">
        <v>134</v>
      </c>
      <c r="D30" s="386"/>
      <c r="E30" s="386"/>
      <c r="F30" s="386"/>
      <c r="G30" s="386"/>
      <c r="H30" s="386"/>
      <c r="I30" s="386"/>
      <c r="J30" s="386"/>
      <c r="K30" s="386"/>
      <c r="L30" s="386"/>
      <c r="M30" s="386"/>
      <c r="N30" s="386"/>
      <c r="O30" s="386"/>
      <c r="P30" s="386"/>
      <c r="Q30" s="387"/>
    </row>
    <row r="31" spans="1:17" s="29" customFormat="1" ht="6" customHeight="1" x14ac:dyDescent="0.2">
      <c r="A31" s="252"/>
      <c r="B31" s="294"/>
      <c r="C31" s="284"/>
      <c r="D31" s="284"/>
      <c r="E31" s="284"/>
      <c r="F31" s="284"/>
      <c r="G31" s="284"/>
      <c r="H31" s="284"/>
      <c r="I31" s="284"/>
      <c r="J31" s="284"/>
      <c r="K31" s="284"/>
      <c r="L31" s="284"/>
      <c r="M31" s="284"/>
      <c r="N31" s="284"/>
      <c r="O31" s="284"/>
      <c r="P31" s="284"/>
      <c r="Q31" s="285"/>
    </row>
    <row r="32" spans="1:17" s="29" customFormat="1" ht="6" customHeight="1" thickBot="1" x14ac:dyDescent="0.25">
      <c r="A32" s="295"/>
      <c r="B32" s="296"/>
      <c r="C32" s="286"/>
      <c r="D32" s="286"/>
      <c r="E32" s="286"/>
      <c r="F32" s="286"/>
      <c r="G32" s="286"/>
      <c r="H32" s="286"/>
      <c r="I32" s="286"/>
      <c r="J32" s="286"/>
      <c r="K32" s="286"/>
      <c r="L32" s="286"/>
      <c r="M32" s="286"/>
      <c r="N32" s="286"/>
      <c r="O32" s="286"/>
      <c r="P32" s="286"/>
      <c r="Q32" s="287"/>
    </row>
    <row r="33" spans="1:17" ht="12.75" customHeight="1" x14ac:dyDescent="0.2">
      <c r="A33" s="511" t="s">
        <v>24</v>
      </c>
      <c r="B33" s="474" t="s">
        <v>101</v>
      </c>
      <c r="C33" s="475"/>
      <c r="D33" s="537" t="s">
        <v>41</v>
      </c>
      <c r="E33" s="538"/>
      <c r="F33" s="538"/>
      <c r="G33" s="538"/>
      <c r="H33" s="538"/>
      <c r="I33" s="538"/>
      <c r="J33" s="538"/>
      <c r="K33" s="538"/>
      <c r="L33" s="538"/>
      <c r="M33" s="539"/>
      <c r="N33" s="540" t="s">
        <v>40</v>
      </c>
      <c r="O33" s="404" t="s">
        <v>47</v>
      </c>
      <c r="P33" s="210"/>
      <c r="Q33" s="86" t="s">
        <v>92</v>
      </c>
    </row>
    <row r="34" spans="1:17" x14ac:dyDescent="0.2">
      <c r="A34" s="512"/>
      <c r="B34" s="476"/>
      <c r="C34" s="477"/>
      <c r="D34" s="25"/>
      <c r="E34" s="25"/>
      <c r="F34" s="25"/>
      <c r="G34" s="25"/>
      <c r="H34" s="25"/>
      <c r="I34" s="25"/>
      <c r="J34" s="25"/>
      <c r="K34" s="25"/>
      <c r="L34" s="25"/>
      <c r="M34" s="25"/>
      <c r="N34" s="541"/>
      <c r="O34" s="405"/>
      <c r="P34" s="211"/>
      <c r="Q34" s="75" t="s">
        <v>93</v>
      </c>
    </row>
    <row r="35" spans="1:17" ht="12.75" customHeight="1" x14ac:dyDescent="0.2">
      <c r="A35" s="468" t="s">
        <v>57</v>
      </c>
      <c r="B35" s="472" t="s">
        <v>98</v>
      </c>
      <c r="C35" s="473"/>
      <c r="D35" s="45">
        <v>6</v>
      </c>
      <c r="E35" s="45">
        <v>8</v>
      </c>
      <c r="F35" s="157">
        <v>6</v>
      </c>
      <c r="G35" s="45">
        <v>9</v>
      </c>
      <c r="H35" s="45">
        <v>6</v>
      </c>
      <c r="I35" s="45">
        <v>0</v>
      </c>
      <c r="J35" s="45">
        <v>12</v>
      </c>
      <c r="K35" s="45">
        <v>10</v>
      </c>
      <c r="L35" s="45">
        <v>11</v>
      </c>
      <c r="M35" s="45">
        <v>0</v>
      </c>
      <c r="N35" s="39">
        <f>AVERAGE(D35:M35)</f>
        <v>6.8</v>
      </c>
      <c r="O35" s="464">
        <v>80</v>
      </c>
      <c r="P35" s="465"/>
      <c r="Q35" s="168" t="s">
        <v>168</v>
      </c>
    </row>
    <row r="36" spans="1:17" x14ac:dyDescent="0.2">
      <c r="A36" s="469"/>
      <c r="B36" s="466">
        <v>1</v>
      </c>
      <c r="C36" s="467"/>
      <c r="D36" s="45">
        <v>13</v>
      </c>
      <c r="E36" s="45">
        <v>16</v>
      </c>
      <c r="F36" s="45">
        <v>0</v>
      </c>
      <c r="G36" s="45">
        <v>24</v>
      </c>
      <c r="H36" s="45">
        <v>18</v>
      </c>
      <c r="I36" s="45">
        <v>22</v>
      </c>
      <c r="J36" s="157">
        <v>0</v>
      </c>
      <c r="K36" s="45">
        <v>20</v>
      </c>
      <c r="L36" s="45">
        <v>20</v>
      </c>
      <c r="M36" s="45">
        <v>19</v>
      </c>
      <c r="N36" s="39">
        <f>AVERAGE(D36:M36)</f>
        <v>15.2</v>
      </c>
      <c r="O36" s="464">
        <v>90</v>
      </c>
      <c r="P36" s="465"/>
      <c r="Q36" s="168" t="s">
        <v>127</v>
      </c>
    </row>
    <row r="37" spans="1:17" x14ac:dyDescent="0.2">
      <c r="A37" s="469"/>
      <c r="B37" s="466">
        <v>2</v>
      </c>
      <c r="C37" s="467"/>
      <c r="D37" s="45">
        <v>0</v>
      </c>
      <c r="E37" s="45">
        <v>0</v>
      </c>
      <c r="F37" s="45">
        <v>0</v>
      </c>
      <c r="G37" s="45">
        <v>0</v>
      </c>
      <c r="H37" s="45">
        <v>0</v>
      </c>
      <c r="I37" s="45">
        <v>0</v>
      </c>
      <c r="J37" s="45">
        <v>0</v>
      </c>
      <c r="K37" s="45">
        <v>0</v>
      </c>
      <c r="L37" s="45">
        <v>0</v>
      </c>
      <c r="M37" s="45">
        <v>0</v>
      </c>
      <c r="N37" s="39">
        <f t="shared" ref="N37:N38" si="0">AVERAGE(D37:M37)</f>
        <v>0</v>
      </c>
      <c r="O37" s="464">
        <v>0</v>
      </c>
      <c r="P37" s="465"/>
      <c r="Q37" s="168" t="s">
        <v>169</v>
      </c>
    </row>
    <row r="38" spans="1:17" x14ac:dyDescent="0.2">
      <c r="A38" s="469"/>
      <c r="B38" s="466">
        <v>3</v>
      </c>
      <c r="C38" s="467"/>
      <c r="D38" s="45">
        <v>0</v>
      </c>
      <c r="E38" s="45">
        <v>0</v>
      </c>
      <c r="F38" s="45">
        <v>0</v>
      </c>
      <c r="G38" s="45">
        <v>0</v>
      </c>
      <c r="H38" s="45">
        <v>0</v>
      </c>
      <c r="I38" s="45">
        <v>0</v>
      </c>
      <c r="J38" s="45">
        <v>0</v>
      </c>
      <c r="K38" s="45">
        <v>0</v>
      </c>
      <c r="L38" s="45">
        <v>0</v>
      </c>
      <c r="M38" s="45">
        <v>0</v>
      </c>
      <c r="N38" s="39">
        <f t="shared" si="0"/>
        <v>0</v>
      </c>
      <c r="O38" s="464">
        <v>0</v>
      </c>
      <c r="P38" s="465"/>
      <c r="Q38" s="168" t="s">
        <v>169</v>
      </c>
    </row>
    <row r="39" spans="1:17" x14ac:dyDescent="0.2">
      <c r="A39" s="469"/>
      <c r="B39" s="466"/>
      <c r="C39" s="467"/>
      <c r="D39" s="45"/>
      <c r="E39" s="45"/>
      <c r="F39" s="45"/>
      <c r="G39" s="45"/>
      <c r="H39" s="156"/>
      <c r="I39" s="45"/>
      <c r="J39" s="45"/>
      <c r="K39" s="45"/>
      <c r="L39" s="45"/>
      <c r="M39" s="45"/>
      <c r="N39" s="39"/>
      <c r="O39" s="464"/>
      <c r="P39" s="465"/>
      <c r="Q39" s="128"/>
    </row>
    <row r="40" spans="1:17" x14ac:dyDescent="0.2">
      <c r="A40" s="470"/>
      <c r="B40" s="466"/>
      <c r="C40" s="467"/>
      <c r="D40" s="45"/>
      <c r="E40" s="45"/>
      <c r="F40" s="45"/>
      <c r="G40" s="45"/>
      <c r="H40" s="45"/>
      <c r="I40" s="45"/>
      <c r="J40" s="45"/>
      <c r="K40" s="45"/>
      <c r="L40" s="45"/>
      <c r="M40" s="45"/>
      <c r="N40" s="39"/>
      <c r="O40" s="464"/>
      <c r="P40" s="465"/>
      <c r="Q40" s="130"/>
    </row>
    <row r="41" spans="1:17" x14ac:dyDescent="0.2">
      <c r="A41" s="471"/>
      <c r="B41" s="466"/>
      <c r="C41" s="467"/>
      <c r="D41" s="45"/>
      <c r="E41" s="45"/>
      <c r="F41" s="45"/>
      <c r="G41" s="45"/>
      <c r="H41" s="45"/>
      <c r="I41" s="45"/>
      <c r="J41" s="45"/>
      <c r="K41" s="45"/>
      <c r="L41" s="45"/>
      <c r="M41" s="45"/>
      <c r="N41" s="39"/>
      <c r="O41" s="464"/>
      <c r="P41" s="465"/>
      <c r="Q41" s="130"/>
    </row>
    <row r="42" spans="1:17" ht="13.5" thickBot="1" x14ac:dyDescent="0.25">
      <c r="A42" s="27"/>
      <c r="B42" s="23"/>
      <c r="C42" s="23"/>
      <c r="D42" s="456" t="s">
        <v>66</v>
      </c>
      <c r="E42" s="456"/>
      <c r="F42" s="456"/>
      <c r="G42" s="456"/>
      <c r="H42" s="456"/>
      <c r="I42" s="456"/>
      <c r="J42" s="456"/>
      <c r="K42" s="456"/>
      <c r="L42" s="456"/>
      <c r="M42" s="456"/>
      <c r="N42" s="460" t="s">
        <v>146</v>
      </c>
      <c r="O42" s="346"/>
      <c r="P42" s="87"/>
      <c r="Q42" s="24"/>
    </row>
    <row r="43" spans="1:17" s="29" customFormat="1" ht="15" x14ac:dyDescent="0.2">
      <c r="A43" s="91"/>
      <c r="B43" s="92"/>
      <c r="C43" s="461" t="s">
        <v>54</v>
      </c>
      <c r="D43" s="462"/>
      <c r="E43" s="462"/>
      <c r="F43" s="462"/>
      <c r="G43" s="462"/>
      <c r="H43" s="462"/>
      <c r="I43" s="462"/>
      <c r="J43" s="462"/>
      <c r="K43" s="462"/>
      <c r="L43" s="462"/>
      <c r="M43" s="462"/>
      <c r="N43" s="462"/>
      <c r="O43" s="462"/>
      <c r="P43" s="462"/>
      <c r="Q43" s="463"/>
    </row>
    <row r="44" spans="1:17" ht="23.25" customHeight="1" x14ac:dyDescent="0.2">
      <c r="A44" s="252" t="s">
        <v>1</v>
      </c>
      <c r="B44" s="294"/>
      <c r="C44" s="284" t="s">
        <v>133</v>
      </c>
      <c r="D44" s="284"/>
      <c r="E44" s="284"/>
      <c r="F44" s="284"/>
      <c r="G44" s="284"/>
      <c r="H44" s="284"/>
      <c r="I44" s="284"/>
      <c r="J44" s="284"/>
      <c r="K44" s="284"/>
      <c r="L44" s="284"/>
      <c r="M44" s="284"/>
      <c r="N44" s="284"/>
      <c r="O44" s="284"/>
      <c r="P44" s="284"/>
      <c r="Q44" s="285"/>
    </row>
    <row r="45" spans="1:17" ht="12.75" customHeight="1" x14ac:dyDescent="0.2">
      <c r="A45" s="252"/>
      <c r="B45" s="294"/>
      <c r="C45" s="284" t="s">
        <v>150</v>
      </c>
      <c r="D45" s="284"/>
      <c r="E45" s="284"/>
      <c r="F45" s="284"/>
      <c r="G45" s="284"/>
      <c r="H45" s="284"/>
      <c r="I45" s="284"/>
      <c r="J45" s="284"/>
      <c r="K45" s="284"/>
      <c r="L45" s="284"/>
      <c r="M45" s="284"/>
      <c r="N45" s="284"/>
      <c r="O45" s="284"/>
      <c r="P45" s="284"/>
      <c r="Q45" s="285"/>
    </row>
    <row r="46" spans="1:17" ht="12.75" customHeight="1" thickBot="1" x14ac:dyDescent="0.25">
      <c r="A46" s="252"/>
      <c r="B46" s="294"/>
      <c r="C46" s="284"/>
      <c r="D46" s="284"/>
      <c r="E46" s="284"/>
      <c r="F46" s="284"/>
      <c r="G46" s="284"/>
      <c r="H46" s="284"/>
      <c r="I46" s="284"/>
      <c r="J46" s="284"/>
      <c r="K46" s="284"/>
      <c r="L46" s="284"/>
      <c r="M46" s="284"/>
      <c r="N46" s="284"/>
      <c r="O46" s="284"/>
      <c r="P46" s="284"/>
      <c r="Q46" s="285"/>
    </row>
    <row r="47" spans="1:17" ht="8.25" customHeight="1" x14ac:dyDescent="0.2">
      <c r="A47" s="14"/>
      <c r="B47" s="14"/>
      <c r="C47" s="14"/>
      <c r="D47" s="14"/>
      <c r="E47" s="14"/>
      <c r="F47" s="14"/>
      <c r="G47" s="14"/>
      <c r="H47" s="14"/>
      <c r="I47" s="14"/>
      <c r="J47" s="14"/>
      <c r="K47" s="14"/>
      <c r="L47" s="14"/>
      <c r="M47" s="14"/>
      <c r="N47" s="14"/>
      <c r="O47" s="14"/>
      <c r="P47" s="14"/>
      <c r="Q47" s="14"/>
    </row>
    <row r="48" spans="1:17" x14ac:dyDescent="0.2">
      <c r="A48" s="7"/>
      <c r="B48" s="7"/>
      <c r="C48" s="7"/>
      <c r="D48" s="7"/>
      <c r="E48" s="7"/>
      <c r="F48" s="7"/>
      <c r="G48" s="438" t="s">
        <v>105</v>
      </c>
      <c r="H48" s="438"/>
      <c r="I48" s="438"/>
      <c r="J48" s="438"/>
      <c r="K48" s="7"/>
      <c r="L48" s="438" t="s">
        <v>106</v>
      </c>
      <c r="M48" s="438"/>
      <c r="N48" s="7"/>
      <c r="O48" s="7"/>
      <c r="P48" s="7"/>
      <c r="Q48" s="7"/>
    </row>
    <row r="49" spans="1:17" x14ac:dyDescent="0.2">
      <c r="A49" s="7"/>
      <c r="B49" s="7"/>
      <c r="C49" s="7"/>
      <c r="D49" s="7"/>
      <c r="E49" s="7"/>
      <c r="F49" s="7"/>
      <c r="G49" s="7"/>
      <c r="H49" s="7"/>
      <c r="I49" s="7"/>
      <c r="J49" s="7"/>
      <c r="K49" s="7"/>
      <c r="L49" s="7"/>
      <c r="M49" s="7"/>
      <c r="N49" s="7"/>
      <c r="O49" s="7"/>
      <c r="P49" s="7"/>
      <c r="Q49" s="7"/>
    </row>
    <row r="50" spans="1:17" x14ac:dyDescent="0.2">
      <c r="A50" s="7"/>
      <c r="B50" s="7"/>
      <c r="C50" s="7"/>
      <c r="D50" s="7"/>
      <c r="E50" s="7"/>
      <c r="F50" s="7"/>
      <c r="G50" s="7"/>
      <c r="H50" s="7"/>
      <c r="I50" s="7"/>
      <c r="J50" s="7"/>
      <c r="K50" s="7"/>
      <c r="L50" s="7"/>
      <c r="M50" s="7"/>
      <c r="N50" s="7"/>
      <c r="O50" s="7"/>
      <c r="P50" s="7"/>
      <c r="Q50" s="7"/>
    </row>
    <row r="51" spans="1:17" x14ac:dyDescent="0.2">
      <c r="A51" s="7"/>
      <c r="B51" s="7"/>
      <c r="C51" s="7"/>
      <c r="D51" s="7"/>
      <c r="E51" s="7"/>
      <c r="F51" s="7"/>
      <c r="G51" s="7"/>
      <c r="H51" s="7"/>
      <c r="I51" s="7"/>
      <c r="J51" s="7"/>
      <c r="K51" s="7"/>
      <c r="L51" s="7"/>
      <c r="M51" s="7"/>
      <c r="N51" s="7"/>
      <c r="O51" s="7"/>
      <c r="P51" s="7"/>
      <c r="Q51" s="7"/>
    </row>
    <row r="52" spans="1:17" x14ac:dyDescent="0.2">
      <c r="A52" s="7"/>
      <c r="B52" s="7"/>
      <c r="C52" s="7"/>
      <c r="D52" s="7"/>
      <c r="E52" s="7"/>
      <c r="F52" s="7"/>
      <c r="G52" s="7"/>
      <c r="H52" s="7"/>
      <c r="I52" s="7"/>
      <c r="J52" s="7"/>
      <c r="K52" s="7"/>
      <c r="L52" s="7"/>
      <c r="M52" s="7"/>
      <c r="N52" s="7"/>
      <c r="O52" s="7"/>
      <c r="P52" s="7"/>
      <c r="Q52" s="7"/>
    </row>
    <row r="53" spans="1:17" x14ac:dyDescent="0.2">
      <c r="A53" s="7"/>
      <c r="B53" s="7"/>
      <c r="C53" s="7"/>
      <c r="D53" s="7"/>
      <c r="E53" s="7"/>
      <c r="F53" s="7"/>
      <c r="G53" s="7"/>
      <c r="H53" s="7"/>
      <c r="I53" s="7"/>
      <c r="J53" s="7"/>
      <c r="K53" s="7"/>
      <c r="L53" s="7"/>
      <c r="M53" s="7"/>
      <c r="N53" s="7"/>
      <c r="O53" s="7"/>
      <c r="P53" s="7"/>
      <c r="Q53" s="7"/>
    </row>
    <row r="54" spans="1:17" x14ac:dyDescent="0.2">
      <c r="A54" s="7"/>
      <c r="B54" s="7"/>
      <c r="C54" s="7"/>
      <c r="D54" s="7"/>
      <c r="E54" s="7"/>
      <c r="F54" s="7"/>
      <c r="G54" s="7"/>
      <c r="H54" s="7"/>
      <c r="I54" s="7"/>
      <c r="J54" s="7"/>
      <c r="K54" s="7"/>
      <c r="L54" s="7"/>
      <c r="M54" s="7"/>
      <c r="N54" s="7"/>
      <c r="O54" s="7"/>
      <c r="P54" s="7"/>
      <c r="Q54" s="7"/>
    </row>
    <row r="55" spans="1:17" x14ac:dyDescent="0.2">
      <c r="A55" s="7"/>
      <c r="B55" s="7"/>
      <c r="C55" s="7"/>
      <c r="D55" s="7"/>
      <c r="E55" s="7"/>
      <c r="F55" s="7"/>
      <c r="G55" s="7"/>
      <c r="H55" s="7"/>
      <c r="I55" s="7"/>
      <c r="J55" s="7"/>
      <c r="K55" s="7"/>
      <c r="L55" s="7"/>
      <c r="M55" s="7"/>
      <c r="N55" s="7"/>
      <c r="O55" s="7"/>
      <c r="P55" s="7"/>
      <c r="Q55" s="7"/>
    </row>
    <row r="56" spans="1:17" x14ac:dyDescent="0.2">
      <c r="A56" s="7"/>
      <c r="B56" s="7"/>
      <c r="C56" s="7"/>
      <c r="D56" s="7"/>
      <c r="E56" s="7"/>
      <c r="F56" s="7"/>
      <c r="G56" s="7"/>
      <c r="H56" s="7"/>
      <c r="I56" s="7"/>
      <c r="J56" s="7"/>
      <c r="K56" s="7"/>
      <c r="L56" s="7"/>
      <c r="M56" s="7"/>
      <c r="N56" s="7"/>
      <c r="O56" s="7"/>
      <c r="P56" s="7"/>
      <c r="Q56" s="7"/>
    </row>
    <row r="57" spans="1:17" x14ac:dyDescent="0.2">
      <c r="A57" s="7"/>
      <c r="B57" s="7"/>
      <c r="C57" s="7"/>
      <c r="D57" s="7"/>
      <c r="E57" s="7"/>
      <c r="F57" s="7"/>
      <c r="G57" s="7"/>
      <c r="H57" s="7"/>
      <c r="I57" s="7"/>
      <c r="J57" s="7"/>
      <c r="K57" s="7"/>
      <c r="L57" s="7"/>
      <c r="M57" s="7"/>
      <c r="N57" s="7"/>
      <c r="O57" s="7"/>
      <c r="P57" s="7"/>
      <c r="Q57" s="7"/>
    </row>
    <row r="58" spans="1:17" x14ac:dyDescent="0.2">
      <c r="A58" s="7"/>
      <c r="B58" s="7"/>
      <c r="C58" s="7"/>
      <c r="D58" s="7"/>
      <c r="E58" s="7"/>
      <c r="F58" s="7"/>
      <c r="G58" s="7"/>
      <c r="H58" s="7"/>
      <c r="I58" s="7"/>
      <c r="J58" s="7"/>
      <c r="K58" s="7"/>
      <c r="L58" s="7"/>
      <c r="M58" s="7"/>
      <c r="N58" s="7"/>
      <c r="O58" s="7"/>
      <c r="P58" s="7"/>
      <c r="Q58" s="7"/>
    </row>
    <row r="59" spans="1:17" x14ac:dyDescent="0.2">
      <c r="A59" s="7"/>
      <c r="B59" s="7"/>
      <c r="C59" s="7"/>
      <c r="D59" s="7"/>
      <c r="E59" s="7"/>
      <c r="F59" s="7"/>
      <c r="G59" s="7"/>
      <c r="H59" s="7"/>
      <c r="I59" s="7"/>
      <c r="J59" s="7"/>
      <c r="K59" s="7"/>
      <c r="L59" s="7"/>
      <c r="M59" s="7"/>
      <c r="N59" s="7"/>
      <c r="O59" s="7"/>
      <c r="P59" s="7"/>
      <c r="Q59" s="7"/>
    </row>
    <row r="60" spans="1:17" x14ac:dyDescent="0.2">
      <c r="A60" s="7"/>
      <c r="B60" s="7"/>
      <c r="C60" s="7"/>
      <c r="D60" s="7"/>
      <c r="E60" s="7"/>
      <c r="F60" s="7"/>
      <c r="G60" s="7"/>
      <c r="H60" s="7"/>
      <c r="I60" s="7"/>
      <c r="J60" s="7"/>
      <c r="K60" s="7"/>
      <c r="L60" s="7"/>
      <c r="M60" s="7"/>
      <c r="N60" s="7"/>
      <c r="O60" s="7"/>
      <c r="P60" s="7"/>
      <c r="Q60" s="7"/>
    </row>
    <row r="61" spans="1:17" x14ac:dyDescent="0.2">
      <c r="A61" s="7"/>
      <c r="B61" s="7"/>
      <c r="C61" s="7"/>
      <c r="D61" s="7"/>
      <c r="E61" s="7"/>
      <c r="F61" s="7"/>
      <c r="G61" s="7"/>
      <c r="H61" s="7"/>
      <c r="I61" s="7"/>
      <c r="J61" s="7"/>
      <c r="K61" s="7"/>
      <c r="L61" s="7"/>
      <c r="M61" s="7"/>
      <c r="N61" s="7"/>
      <c r="O61" s="7"/>
      <c r="P61" s="7"/>
      <c r="Q61" s="7"/>
    </row>
    <row r="62" spans="1:17" x14ac:dyDescent="0.2">
      <c r="A62" s="435" t="s">
        <v>95</v>
      </c>
      <c r="B62" s="435"/>
      <c r="C62" s="437" t="str">
        <f>'Front Page'!C2</f>
        <v>Brewery Creek Ambients</v>
      </c>
      <c r="D62" s="437"/>
      <c r="E62" s="437"/>
      <c r="F62" s="437"/>
      <c r="G62" s="437"/>
      <c r="H62" s="437"/>
      <c r="I62" s="437"/>
      <c r="J62" s="437"/>
      <c r="K62" s="437"/>
      <c r="L62" s="437"/>
      <c r="M62" s="7"/>
      <c r="N62" s="7"/>
      <c r="O62" s="7"/>
      <c r="P62" s="7"/>
      <c r="Q62" s="7"/>
    </row>
    <row r="63" spans="1:17" x14ac:dyDescent="0.2">
      <c r="B63" s="113" t="s">
        <v>120</v>
      </c>
      <c r="C63" s="433" t="str">
        <f>'Front Page'!J3</f>
        <v>206461002-61004</v>
      </c>
      <c r="D63" s="433"/>
      <c r="E63" s="433"/>
      <c r="F63" s="433"/>
      <c r="G63" s="433"/>
      <c r="H63" s="433"/>
      <c r="I63" s="7"/>
      <c r="J63" s="7"/>
      <c r="K63" s="7"/>
      <c r="L63" s="7"/>
      <c r="M63" s="7"/>
      <c r="N63" s="7"/>
      <c r="O63" s="7"/>
      <c r="P63" s="7"/>
      <c r="Q63" s="7"/>
    </row>
    <row r="64" spans="1:17" x14ac:dyDescent="0.2">
      <c r="A64" s="435" t="s">
        <v>49</v>
      </c>
      <c r="B64" s="435"/>
      <c r="C64" s="436">
        <f>'Front Page'!I28</f>
        <v>42206</v>
      </c>
      <c r="D64" s="436"/>
    </row>
  </sheetData>
  <mergeCells count="104">
    <mergeCell ref="O37:P37"/>
    <mergeCell ref="D33:M33"/>
    <mergeCell ref="N33:N34"/>
    <mergeCell ref="C26:F26"/>
    <mergeCell ref="L27:M27"/>
    <mergeCell ref="L26:M26"/>
    <mergeCell ref="A11:C11"/>
    <mergeCell ref="A4:C4"/>
    <mergeCell ref="A7:C7"/>
    <mergeCell ref="A8:C9"/>
    <mergeCell ref="A10:C10"/>
    <mergeCell ref="D9:I9"/>
    <mergeCell ref="D11:I11"/>
    <mergeCell ref="D12:I12"/>
    <mergeCell ref="G24:H24"/>
    <mergeCell ref="G25:H25"/>
    <mergeCell ref="B18:F20"/>
    <mergeCell ref="I18:O19"/>
    <mergeCell ref="L24:M24"/>
    <mergeCell ref="L25:M25"/>
    <mergeCell ref="C25:F25"/>
    <mergeCell ref="J26:K26"/>
    <mergeCell ref="B39:C39"/>
    <mergeCell ref="A33:A34"/>
    <mergeCell ref="J28:K28"/>
    <mergeCell ref="D13:I13"/>
    <mergeCell ref="D14:I14"/>
    <mergeCell ref="D4:I4"/>
    <mergeCell ref="D5:I5"/>
    <mergeCell ref="D6:I6"/>
    <mergeCell ref="D7:I7"/>
    <mergeCell ref="D8:I8"/>
    <mergeCell ref="A15:B16"/>
    <mergeCell ref="C15:Q16"/>
    <mergeCell ref="C27:F27"/>
    <mergeCell ref="C28:F28"/>
    <mergeCell ref="G28:H28"/>
    <mergeCell ref="L28:M28"/>
    <mergeCell ref="A17:Q17"/>
    <mergeCell ref="B22:H22"/>
    <mergeCell ref="C21:F21"/>
    <mergeCell ref="A18:A20"/>
    <mergeCell ref="C23:F23"/>
    <mergeCell ref="J22:K22"/>
    <mergeCell ref="J27:K27"/>
    <mergeCell ref="J23:K23"/>
    <mergeCell ref="A1:Q1"/>
    <mergeCell ref="A2:I2"/>
    <mergeCell ref="A3:C3"/>
    <mergeCell ref="J2:Q14"/>
    <mergeCell ref="D3:I3"/>
    <mergeCell ref="A12:A14"/>
    <mergeCell ref="D10:G10"/>
    <mergeCell ref="B12:C14"/>
    <mergeCell ref="H10:I10"/>
    <mergeCell ref="A5:C5"/>
    <mergeCell ref="A44:B46"/>
    <mergeCell ref="D42:M42"/>
    <mergeCell ref="C29:Q29"/>
    <mergeCell ref="N42:O42"/>
    <mergeCell ref="C45:Q46"/>
    <mergeCell ref="C31:Q32"/>
    <mergeCell ref="C43:Q43"/>
    <mergeCell ref="O39:P39"/>
    <mergeCell ref="O40:P40"/>
    <mergeCell ref="O35:P35"/>
    <mergeCell ref="O36:P36"/>
    <mergeCell ref="C30:Q30"/>
    <mergeCell ref="O41:P41"/>
    <mergeCell ref="O38:P38"/>
    <mergeCell ref="B38:C38"/>
    <mergeCell ref="O33:P34"/>
    <mergeCell ref="B41:C41"/>
    <mergeCell ref="A30:B32"/>
    <mergeCell ref="A35:A41"/>
    <mergeCell ref="B35:C35"/>
    <mergeCell ref="B36:C36"/>
    <mergeCell ref="B37:C37"/>
    <mergeCell ref="B33:C34"/>
    <mergeCell ref="B40:C40"/>
    <mergeCell ref="A64:B64"/>
    <mergeCell ref="A62:B62"/>
    <mergeCell ref="C64:D64"/>
    <mergeCell ref="C62:L62"/>
    <mergeCell ref="C63:H63"/>
    <mergeCell ref="L48:M48"/>
    <mergeCell ref="G48:J48"/>
    <mergeCell ref="G18:H20"/>
    <mergeCell ref="G21:H21"/>
    <mergeCell ref="G27:H27"/>
    <mergeCell ref="L21:M21"/>
    <mergeCell ref="C44:Q44"/>
    <mergeCell ref="C24:F24"/>
    <mergeCell ref="P18:P20"/>
    <mergeCell ref="J20:K20"/>
    <mergeCell ref="L20:M20"/>
    <mergeCell ref="J21:K21"/>
    <mergeCell ref="L22:M22"/>
    <mergeCell ref="L23:M23"/>
    <mergeCell ref="G23:H23"/>
    <mergeCell ref="G26:H26"/>
    <mergeCell ref="A21:A28"/>
    <mergeCell ref="J24:K24"/>
    <mergeCell ref="J25:K25"/>
  </mergeCells>
  <phoneticPr fontId="0" type="noConversion"/>
  <pageMargins left="0.25" right="0.25" top="0.48" bottom="0.32" header="0.13" footer="0.36"/>
  <pageSetup scale="90" orientation="portrait" r:id="rId1"/>
  <headerFooter alignWithMargins="0">
    <oddFooter>&amp;CPage 3 of 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showGridLines="0" zoomScale="120" zoomScaleNormal="120" workbookViewId="0">
      <selection sqref="A1:O1"/>
    </sheetView>
  </sheetViews>
  <sheetFormatPr defaultColWidth="9.140625" defaultRowHeight="12.75" x14ac:dyDescent="0.2"/>
  <cols>
    <col min="1" max="1" width="10.28515625" style="15" customWidth="1"/>
    <col min="2" max="2" width="4.28515625" style="15" customWidth="1"/>
    <col min="3" max="3" width="9.42578125" style="15" customWidth="1"/>
    <col min="4" max="4" width="4.140625" style="15" bestFit="1" customWidth="1"/>
    <col min="5" max="5" width="5.28515625" style="15" bestFit="1" customWidth="1"/>
    <col min="6" max="6" width="8.28515625" style="15" bestFit="1" customWidth="1"/>
    <col min="7" max="7" width="5.28515625" style="15" bestFit="1" customWidth="1"/>
    <col min="8" max="8" width="8.28515625" style="15" bestFit="1" customWidth="1"/>
    <col min="9" max="9" width="5.28515625" style="15" bestFit="1" customWidth="1"/>
    <col min="10" max="10" width="8.28515625" style="15" bestFit="1" customWidth="1"/>
    <col min="11" max="11" width="5.28515625" style="15" bestFit="1" customWidth="1"/>
    <col min="12" max="12" width="8.28515625" style="15" bestFit="1" customWidth="1"/>
    <col min="13" max="13" width="7.5703125" style="15" bestFit="1" customWidth="1"/>
    <col min="14" max="14" width="7.5703125" style="15" customWidth="1"/>
    <col min="15" max="15" width="13.140625" style="15" customWidth="1"/>
    <col min="16" max="16384" width="9.140625" style="15"/>
  </cols>
  <sheetData>
    <row r="1" spans="1:20" ht="16.5" thickBot="1" x14ac:dyDescent="0.25">
      <c r="A1" s="413" t="s">
        <v>37</v>
      </c>
      <c r="B1" s="414"/>
      <c r="C1" s="414"/>
      <c r="D1" s="414"/>
      <c r="E1" s="414"/>
      <c r="F1" s="414"/>
      <c r="G1" s="414"/>
      <c r="H1" s="414"/>
      <c r="I1" s="414"/>
      <c r="J1" s="414"/>
      <c r="K1" s="414"/>
      <c r="L1" s="414"/>
      <c r="M1" s="414"/>
      <c r="N1" s="414"/>
      <c r="O1" s="415"/>
      <c r="P1" s="61"/>
      <c r="Q1" s="61"/>
      <c r="R1" s="61"/>
      <c r="S1" s="61"/>
      <c r="T1" s="7"/>
    </row>
    <row r="2" spans="1:20" x14ac:dyDescent="0.2">
      <c r="A2" s="480" t="s">
        <v>23</v>
      </c>
      <c r="B2" s="199"/>
      <c r="C2" s="199"/>
      <c r="D2" s="200"/>
      <c r="E2" s="140"/>
      <c r="F2" s="140"/>
      <c r="G2" s="140"/>
      <c r="H2" s="140"/>
      <c r="I2" s="31"/>
      <c r="J2" s="31"/>
      <c r="K2" s="31"/>
      <c r="L2" s="31"/>
      <c r="M2" s="31"/>
      <c r="N2" s="31"/>
      <c r="O2" s="139"/>
      <c r="P2" s="31"/>
      <c r="Q2" s="31"/>
      <c r="R2" s="31"/>
      <c r="S2" s="31"/>
    </row>
    <row r="3" spans="1:20" x14ac:dyDescent="0.2">
      <c r="A3" s="568" t="s">
        <v>76</v>
      </c>
      <c r="B3" s="569"/>
      <c r="C3" s="569"/>
      <c r="D3" s="570"/>
      <c r="E3" s="141"/>
      <c r="F3" s="142"/>
      <c r="G3" s="142"/>
      <c r="H3" s="142"/>
      <c r="I3" s="7"/>
      <c r="J3" s="604"/>
      <c r="K3" s="604"/>
      <c r="L3" s="143"/>
      <c r="M3" s="143"/>
      <c r="N3" s="143"/>
      <c r="O3" s="144"/>
      <c r="P3" s="599"/>
      <c r="Q3" s="600"/>
    </row>
    <row r="4" spans="1:20" s="22" customFormat="1" x14ac:dyDescent="0.2">
      <c r="A4" s="610" t="s">
        <v>128</v>
      </c>
      <c r="B4" s="611"/>
      <c r="C4" s="611"/>
      <c r="D4" s="612"/>
      <c r="E4" s="145"/>
      <c r="F4" s="26"/>
      <c r="G4" s="26"/>
      <c r="H4" s="26"/>
      <c r="I4" s="26"/>
      <c r="J4" s="586"/>
      <c r="K4" s="586"/>
      <c r="L4" s="58"/>
      <c r="M4" s="58"/>
      <c r="N4" s="58"/>
      <c r="O4" s="146"/>
      <c r="P4" s="58"/>
      <c r="Q4" s="58"/>
    </row>
    <row r="5" spans="1:20" s="22" customFormat="1" x14ac:dyDescent="0.2">
      <c r="A5" s="613" t="s">
        <v>146</v>
      </c>
      <c r="B5" s="614"/>
      <c r="C5" s="614"/>
      <c r="D5" s="615"/>
      <c r="E5" s="145"/>
      <c r="F5" s="26"/>
      <c r="G5" s="26"/>
      <c r="H5" s="26"/>
      <c r="I5" s="26"/>
      <c r="J5" s="586"/>
      <c r="K5" s="586"/>
      <c r="L5" s="58"/>
      <c r="M5" s="58"/>
      <c r="N5" s="58"/>
      <c r="O5" s="146"/>
      <c r="P5" s="58"/>
      <c r="Q5" s="58"/>
    </row>
    <row r="6" spans="1:20" s="26" customFormat="1" x14ac:dyDescent="0.2">
      <c r="A6" s="543" t="s">
        <v>129</v>
      </c>
      <c r="B6" s="514"/>
      <c r="C6" s="514"/>
      <c r="D6" s="515"/>
      <c r="E6" s="147"/>
      <c r="J6" s="587"/>
      <c r="K6" s="587"/>
      <c r="L6" s="60"/>
      <c r="M6" s="60"/>
      <c r="N6" s="60"/>
      <c r="O6" s="148"/>
      <c r="P6" s="59"/>
      <c r="Q6" s="60"/>
    </row>
    <row r="7" spans="1:20" s="26" customFormat="1" x14ac:dyDescent="0.2">
      <c r="A7" s="542" t="s">
        <v>146</v>
      </c>
      <c r="B7" s="616"/>
      <c r="C7" s="616"/>
      <c r="D7" s="617"/>
      <c r="E7" s="147"/>
      <c r="J7" s="587"/>
      <c r="K7" s="587"/>
      <c r="L7" s="60"/>
      <c r="M7" s="60"/>
      <c r="N7" s="60"/>
      <c r="O7" s="148"/>
      <c r="P7" s="60"/>
      <c r="Q7" s="60"/>
    </row>
    <row r="8" spans="1:20" s="26" customFormat="1" x14ac:dyDescent="0.2">
      <c r="A8" s="577" t="s">
        <v>130</v>
      </c>
      <c r="B8" s="265"/>
      <c r="C8" s="580">
        <f>N13</f>
        <v>7.5916616002499602</v>
      </c>
      <c r="D8" s="581"/>
      <c r="E8" s="147"/>
      <c r="J8" s="58"/>
      <c r="K8" s="58"/>
      <c r="L8" s="60"/>
      <c r="M8" s="60"/>
      <c r="N8" s="60"/>
      <c r="O8" s="148"/>
      <c r="P8" s="60"/>
      <c r="Q8" s="60"/>
    </row>
    <row r="9" spans="1:20" s="26" customFormat="1" ht="13.5" thickBot="1" x14ac:dyDescent="0.25">
      <c r="A9" s="578"/>
      <c r="B9" s="579"/>
      <c r="C9" s="582"/>
      <c r="D9" s="583"/>
      <c r="E9" s="147"/>
      <c r="J9" s="58"/>
      <c r="K9" s="58"/>
      <c r="L9" s="60"/>
      <c r="M9" s="60"/>
      <c r="N9" s="60"/>
      <c r="O9" s="148"/>
      <c r="P9" s="60"/>
      <c r="Q9" s="60"/>
    </row>
    <row r="10" spans="1:20" ht="16.5" thickBot="1" x14ac:dyDescent="0.25">
      <c r="A10" s="413" t="s">
        <v>71</v>
      </c>
      <c r="B10" s="414"/>
      <c r="C10" s="414"/>
      <c r="D10" s="414"/>
      <c r="E10" s="414"/>
      <c r="F10" s="414"/>
      <c r="G10" s="414"/>
      <c r="H10" s="414"/>
      <c r="I10" s="414"/>
      <c r="J10" s="414"/>
      <c r="K10" s="414"/>
      <c r="L10" s="414"/>
      <c r="M10" s="414"/>
      <c r="N10" s="414"/>
      <c r="O10" s="415"/>
      <c r="P10" s="53"/>
      <c r="Q10" s="53"/>
      <c r="R10" s="53"/>
      <c r="S10" s="53"/>
    </row>
    <row r="11" spans="1:20" ht="19.5" customHeight="1" x14ac:dyDescent="0.2">
      <c r="A11" s="584" t="s">
        <v>24</v>
      </c>
      <c r="B11" s="588" t="s">
        <v>99</v>
      </c>
      <c r="C11" s="589"/>
      <c r="D11" s="590"/>
      <c r="E11" s="594" t="s">
        <v>131</v>
      </c>
      <c r="F11" s="595"/>
      <c r="G11" s="595"/>
      <c r="H11" s="595"/>
      <c r="I11" s="595"/>
      <c r="J11" s="595"/>
      <c r="K11" s="595"/>
      <c r="L11" s="596"/>
      <c r="M11" s="575" t="s">
        <v>72</v>
      </c>
      <c r="N11" s="571" t="s">
        <v>65</v>
      </c>
      <c r="O11" s="573" t="s">
        <v>103</v>
      </c>
    </row>
    <row r="12" spans="1:20" ht="25.5" customHeight="1" x14ac:dyDescent="0.2">
      <c r="A12" s="585"/>
      <c r="B12" s="591"/>
      <c r="C12" s="592"/>
      <c r="D12" s="593"/>
      <c r="E12" s="597">
        <v>1</v>
      </c>
      <c r="F12" s="598"/>
      <c r="G12" s="597">
        <v>2</v>
      </c>
      <c r="H12" s="598"/>
      <c r="I12" s="597">
        <v>3</v>
      </c>
      <c r="J12" s="598"/>
      <c r="K12" s="597">
        <v>4</v>
      </c>
      <c r="L12" s="598"/>
      <c r="M12" s="576"/>
      <c r="N12" s="572"/>
      <c r="O12" s="574"/>
    </row>
    <row r="13" spans="1:20" ht="12.75" customHeight="1" x14ac:dyDescent="0.2">
      <c r="A13" s="605" t="s">
        <v>77</v>
      </c>
      <c r="B13" s="96" t="s">
        <v>98</v>
      </c>
      <c r="C13" s="552" t="s">
        <v>28</v>
      </c>
      <c r="D13" s="553"/>
      <c r="E13" s="175">
        <v>470</v>
      </c>
      <c r="F13" s="176"/>
      <c r="G13" s="175">
        <v>401</v>
      </c>
      <c r="H13" s="176"/>
      <c r="I13" s="175">
        <v>403</v>
      </c>
      <c r="J13" s="176"/>
      <c r="K13" s="175">
        <v>420</v>
      </c>
      <c r="L13" s="176"/>
      <c r="M13" s="149">
        <f>AVERAGE(E13:L13)</f>
        <v>423.5</v>
      </c>
      <c r="N13" s="150">
        <f>STDEV(E13:L13)/AVERAGE(E13:L13)*100</f>
        <v>7.5916616002499602</v>
      </c>
      <c r="O13" s="151" t="s">
        <v>127</v>
      </c>
    </row>
    <row r="14" spans="1:20" x14ac:dyDescent="0.2">
      <c r="A14" s="606"/>
      <c r="B14" s="96">
        <v>1</v>
      </c>
      <c r="C14" s="552" t="str">
        <f>'Front Page'!C8</f>
        <v>Brew-1</v>
      </c>
      <c r="D14" s="553"/>
      <c r="E14" s="175">
        <v>373</v>
      </c>
      <c r="F14" s="176"/>
      <c r="G14" s="173">
        <v>407</v>
      </c>
      <c r="H14" s="176"/>
      <c r="I14" s="175">
        <v>357</v>
      </c>
      <c r="J14" s="176"/>
      <c r="K14" s="175">
        <v>359</v>
      </c>
      <c r="L14" s="176"/>
      <c r="M14" s="149">
        <f>AVERAGE(E14:K14)</f>
        <v>374</v>
      </c>
      <c r="N14" s="150">
        <f>STDEV(E14:L14)/AVERAGE(E14:L14)*100</f>
        <v>6.1825829575845361</v>
      </c>
      <c r="O14" s="151" t="s">
        <v>168</v>
      </c>
    </row>
    <row r="15" spans="1:20" x14ac:dyDescent="0.2">
      <c r="A15" s="606"/>
      <c r="B15" s="96">
        <v>2</v>
      </c>
      <c r="C15" s="552" t="str">
        <f>'Front Page'!C9</f>
        <v>Brew-2</v>
      </c>
      <c r="D15" s="553"/>
      <c r="E15" s="175">
        <v>6</v>
      </c>
      <c r="F15" s="176"/>
      <c r="G15" s="566">
        <v>5</v>
      </c>
      <c r="H15" s="567"/>
      <c r="I15" s="175">
        <v>6</v>
      </c>
      <c r="J15" s="176"/>
      <c r="K15" s="175">
        <v>6</v>
      </c>
      <c r="L15" s="176"/>
      <c r="M15" s="149">
        <f>AVERAGE(E15:K15)</f>
        <v>5.75</v>
      </c>
      <c r="N15" s="150">
        <v>5.9</v>
      </c>
      <c r="O15" s="151" t="s">
        <v>169</v>
      </c>
      <c r="S15" s="172"/>
    </row>
    <row r="16" spans="1:20" x14ac:dyDescent="0.2">
      <c r="A16" s="606"/>
      <c r="B16" s="96">
        <v>3</v>
      </c>
      <c r="C16" s="552" t="str">
        <f>'Front Page'!C10</f>
        <v>Brew-3</v>
      </c>
      <c r="D16" s="553"/>
      <c r="E16" s="175">
        <v>10</v>
      </c>
      <c r="F16" s="176"/>
      <c r="G16" s="175">
        <v>9</v>
      </c>
      <c r="H16" s="176"/>
      <c r="I16" s="173">
        <v>12</v>
      </c>
      <c r="J16" s="176"/>
      <c r="K16" s="175">
        <v>8</v>
      </c>
      <c r="L16" s="176"/>
      <c r="M16" s="149">
        <f>AVERAGE(E16:L16)</f>
        <v>9.75</v>
      </c>
      <c r="N16" s="150">
        <f>STDEV(E16:L16)/AVERAGE(E16:L16)*100</f>
        <v>17.516155155486494</v>
      </c>
      <c r="O16" s="151" t="s">
        <v>169</v>
      </c>
    </row>
    <row r="17" spans="1:19" x14ac:dyDescent="0.2">
      <c r="A17" s="606"/>
      <c r="B17" s="96"/>
      <c r="C17" s="552"/>
      <c r="D17" s="553"/>
      <c r="E17" s="175"/>
      <c r="F17" s="176"/>
      <c r="G17" s="175"/>
      <c r="H17" s="176"/>
      <c r="I17" s="175"/>
      <c r="J17" s="176"/>
      <c r="K17" s="464"/>
      <c r="L17" s="465"/>
      <c r="M17" s="149"/>
      <c r="N17" s="150"/>
      <c r="O17" s="151"/>
    </row>
    <row r="18" spans="1:19" x14ac:dyDescent="0.2">
      <c r="A18" s="606"/>
      <c r="B18" s="96"/>
      <c r="C18" s="552"/>
      <c r="D18" s="553"/>
      <c r="E18" s="175"/>
      <c r="F18" s="176"/>
      <c r="G18" s="175"/>
      <c r="H18" s="176"/>
      <c r="I18" s="175"/>
      <c r="J18" s="176"/>
      <c r="K18" s="175"/>
      <c r="L18" s="176"/>
      <c r="M18" s="39"/>
      <c r="N18" s="102"/>
      <c r="O18" s="152"/>
    </row>
    <row r="19" spans="1:19" x14ac:dyDescent="0.2">
      <c r="A19" s="607"/>
      <c r="B19" s="96"/>
      <c r="C19" s="552"/>
      <c r="D19" s="553"/>
      <c r="E19" s="175"/>
      <c r="F19" s="176"/>
      <c r="G19" s="175"/>
      <c r="H19" s="176"/>
      <c r="I19" s="175"/>
      <c r="J19" s="176"/>
      <c r="K19" s="175"/>
      <c r="L19" s="176"/>
      <c r="M19" s="39"/>
      <c r="N19" s="102"/>
      <c r="O19" s="152"/>
    </row>
    <row r="20" spans="1:19" ht="13.5" thickBot="1" x14ac:dyDescent="0.25">
      <c r="A20" s="602" t="s">
        <v>73</v>
      </c>
      <c r="B20" s="603"/>
      <c r="C20" s="603"/>
      <c r="D20" s="603"/>
      <c r="E20" s="601" t="s">
        <v>164</v>
      </c>
      <c r="F20" s="609"/>
      <c r="G20" s="609"/>
      <c r="H20" s="608" t="s">
        <v>74</v>
      </c>
      <c r="I20" s="608"/>
      <c r="J20" s="601" t="s">
        <v>163</v>
      </c>
      <c r="K20" s="601"/>
      <c r="L20" s="601"/>
      <c r="M20" s="601"/>
      <c r="N20" s="77"/>
      <c r="O20" s="54"/>
    </row>
    <row r="21" spans="1:19" s="29" customFormat="1" ht="15.75" thickBot="1" x14ac:dyDescent="0.25">
      <c r="A21" s="554"/>
      <c r="B21" s="555"/>
      <c r="C21" s="555"/>
      <c r="D21" s="555"/>
      <c r="E21" s="555"/>
      <c r="F21" s="93"/>
      <c r="G21" s="94"/>
      <c r="H21" s="556"/>
      <c r="I21" s="556"/>
      <c r="J21" s="94"/>
      <c r="K21" s="56"/>
      <c r="L21" s="94"/>
      <c r="M21" s="97"/>
      <c r="N21" s="97"/>
      <c r="O21" s="95"/>
      <c r="Q21" s="55"/>
      <c r="R21" s="55"/>
      <c r="S21" s="55"/>
    </row>
    <row r="22" spans="1:19" s="29" customFormat="1" ht="15" x14ac:dyDescent="0.2">
      <c r="A22" s="562"/>
      <c r="B22" s="563"/>
      <c r="C22" s="563"/>
      <c r="D22" s="457" t="s">
        <v>75</v>
      </c>
      <c r="E22" s="457"/>
      <c r="F22" s="457"/>
      <c r="G22" s="457"/>
      <c r="H22" s="457"/>
      <c r="I22" s="457"/>
      <c r="J22" s="457"/>
      <c r="K22" s="457"/>
      <c r="L22" s="457"/>
      <c r="M22" s="457"/>
      <c r="N22" s="457"/>
      <c r="O22" s="557"/>
      <c r="P22" s="56"/>
      <c r="Q22" s="55"/>
      <c r="R22" s="55"/>
      <c r="S22" s="55"/>
    </row>
    <row r="23" spans="1:19" ht="12.75" customHeight="1" x14ac:dyDescent="0.2">
      <c r="A23" s="323" t="s">
        <v>1</v>
      </c>
      <c r="B23" s="324"/>
      <c r="C23" s="324"/>
      <c r="D23" s="558" t="s">
        <v>104</v>
      </c>
      <c r="E23" s="558"/>
      <c r="F23" s="558"/>
      <c r="G23" s="558"/>
      <c r="H23" s="558"/>
      <c r="I23" s="558"/>
      <c r="J23" s="558"/>
      <c r="K23" s="558"/>
      <c r="L23" s="558"/>
      <c r="M23" s="558"/>
      <c r="N23" s="558"/>
      <c r="O23" s="559"/>
      <c r="P23" s="7"/>
      <c r="Q23" s="7"/>
      <c r="R23" s="7"/>
      <c r="S23" s="7"/>
    </row>
    <row r="24" spans="1:19" ht="12.75" customHeight="1" x14ac:dyDescent="0.2">
      <c r="A24" s="323"/>
      <c r="B24" s="324"/>
      <c r="C24" s="324"/>
      <c r="D24" s="558"/>
      <c r="E24" s="558"/>
      <c r="F24" s="558"/>
      <c r="G24" s="558"/>
      <c r="H24" s="558"/>
      <c r="I24" s="558"/>
      <c r="J24" s="558"/>
      <c r="K24" s="558"/>
      <c r="L24" s="558"/>
      <c r="M24" s="558"/>
      <c r="N24" s="558"/>
      <c r="O24" s="559"/>
      <c r="P24" s="7"/>
      <c r="Q24" s="7"/>
      <c r="R24" s="7"/>
      <c r="S24" s="7"/>
    </row>
    <row r="25" spans="1:19" ht="12.75" customHeight="1" x14ac:dyDescent="0.2">
      <c r="A25" s="323"/>
      <c r="B25" s="324"/>
      <c r="C25" s="324"/>
      <c r="D25" s="558"/>
      <c r="E25" s="558"/>
      <c r="F25" s="558"/>
      <c r="G25" s="558"/>
      <c r="H25" s="558"/>
      <c r="I25" s="558"/>
      <c r="J25" s="558"/>
      <c r="K25" s="558"/>
      <c r="L25" s="558"/>
      <c r="M25" s="558"/>
      <c r="N25" s="558"/>
      <c r="O25" s="559"/>
      <c r="P25" s="7"/>
      <c r="Q25" s="7"/>
      <c r="R25" s="7"/>
      <c r="S25" s="7"/>
    </row>
    <row r="26" spans="1:19" ht="12.75" customHeight="1" thickBot="1" x14ac:dyDescent="0.25">
      <c r="A26" s="564"/>
      <c r="B26" s="565"/>
      <c r="C26" s="565"/>
      <c r="D26" s="560"/>
      <c r="E26" s="560"/>
      <c r="F26" s="560"/>
      <c r="G26" s="560"/>
      <c r="H26" s="560"/>
      <c r="I26" s="560"/>
      <c r="J26" s="560"/>
      <c r="K26" s="560"/>
      <c r="L26" s="560"/>
      <c r="M26" s="560"/>
      <c r="N26" s="560"/>
      <c r="O26" s="561"/>
    </row>
    <row r="27" spans="1:19" ht="12.75" customHeight="1" x14ac:dyDescent="0.2">
      <c r="I27" s="153"/>
    </row>
    <row r="28" spans="1:19" x14ac:dyDescent="0.2">
      <c r="F28" s="109" t="s">
        <v>105</v>
      </c>
      <c r="I28" s="109"/>
      <c r="J28" s="438" t="s">
        <v>106</v>
      </c>
      <c r="K28" s="438"/>
    </row>
    <row r="38" spans="1:11" ht="13.5" customHeight="1" x14ac:dyDescent="0.2">
      <c r="A38" s="57"/>
    </row>
    <row r="46" spans="1:11" x14ac:dyDescent="0.2">
      <c r="B46" s="426" t="s">
        <v>95</v>
      </c>
      <c r="C46" s="426"/>
      <c r="D46" s="426"/>
      <c r="E46" s="434" t="str">
        <f>'Front Page'!$C$2</f>
        <v>Brewery Creek Ambients</v>
      </c>
      <c r="F46" s="434"/>
      <c r="G46" s="434"/>
      <c r="H46" s="434"/>
      <c r="I46" s="434"/>
      <c r="J46" s="434"/>
      <c r="K46" s="434"/>
    </row>
    <row r="47" spans="1:11" x14ac:dyDescent="0.2">
      <c r="D47" s="113" t="s">
        <v>120</v>
      </c>
      <c r="E47" s="433" t="str">
        <f>'Front Page'!J3</f>
        <v>206461002-61004</v>
      </c>
      <c r="F47" s="433"/>
      <c r="G47" s="433"/>
      <c r="H47" s="433"/>
    </row>
    <row r="48" spans="1:11" x14ac:dyDescent="0.2">
      <c r="B48" s="426" t="s">
        <v>49</v>
      </c>
      <c r="C48" s="426"/>
      <c r="D48" s="426"/>
      <c r="E48" s="427">
        <f>'Front Page'!$I$28</f>
        <v>42206</v>
      </c>
      <c r="F48" s="427"/>
    </row>
  </sheetData>
  <mergeCells count="78">
    <mergeCell ref="E20:G20"/>
    <mergeCell ref="A4:D4"/>
    <mergeCell ref="A5:D5"/>
    <mergeCell ref="A6:D6"/>
    <mergeCell ref="A7:D7"/>
    <mergeCell ref="C14:D14"/>
    <mergeCell ref="E14:F14"/>
    <mergeCell ref="G14:H14"/>
    <mergeCell ref="C18:D18"/>
    <mergeCell ref="E18:F18"/>
    <mergeCell ref="G18:H18"/>
    <mergeCell ref="A23:C23"/>
    <mergeCell ref="P3:Q3"/>
    <mergeCell ref="J20:M20"/>
    <mergeCell ref="J28:K28"/>
    <mergeCell ref="D23:O23"/>
    <mergeCell ref="A20:D20"/>
    <mergeCell ref="A10:O10"/>
    <mergeCell ref="J3:K3"/>
    <mergeCell ref="A13:A19"/>
    <mergeCell ref="H20:I20"/>
    <mergeCell ref="C13:D13"/>
    <mergeCell ref="E13:F13"/>
    <mergeCell ref="K12:L12"/>
    <mergeCell ref="G13:H13"/>
    <mergeCell ref="I13:J13"/>
    <mergeCell ref="K13:L13"/>
    <mergeCell ref="A1:O1"/>
    <mergeCell ref="A3:D3"/>
    <mergeCell ref="A2:D2"/>
    <mergeCell ref="N11:N12"/>
    <mergeCell ref="O11:O12"/>
    <mergeCell ref="M11:M12"/>
    <mergeCell ref="A8:B9"/>
    <mergeCell ref="C8:D9"/>
    <mergeCell ref="A11:A12"/>
    <mergeCell ref="J4:K5"/>
    <mergeCell ref="J6:K7"/>
    <mergeCell ref="B11:D12"/>
    <mergeCell ref="E11:L11"/>
    <mergeCell ref="E12:F12"/>
    <mergeCell ref="G12:H12"/>
    <mergeCell ref="I12:J12"/>
    <mergeCell ref="I14:J14"/>
    <mergeCell ref="K14:L14"/>
    <mergeCell ref="C16:D16"/>
    <mergeCell ref="E16:F16"/>
    <mergeCell ref="G16:H16"/>
    <mergeCell ref="I16:J16"/>
    <mergeCell ref="K16:L16"/>
    <mergeCell ref="C15:D15"/>
    <mergeCell ref="E15:F15"/>
    <mergeCell ref="G15:H15"/>
    <mergeCell ref="I15:J15"/>
    <mergeCell ref="K15:L15"/>
    <mergeCell ref="I18:J18"/>
    <mergeCell ref="K18:L18"/>
    <mergeCell ref="C17:D17"/>
    <mergeCell ref="E17:F17"/>
    <mergeCell ref="G17:H17"/>
    <mergeCell ref="I17:J17"/>
    <mergeCell ref="K17:L17"/>
    <mergeCell ref="B48:D48"/>
    <mergeCell ref="E48:F48"/>
    <mergeCell ref="E46:K46"/>
    <mergeCell ref="E47:H47"/>
    <mergeCell ref="C19:D19"/>
    <mergeCell ref="E19:F19"/>
    <mergeCell ref="G19:H19"/>
    <mergeCell ref="I19:J19"/>
    <mergeCell ref="K19:L19"/>
    <mergeCell ref="B46:D46"/>
    <mergeCell ref="A21:E21"/>
    <mergeCell ref="H21:I21"/>
    <mergeCell ref="D22:O22"/>
    <mergeCell ref="D24:O26"/>
    <mergeCell ref="A22:C22"/>
    <mergeCell ref="A24:C26"/>
  </mergeCells>
  <phoneticPr fontId="30" type="noConversion"/>
  <pageMargins left="0.25" right="0.26" top="1" bottom="1" header="0.5" footer="0.5"/>
  <pageSetup scale="82" orientation="portrait" horizontalDpi="300" verticalDpi="300" r:id="rId1"/>
  <headerFooter alignWithMargins="0">
    <oddFooter>&amp;CPage 4 of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M51"/>
  <sheetViews>
    <sheetView showGridLines="0" zoomScaleNormal="100" workbookViewId="0">
      <selection activeCell="A2" sqref="A2"/>
    </sheetView>
  </sheetViews>
  <sheetFormatPr defaultColWidth="9.140625" defaultRowHeight="12.75" x14ac:dyDescent="0.2"/>
  <cols>
    <col min="1" max="1" width="10.28515625" style="15" customWidth="1"/>
    <col min="2" max="2" width="8.28515625" style="15" customWidth="1"/>
    <col min="3" max="3" width="6.140625" style="15" customWidth="1"/>
    <col min="4" max="4" width="7.28515625" style="15" customWidth="1"/>
    <col min="5" max="5" width="6.42578125" style="15" customWidth="1"/>
    <col min="6" max="6" width="7.85546875" style="15" customWidth="1"/>
    <col min="7" max="7" width="7.140625" style="15" customWidth="1"/>
    <col min="8" max="8" width="7.85546875" style="15" customWidth="1"/>
    <col min="9" max="9" width="8.7109375" style="15" customWidth="1"/>
    <col min="10" max="10" width="11.7109375" style="15" customWidth="1"/>
    <col min="11" max="11" width="5.7109375" style="15" customWidth="1"/>
    <col min="12" max="12" width="7.85546875" style="15" customWidth="1"/>
    <col min="13" max="13" width="12.28515625" style="15" customWidth="1"/>
    <col min="14" max="16384" width="9.140625" style="15"/>
  </cols>
  <sheetData>
    <row r="2" spans="1:13" s="38" customFormat="1" x14ac:dyDescent="0.2">
      <c r="A2" s="37"/>
      <c r="B2" s="37"/>
      <c r="C2" s="41"/>
      <c r="D2" s="41"/>
      <c r="E2" s="41"/>
      <c r="F2" s="41"/>
      <c r="G2" s="37"/>
      <c r="H2" s="42"/>
      <c r="I2" s="42"/>
      <c r="J2" s="42"/>
      <c r="K2" s="42"/>
      <c r="L2" s="42"/>
      <c r="M2" s="42"/>
    </row>
    <row r="3" spans="1:13" s="16" customFormat="1" ht="12.75" customHeight="1" x14ac:dyDescent="0.2">
      <c r="A3" s="626" t="s">
        <v>117</v>
      </c>
      <c r="B3" s="626"/>
      <c r="C3" s="626"/>
      <c r="D3" s="626"/>
      <c r="E3" s="626"/>
      <c r="F3" s="626"/>
      <c r="G3" s="626"/>
      <c r="H3" s="626"/>
      <c r="I3" s="626"/>
      <c r="J3" s="626"/>
      <c r="K3" s="626"/>
      <c r="L3" s="626"/>
      <c r="M3" s="626"/>
    </row>
    <row r="4" spans="1:13" s="16" customFormat="1" x14ac:dyDescent="0.2">
      <c r="A4" s="626"/>
      <c r="B4" s="626"/>
      <c r="C4" s="626"/>
      <c r="D4" s="626"/>
      <c r="E4" s="626"/>
      <c r="F4" s="626"/>
      <c r="G4" s="626"/>
      <c r="H4" s="626"/>
      <c r="I4" s="626"/>
      <c r="J4" s="626"/>
      <c r="K4" s="626"/>
      <c r="L4" s="626"/>
      <c r="M4" s="626"/>
    </row>
    <row r="5" spans="1:13" s="16" customFormat="1" x14ac:dyDescent="0.2">
      <c r="A5" s="626"/>
      <c r="B5" s="626"/>
      <c r="C5" s="626"/>
      <c r="D5" s="626"/>
      <c r="E5" s="626"/>
      <c r="F5" s="626"/>
      <c r="G5" s="626"/>
      <c r="H5" s="626"/>
      <c r="I5" s="626"/>
      <c r="J5" s="626"/>
      <c r="K5" s="626"/>
      <c r="L5" s="626"/>
      <c r="M5" s="626"/>
    </row>
    <row r="6" spans="1:13" s="38" customFormat="1" x14ac:dyDescent="0.2">
      <c r="A6" s="626"/>
      <c r="B6" s="626"/>
      <c r="C6" s="626"/>
      <c r="D6" s="626"/>
      <c r="E6" s="626"/>
      <c r="F6" s="626"/>
      <c r="G6" s="626"/>
      <c r="H6" s="626"/>
      <c r="I6" s="626"/>
      <c r="J6" s="626"/>
      <c r="K6" s="626"/>
      <c r="L6" s="626"/>
      <c r="M6" s="626"/>
    </row>
    <row r="7" spans="1:13" ht="10.5" customHeight="1" x14ac:dyDescent="0.2">
      <c r="A7" s="626"/>
      <c r="B7" s="626"/>
      <c r="C7" s="626"/>
      <c r="D7" s="626"/>
      <c r="E7" s="626"/>
      <c r="F7" s="626"/>
      <c r="G7" s="626"/>
      <c r="H7" s="626"/>
      <c r="I7" s="626"/>
      <c r="J7" s="626"/>
      <c r="K7" s="626"/>
      <c r="L7" s="626"/>
      <c r="M7" s="626"/>
    </row>
    <row r="8" spans="1:13" ht="12.75" customHeight="1" x14ac:dyDescent="0.2">
      <c r="A8" s="626"/>
      <c r="B8" s="626"/>
      <c r="C8" s="626"/>
      <c r="D8" s="626"/>
      <c r="E8" s="626"/>
      <c r="F8" s="626"/>
      <c r="G8" s="626"/>
      <c r="H8" s="626"/>
      <c r="I8" s="626"/>
      <c r="J8" s="626"/>
      <c r="K8" s="626"/>
      <c r="L8" s="626"/>
      <c r="M8" s="626"/>
    </row>
    <row r="9" spans="1:13" ht="12.75" customHeight="1" thickBot="1" x14ac:dyDescent="0.25">
      <c r="A9" s="98"/>
      <c r="B9" s="98"/>
      <c r="C9" s="98"/>
      <c r="D9" s="98"/>
      <c r="E9" s="98"/>
      <c r="F9" s="98"/>
      <c r="G9" s="98"/>
      <c r="H9" s="98"/>
      <c r="I9" s="98"/>
      <c r="J9" s="98"/>
      <c r="K9" s="98"/>
      <c r="L9" s="98"/>
      <c r="M9" s="98"/>
    </row>
    <row r="10" spans="1:13" ht="12" customHeight="1" x14ac:dyDescent="0.2">
      <c r="A10" s="627" t="s">
        <v>67</v>
      </c>
      <c r="B10" s="628"/>
      <c r="C10" s="631" t="s">
        <v>138</v>
      </c>
      <c r="D10" s="632"/>
      <c r="E10" s="632"/>
      <c r="F10" s="633"/>
      <c r="G10" s="638" t="s">
        <v>62</v>
      </c>
      <c r="H10" s="639"/>
      <c r="I10" s="642"/>
      <c r="J10" s="643"/>
      <c r="K10" s="643"/>
      <c r="L10" s="643"/>
      <c r="M10" s="644"/>
    </row>
    <row r="11" spans="1:13" ht="14.25" customHeight="1" x14ac:dyDescent="0.2">
      <c r="A11" s="629"/>
      <c r="B11" s="630"/>
      <c r="C11" s="634"/>
      <c r="D11" s="635"/>
      <c r="E11" s="635"/>
      <c r="F11" s="636"/>
      <c r="G11" s="640"/>
      <c r="H11" s="641"/>
      <c r="I11" s="645"/>
      <c r="J11" s="646"/>
      <c r="K11" s="646"/>
      <c r="L11" s="646"/>
      <c r="M11" s="647"/>
    </row>
    <row r="12" spans="1:13" ht="17.25" customHeight="1" x14ac:dyDescent="0.2">
      <c r="A12" s="115"/>
      <c r="B12" s="116" t="s">
        <v>111</v>
      </c>
      <c r="C12" s="648">
        <v>42234</v>
      </c>
      <c r="D12" s="649"/>
      <c r="E12" s="649"/>
      <c r="F12" s="196"/>
      <c r="G12" s="196"/>
      <c r="H12" s="196"/>
      <c r="I12" s="196"/>
      <c r="J12" s="196"/>
      <c r="K12" s="196"/>
      <c r="L12" s="196"/>
      <c r="M12" s="637"/>
    </row>
    <row r="13" spans="1:13" ht="17.25" customHeight="1" x14ac:dyDescent="0.2">
      <c r="A13" s="624" t="s">
        <v>42</v>
      </c>
      <c r="B13" s="625"/>
      <c r="C13" s="650" t="s">
        <v>69</v>
      </c>
      <c r="D13" s="650"/>
      <c r="E13" s="651" t="s">
        <v>112</v>
      </c>
      <c r="F13" s="652"/>
      <c r="G13" s="653"/>
      <c r="H13" s="654">
        <v>113133790</v>
      </c>
      <c r="I13" s="655"/>
      <c r="J13" s="656"/>
      <c r="K13" s="656"/>
      <c r="L13" s="656"/>
      <c r="M13" s="117"/>
    </row>
    <row r="14" spans="1:13" ht="17.25" customHeight="1" x14ac:dyDescent="0.2">
      <c r="A14" s="687" t="s">
        <v>113</v>
      </c>
      <c r="B14" s="690"/>
      <c r="C14" s="666" t="s">
        <v>114</v>
      </c>
      <c r="D14" s="667"/>
      <c r="E14" s="667"/>
      <c r="F14" s="667"/>
      <c r="G14" s="667"/>
      <c r="H14" s="667"/>
      <c r="I14" s="667"/>
      <c r="J14" s="667"/>
      <c r="K14" s="667"/>
      <c r="L14" s="667"/>
      <c r="M14" s="668"/>
    </row>
    <row r="15" spans="1:13" ht="25.5" customHeight="1" x14ac:dyDescent="0.2">
      <c r="A15" s="689" t="s">
        <v>115</v>
      </c>
      <c r="B15" s="653"/>
      <c r="C15" s="669" t="s">
        <v>174</v>
      </c>
      <c r="D15" s="670"/>
      <c r="E15" s="670"/>
      <c r="F15" s="671"/>
      <c r="G15" s="118" t="s">
        <v>111</v>
      </c>
      <c r="H15" s="672">
        <v>42235</v>
      </c>
      <c r="I15" s="670"/>
      <c r="J15" s="670"/>
      <c r="K15" s="670"/>
      <c r="L15" s="670"/>
      <c r="M15" s="673"/>
    </row>
    <row r="16" spans="1:13" ht="13.5" customHeight="1" x14ac:dyDescent="0.2">
      <c r="A16" s="687" t="s">
        <v>116</v>
      </c>
      <c r="B16" s="688"/>
      <c r="C16" s="342" t="s">
        <v>135</v>
      </c>
      <c r="D16" s="280"/>
      <c r="E16" s="280"/>
      <c r="F16" s="281"/>
      <c r="G16" s="674" t="s">
        <v>62</v>
      </c>
      <c r="H16" s="675"/>
      <c r="I16" s="676" t="s">
        <v>135</v>
      </c>
      <c r="J16" s="677"/>
      <c r="K16" s="677"/>
      <c r="L16" s="677"/>
      <c r="M16" s="678"/>
    </row>
    <row r="17" spans="1:13" ht="15.75" customHeight="1" thickBot="1" x14ac:dyDescent="0.25">
      <c r="A17" s="692" t="s">
        <v>42</v>
      </c>
      <c r="B17" s="693"/>
      <c r="C17" s="618" t="s">
        <v>135</v>
      </c>
      <c r="D17" s="619"/>
      <c r="E17" s="619"/>
      <c r="F17" s="619"/>
      <c r="G17" s="120" t="s">
        <v>43</v>
      </c>
      <c r="H17" s="620" t="s">
        <v>135</v>
      </c>
      <c r="I17" s="621"/>
      <c r="J17" s="621"/>
      <c r="K17" s="621"/>
      <c r="L17" s="621"/>
      <c r="M17" s="622"/>
    </row>
    <row r="18" spans="1:13" ht="10.5" customHeight="1" x14ac:dyDescent="0.2">
      <c r="A18" s="40"/>
      <c r="B18" s="40"/>
      <c r="C18" s="40"/>
      <c r="D18" s="40"/>
      <c r="E18" s="40"/>
      <c r="F18" s="40"/>
      <c r="G18" s="40"/>
      <c r="H18" s="40"/>
      <c r="I18" s="40"/>
      <c r="J18" s="40"/>
      <c r="K18" s="40"/>
      <c r="L18" s="40"/>
      <c r="M18" s="40"/>
    </row>
    <row r="19" spans="1:13" ht="10.5" customHeight="1" x14ac:dyDescent="0.2">
      <c r="A19" s="40"/>
      <c r="B19" s="40"/>
      <c r="C19" s="40"/>
      <c r="D19" s="40"/>
      <c r="E19" s="40"/>
      <c r="F19" s="40"/>
      <c r="G19" s="40"/>
      <c r="H19" s="40"/>
      <c r="I19" s="40"/>
      <c r="J19" s="40"/>
      <c r="K19" s="40"/>
      <c r="L19" s="40"/>
      <c r="M19" s="40"/>
    </row>
    <row r="20" spans="1:13" ht="10.5" customHeight="1" x14ac:dyDescent="0.2">
      <c r="A20" s="685" t="s">
        <v>124</v>
      </c>
      <c r="B20" s="685"/>
      <c r="C20" s="685"/>
      <c r="D20" s="685"/>
      <c r="E20" s="685"/>
      <c r="F20" s="685"/>
      <c r="G20" s="685"/>
      <c r="H20" s="685"/>
      <c r="I20" s="685"/>
      <c r="J20" s="685"/>
      <c r="K20" s="685"/>
      <c r="L20" s="685"/>
      <c r="M20" s="685"/>
    </row>
    <row r="21" spans="1:13" ht="10.5" customHeight="1" x14ac:dyDescent="0.2">
      <c r="A21" s="685"/>
      <c r="B21" s="685"/>
      <c r="C21" s="685"/>
      <c r="D21" s="685"/>
      <c r="E21" s="685"/>
      <c r="F21" s="685"/>
      <c r="G21" s="685"/>
      <c r="H21" s="685"/>
      <c r="I21" s="685"/>
      <c r="J21" s="685"/>
      <c r="K21" s="685"/>
      <c r="L21" s="685"/>
      <c r="M21" s="685"/>
    </row>
    <row r="22" spans="1:13" ht="26.25" customHeight="1" x14ac:dyDescent="0.2">
      <c r="A22" s="686"/>
      <c r="B22" s="686"/>
      <c r="C22" s="686"/>
      <c r="D22" s="686"/>
      <c r="E22" s="686"/>
      <c r="F22" s="686"/>
      <c r="G22" s="686"/>
      <c r="H22" s="686"/>
      <c r="I22" s="686"/>
      <c r="J22" s="686"/>
      <c r="K22" s="686"/>
      <c r="L22" s="686"/>
      <c r="M22" s="686"/>
    </row>
    <row r="23" spans="1:13" ht="10.5" customHeight="1" x14ac:dyDescent="0.2">
      <c r="A23" s="52"/>
      <c r="B23" s="52"/>
      <c r="C23" s="52"/>
      <c r="D23" s="52"/>
      <c r="E23" s="52"/>
      <c r="F23" s="52"/>
      <c r="G23" s="52"/>
      <c r="H23" s="52"/>
      <c r="I23" s="52"/>
      <c r="J23" s="52"/>
      <c r="K23" s="52"/>
      <c r="L23" s="52"/>
      <c r="M23" s="52"/>
    </row>
    <row r="24" spans="1:13" ht="10.5" customHeight="1" x14ac:dyDescent="0.2">
      <c r="A24" s="52"/>
      <c r="B24" s="52"/>
      <c r="C24" s="52"/>
      <c r="D24" s="52"/>
      <c r="E24" s="52"/>
      <c r="F24" s="52"/>
      <c r="G24" s="52"/>
      <c r="H24" s="52"/>
      <c r="I24" s="52"/>
      <c r="J24" s="52"/>
      <c r="K24" s="52"/>
      <c r="L24" s="52"/>
      <c r="M24" s="52"/>
    </row>
    <row r="25" spans="1:13" ht="10.5" customHeight="1" x14ac:dyDescent="0.2">
      <c r="A25" s="52"/>
      <c r="B25" s="52"/>
      <c r="C25" s="52"/>
      <c r="D25" s="52"/>
      <c r="E25" s="52"/>
      <c r="F25" s="52"/>
      <c r="G25" s="52"/>
      <c r="H25" s="52"/>
      <c r="I25" s="52"/>
      <c r="J25" s="52"/>
      <c r="K25" s="52"/>
      <c r="L25" s="52"/>
      <c r="M25" s="52"/>
    </row>
    <row r="26" spans="1:13" ht="10.5" customHeight="1" x14ac:dyDescent="0.2">
      <c r="A26" s="623" t="s">
        <v>108</v>
      </c>
      <c r="B26" s="623"/>
      <c r="C26" s="623"/>
      <c r="D26" s="623"/>
      <c r="E26" s="623"/>
      <c r="F26" s="623"/>
      <c r="G26" s="623"/>
      <c r="H26" s="623"/>
      <c r="I26" s="623"/>
      <c r="J26" s="623"/>
      <c r="K26" s="623"/>
      <c r="L26" s="623"/>
      <c r="M26" s="623"/>
    </row>
    <row r="27" spans="1:13" ht="30" customHeight="1" x14ac:dyDescent="0.2">
      <c r="A27" s="623"/>
      <c r="B27" s="623"/>
      <c r="C27" s="623"/>
      <c r="D27" s="623"/>
      <c r="E27" s="623"/>
      <c r="F27" s="623"/>
      <c r="G27" s="623"/>
      <c r="H27" s="623"/>
      <c r="I27" s="623"/>
      <c r="J27" s="623"/>
      <c r="K27" s="623"/>
      <c r="L27" s="623"/>
      <c r="M27" s="623"/>
    </row>
    <row r="28" spans="1:13" ht="12.75" customHeight="1" x14ac:dyDescent="0.2">
      <c r="A28" s="623"/>
      <c r="B28" s="623"/>
      <c r="C28" s="623"/>
      <c r="D28" s="623"/>
      <c r="E28" s="623"/>
      <c r="F28" s="623"/>
      <c r="G28" s="623"/>
      <c r="H28" s="623"/>
      <c r="I28" s="623"/>
      <c r="J28" s="623"/>
      <c r="K28" s="623"/>
      <c r="L28" s="623"/>
      <c r="M28" s="623"/>
    </row>
    <row r="29" spans="1:13" ht="13.5" thickBot="1" x14ac:dyDescent="0.25">
      <c r="A29" s="691"/>
      <c r="B29" s="691"/>
      <c r="C29" s="691"/>
      <c r="D29" s="691"/>
      <c r="E29" s="691"/>
      <c r="F29" s="691"/>
      <c r="G29" s="691"/>
      <c r="H29" s="691"/>
      <c r="I29" s="691"/>
      <c r="J29" s="691"/>
      <c r="K29" s="691"/>
      <c r="L29" s="691"/>
      <c r="M29" s="691"/>
    </row>
    <row r="30" spans="1:13" x14ac:dyDescent="0.2">
      <c r="A30" s="679" t="s">
        <v>52</v>
      </c>
      <c r="B30" s="680"/>
      <c r="C30" s="680"/>
      <c r="D30" s="680"/>
      <c r="E30" s="680"/>
      <c r="F30" s="680"/>
      <c r="G30" s="680"/>
      <c r="H30" s="680"/>
      <c r="I30" s="680"/>
      <c r="J30" s="680"/>
      <c r="K30" s="680"/>
      <c r="L30" s="680"/>
      <c r="M30" s="681"/>
    </row>
    <row r="31" spans="1:13" ht="18" customHeight="1" x14ac:dyDescent="0.2">
      <c r="A31" s="682" t="s">
        <v>44</v>
      </c>
      <c r="B31" s="683"/>
      <c r="C31" s="683"/>
      <c r="D31" s="683"/>
      <c r="E31" s="683"/>
      <c r="F31" s="683"/>
      <c r="G31" s="683"/>
      <c r="H31" s="683"/>
      <c r="I31" s="683"/>
      <c r="J31" s="683"/>
      <c r="K31" s="683"/>
      <c r="L31" s="683"/>
      <c r="M31" s="684"/>
    </row>
    <row r="32" spans="1:13" x14ac:dyDescent="0.2">
      <c r="A32" s="694" t="s">
        <v>1</v>
      </c>
      <c r="B32" s="266"/>
      <c r="C32" s="657"/>
      <c r="D32" s="658"/>
      <c r="E32" s="658"/>
      <c r="F32" s="658"/>
      <c r="G32" s="658"/>
      <c r="H32" s="658"/>
      <c r="I32" s="658"/>
      <c r="J32" s="658"/>
      <c r="K32" s="658"/>
      <c r="L32" s="658"/>
      <c r="M32" s="659"/>
    </row>
    <row r="33" spans="1:13" x14ac:dyDescent="0.2">
      <c r="A33" s="695"/>
      <c r="B33" s="696"/>
      <c r="C33" s="660"/>
      <c r="D33" s="661"/>
      <c r="E33" s="661"/>
      <c r="F33" s="661"/>
      <c r="G33" s="661"/>
      <c r="H33" s="661"/>
      <c r="I33" s="661"/>
      <c r="J33" s="661"/>
      <c r="K33" s="661"/>
      <c r="L33" s="661"/>
      <c r="M33" s="662"/>
    </row>
    <row r="34" spans="1:13" ht="7.5" customHeight="1" x14ac:dyDescent="0.2">
      <c r="A34" s="695"/>
      <c r="B34" s="696"/>
      <c r="C34" s="660"/>
      <c r="D34" s="661"/>
      <c r="E34" s="661"/>
      <c r="F34" s="661"/>
      <c r="G34" s="661"/>
      <c r="H34" s="661"/>
      <c r="I34" s="661"/>
      <c r="J34" s="661"/>
      <c r="K34" s="661"/>
      <c r="L34" s="661"/>
      <c r="M34" s="662"/>
    </row>
    <row r="35" spans="1:13" ht="6.75" customHeight="1" x14ac:dyDescent="0.2">
      <c r="A35" s="695"/>
      <c r="B35" s="696"/>
      <c r="C35" s="660"/>
      <c r="D35" s="661"/>
      <c r="E35" s="661"/>
      <c r="F35" s="661"/>
      <c r="G35" s="661"/>
      <c r="H35" s="661"/>
      <c r="I35" s="661"/>
      <c r="J35" s="661"/>
      <c r="K35" s="661"/>
      <c r="L35" s="661"/>
      <c r="M35" s="662"/>
    </row>
    <row r="36" spans="1:13" ht="26.25" customHeight="1" x14ac:dyDescent="0.2">
      <c r="A36" s="697"/>
      <c r="B36" s="698"/>
      <c r="C36" s="663"/>
      <c r="D36" s="664"/>
      <c r="E36" s="664"/>
      <c r="F36" s="664"/>
      <c r="G36" s="664"/>
      <c r="H36" s="664"/>
      <c r="I36" s="664"/>
      <c r="J36" s="664"/>
      <c r="K36" s="664"/>
      <c r="L36" s="664"/>
      <c r="M36" s="665"/>
    </row>
    <row r="37" spans="1:13" x14ac:dyDescent="0.2">
      <c r="A37" s="705" t="s">
        <v>45</v>
      </c>
      <c r="B37" s="706"/>
      <c r="C37" s="709"/>
      <c r="D37" s="710"/>
      <c r="E37" s="710"/>
      <c r="F37" s="710"/>
      <c r="G37" s="710"/>
      <c r="H37" s="711"/>
      <c r="I37" s="727" t="s">
        <v>43</v>
      </c>
      <c r="J37" s="728"/>
      <c r="K37" s="728"/>
      <c r="L37" s="728"/>
      <c r="M37" s="729"/>
    </row>
    <row r="38" spans="1:13" x14ac:dyDescent="0.2">
      <c r="A38" s="707"/>
      <c r="B38" s="708"/>
      <c r="C38" s="712"/>
      <c r="D38" s="713"/>
      <c r="E38" s="713"/>
      <c r="F38" s="713"/>
      <c r="G38" s="713"/>
      <c r="H38" s="714"/>
      <c r="I38" s="730"/>
      <c r="J38" s="731"/>
      <c r="K38" s="731"/>
      <c r="L38" s="731"/>
      <c r="M38" s="732"/>
    </row>
    <row r="39" spans="1:13" x14ac:dyDescent="0.2">
      <c r="A39" s="699" t="s">
        <v>46</v>
      </c>
      <c r="B39" s="700"/>
      <c r="C39" s="715"/>
      <c r="D39" s="716"/>
      <c r="E39" s="716"/>
      <c r="F39" s="716"/>
      <c r="G39" s="716"/>
      <c r="H39" s="717"/>
      <c r="I39" s="715"/>
      <c r="J39" s="716"/>
      <c r="K39" s="716"/>
      <c r="L39" s="716"/>
      <c r="M39" s="724"/>
    </row>
    <row r="40" spans="1:13" x14ac:dyDescent="0.2">
      <c r="A40" s="701"/>
      <c r="B40" s="702"/>
      <c r="C40" s="721"/>
      <c r="D40" s="722"/>
      <c r="E40" s="722"/>
      <c r="F40" s="722"/>
      <c r="G40" s="722"/>
      <c r="H40" s="723"/>
      <c r="I40" s="721"/>
      <c r="J40" s="722"/>
      <c r="K40" s="722"/>
      <c r="L40" s="722"/>
      <c r="M40" s="725"/>
    </row>
    <row r="41" spans="1:13" x14ac:dyDescent="0.2">
      <c r="A41" s="701"/>
      <c r="B41" s="702"/>
      <c r="C41" s="715"/>
      <c r="D41" s="716"/>
      <c r="E41" s="716"/>
      <c r="F41" s="716"/>
      <c r="G41" s="716"/>
      <c r="H41" s="717"/>
      <c r="I41" s="715"/>
      <c r="J41" s="716"/>
      <c r="K41" s="716"/>
      <c r="L41" s="716"/>
      <c r="M41" s="724"/>
    </row>
    <row r="42" spans="1:13" x14ac:dyDescent="0.2">
      <c r="A42" s="701"/>
      <c r="B42" s="702"/>
      <c r="C42" s="721"/>
      <c r="D42" s="722"/>
      <c r="E42" s="722"/>
      <c r="F42" s="722"/>
      <c r="G42" s="722"/>
      <c r="H42" s="723"/>
      <c r="I42" s="721"/>
      <c r="J42" s="722"/>
      <c r="K42" s="722"/>
      <c r="L42" s="722"/>
      <c r="M42" s="725"/>
    </row>
    <row r="43" spans="1:13" x14ac:dyDescent="0.2">
      <c r="A43" s="701"/>
      <c r="B43" s="702"/>
      <c r="C43" s="715"/>
      <c r="D43" s="716"/>
      <c r="E43" s="716"/>
      <c r="F43" s="716"/>
      <c r="G43" s="716"/>
      <c r="H43" s="717"/>
      <c r="I43" s="715"/>
      <c r="J43" s="716"/>
      <c r="K43" s="716"/>
      <c r="L43" s="716"/>
      <c r="M43" s="724"/>
    </row>
    <row r="44" spans="1:13" s="7" customFormat="1" ht="13.5" thickBot="1" x14ac:dyDescent="0.25">
      <c r="A44" s="703"/>
      <c r="B44" s="704"/>
      <c r="C44" s="718"/>
      <c r="D44" s="719"/>
      <c r="E44" s="719"/>
      <c r="F44" s="719"/>
      <c r="G44" s="719"/>
      <c r="H44" s="720"/>
      <c r="I44" s="718"/>
      <c r="J44" s="719"/>
      <c r="K44" s="719"/>
      <c r="L44" s="719"/>
      <c r="M44" s="726"/>
    </row>
    <row r="45" spans="1:13" s="38" customFormat="1" x14ac:dyDescent="0.2">
      <c r="A45" s="51"/>
      <c r="B45" s="51"/>
      <c r="C45" s="41"/>
      <c r="D45" s="41"/>
      <c r="E45" s="41"/>
      <c r="F45" s="41"/>
      <c r="G45" s="41"/>
      <c r="H45" s="41"/>
      <c r="I45" s="43"/>
      <c r="J45" s="43"/>
      <c r="K45" s="43"/>
      <c r="L45" s="43"/>
      <c r="M45" s="43"/>
    </row>
    <row r="46" spans="1:13" s="38" customFormat="1" x14ac:dyDescent="0.2">
      <c r="A46" s="51"/>
      <c r="B46" s="51"/>
      <c r="C46" s="41"/>
      <c r="D46" s="41"/>
      <c r="E46" s="41"/>
      <c r="F46" s="41"/>
      <c r="G46" s="41"/>
      <c r="H46" s="41"/>
      <c r="I46" s="43"/>
      <c r="J46" s="43"/>
      <c r="K46" s="43"/>
      <c r="L46" s="43"/>
      <c r="M46" s="43"/>
    </row>
    <row r="47" spans="1:13" s="38" customFormat="1" x14ac:dyDescent="0.2">
      <c r="A47" s="51"/>
      <c r="B47" s="51"/>
      <c r="C47" s="41"/>
      <c r="D47" s="41"/>
      <c r="E47" s="41"/>
      <c r="F47" s="41"/>
      <c r="G47" s="41"/>
      <c r="H47" s="41"/>
      <c r="I47" s="43"/>
      <c r="J47" s="43"/>
      <c r="K47" s="43"/>
      <c r="L47" s="43"/>
      <c r="M47" s="43"/>
    </row>
    <row r="48" spans="1:13" x14ac:dyDescent="0.2">
      <c r="F48" s="28"/>
    </row>
    <row r="49" spans="1:9" x14ac:dyDescent="0.2">
      <c r="A49" s="435" t="s">
        <v>95</v>
      </c>
      <c r="B49" s="435"/>
      <c r="C49" s="437" t="str">
        <f>'Front Page'!C2</f>
        <v>Brewery Creek Ambients</v>
      </c>
      <c r="D49" s="437"/>
      <c r="E49" s="437"/>
      <c r="F49" s="437"/>
      <c r="G49" s="437"/>
      <c r="H49" s="437"/>
      <c r="I49" s="437"/>
    </row>
    <row r="50" spans="1:9" x14ac:dyDescent="0.2">
      <c r="B50" s="113" t="s">
        <v>120</v>
      </c>
      <c r="C50" s="433" t="str">
        <f>'Front Page'!J3</f>
        <v>206461002-61004</v>
      </c>
      <c r="D50" s="433"/>
      <c r="E50" s="433"/>
      <c r="F50" s="433"/>
    </row>
    <row r="51" spans="1:9" x14ac:dyDescent="0.2">
      <c r="A51" s="426" t="s">
        <v>68</v>
      </c>
      <c r="B51" s="426"/>
      <c r="C51" s="427">
        <f>'Front Page'!I28</f>
        <v>42206</v>
      </c>
      <c r="D51" s="427"/>
    </row>
  </sheetData>
  <mergeCells count="47">
    <mergeCell ref="A51:B51"/>
    <mergeCell ref="C51:D51"/>
    <mergeCell ref="A49:B49"/>
    <mergeCell ref="A32:B36"/>
    <mergeCell ref="A39:B44"/>
    <mergeCell ref="A37:B38"/>
    <mergeCell ref="C37:H38"/>
    <mergeCell ref="C43:H44"/>
    <mergeCell ref="C39:H40"/>
    <mergeCell ref="C41:H42"/>
    <mergeCell ref="C49:I49"/>
    <mergeCell ref="I41:M42"/>
    <mergeCell ref="C50:F50"/>
    <mergeCell ref="I43:M44"/>
    <mergeCell ref="I39:M40"/>
    <mergeCell ref="I37:M38"/>
    <mergeCell ref="C32:M36"/>
    <mergeCell ref="C14:M14"/>
    <mergeCell ref="C15:F15"/>
    <mergeCell ref="H15:M15"/>
    <mergeCell ref="G16:H16"/>
    <mergeCell ref="I16:M16"/>
    <mergeCell ref="C16:F16"/>
    <mergeCell ref="A30:M30"/>
    <mergeCell ref="A31:D31"/>
    <mergeCell ref="E31:M31"/>
    <mergeCell ref="A20:M22"/>
    <mergeCell ref="A16:B16"/>
    <mergeCell ref="A15:B15"/>
    <mergeCell ref="A14:B14"/>
    <mergeCell ref="A28:M29"/>
    <mergeCell ref="A17:B17"/>
    <mergeCell ref="C17:F17"/>
    <mergeCell ref="H17:M17"/>
    <mergeCell ref="A26:M27"/>
    <mergeCell ref="A13:B13"/>
    <mergeCell ref="A3:M8"/>
    <mergeCell ref="A10:B11"/>
    <mergeCell ref="C10:F11"/>
    <mergeCell ref="F12:M12"/>
    <mergeCell ref="G10:H11"/>
    <mergeCell ref="I10:M11"/>
    <mergeCell ref="C12:E12"/>
    <mergeCell ref="C13:D13"/>
    <mergeCell ref="E13:G13"/>
    <mergeCell ref="H13:I13"/>
    <mergeCell ref="J13:L13"/>
  </mergeCells>
  <phoneticPr fontId="0" type="noConversion"/>
  <pageMargins left="0.25" right="0.25" top="0.48" bottom="0.25" header="0.13" footer="0.26"/>
  <pageSetup scale="90" orientation="portrait" r:id="rId1"/>
  <headerFooter alignWithMargins="0">
    <oddFooter>&amp;CPage 5 of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8"/>
  <sheetViews>
    <sheetView workbookViewId="0"/>
  </sheetViews>
  <sheetFormatPr defaultRowHeight="12.75" x14ac:dyDescent="0.2"/>
  <sheetData>
    <row r="1" spans="1:1" x14ac:dyDescent="0.2">
      <c r="A1" s="1"/>
    </row>
    <row r="2" spans="1:1" x14ac:dyDescent="0.2">
      <c r="A2" t="s">
        <v>34</v>
      </c>
    </row>
    <row r="3" spans="1:1" x14ac:dyDescent="0.2">
      <c r="A3" t="s">
        <v>35</v>
      </c>
    </row>
    <row r="4" spans="1:1" x14ac:dyDescent="0.2">
      <c r="A4" t="s">
        <v>31</v>
      </c>
    </row>
    <row r="5" spans="1:1" x14ac:dyDescent="0.2">
      <c r="A5" t="s">
        <v>32</v>
      </c>
    </row>
    <row r="6" spans="1:1" x14ac:dyDescent="0.2">
      <c r="A6" t="s">
        <v>33</v>
      </c>
    </row>
    <row r="7" spans="1:1" x14ac:dyDescent="0.2">
      <c r="A7" s="1"/>
    </row>
    <row r="8" spans="1:1" x14ac:dyDescent="0.2">
      <c r="A8" s="1"/>
    </row>
    <row r="9" spans="1:1" x14ac:dyDescent="0.2">
      <c r="A9" s="1"/>
    </row>
    <row r="10" spans="1:1" x14ac:dyDescent="0.2">
      <c r="A10" s="1"/>
    </row>
    <row r="11" spans="1:1" x14ac:dyDescent="0.2">
      <c r="A11" s="1"/>
    </row>
    <row r="12" spans="1:1" x14ac:dyDescent="0.2">
      <c r="A12" s="1"/>
    </row>
    <row r="13" spans="1:1" x14ac:dyDescent="0.2">
      <c r="A13" s="1"/>
    </row>
    <row r="14" spans="1:1" x14ac:dyDescent="0.2">
      <c r="A14" s="1"/>
    </row>
    <row r="15" spans="1:1" x14ac:dyDescent="0.2">
      <c r="A15" s="1"/>
    </row>
    <row r="16" spans="1:1" x14ac:dyDescent="0.2">
      <c r="A16" s="1"/>
    </row>
    <row r="17" spans="1:1" x14ac:dyDescent="0.2">
      <c r="A17" s="1"/>
    </row>
    <row r="18" spans="1:1" x14ac:dyDescent="0.2">
      <c r="A18" s="1"/>
    </row>
  </sheetData>
  <phoneticPr fontId="0" type="noConversion"/>
  <pageMargins left="0.75" right="0.75" top="1" bottom="1" header="0.5" footer="0.5"/>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Front Page</vt:lpstr>
      <vt:lpstr>Acute</vt:lpstr>
      <vt:lpstr>Chronic</vt:lpstr>
      <vt:lpstr>Selenastrum</vt:lpstr>
      <vt:lpstr>Signature Page</vt:lpstr>
      <vt:lpstr>List Boxes</vt:lpstr>
      <vt:lpstr>Chronic!Print_Area</vt:lpstr>
      <vt:lpstr>Selenastrum!Print_Area</vt:lpstr>
      <vt:lpstr>'Signature Page'!Print_Area</vt:lpstr>
    </vt:vector>
  </TitlesOfParts>
  <Company>slh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dkarner</dc:creator>
  <cp:lastModifiedBy>Larson, Aaron M</cp:lastModifiedBy>
  <cp:lastPrinted>2015-08-19T17:15:01Z</cp:lastPrinted>
  <dcterms:created xsi:type="dcterms:W3CDTF">1999-09-20T18:13:29Z</dcterms:created>
  <dcterms:modified xsi:type="dcterms:W3CDTF">2015-08-31T17:53:41Z</dcterms:modified>
</cp:coreProperties>
</file>