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45" yWindow="-16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Q26" i="1"/>
  <c r="L26"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<sst xmlns="http://schemas.openxmlformats.org/spreadsheetml/2006/main" count="2060" uniqueCount="946">
  <si>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</si>
  <si>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</si>
  <si>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</si>
  <si>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</si>
  <si>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</si>
  <si>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</si>
  <si>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</si>
  <si>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</si>
  <si>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</si>
  <si>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</si>
  <si>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</si>
  <si>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</si>
  <si>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</si>
  <si>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</si>
  <si>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</si>
  <si>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</si>
  <si>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</si>
  <si>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</si>
  <si>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</si>
  <si>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</si>
  <si>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</si>
  <si>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</si>
  <si>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</si>
  <si>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</si>
  <si>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</si>
  <si>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</si>
  <si>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</si>
  <si>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</si>
  <si>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</si>
  <si>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</si>
  <si>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</si>
  <si>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</si>
  <si>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</si>
  <si>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</si>
  <si>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</si>
  <si>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</si>
  <si>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</si>
  <si>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</si>
  <si>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</si>
  <si>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</si>
  <si>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</si>
  <si>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</si>
  <si>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</si>
  <si>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</si>
  <si>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</si>
  <si>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</si>
  <si>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</si>
  <si>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</si>
  <si>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</si>
  <si>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</si>
  <si>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</si>
  <si>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</si>
  <si>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</si>
  <si>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</si>
  <si>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</si>
  <si>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</si>
  <si>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</si>
  <si>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</si>
  <si>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</si>
  <si>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</si>
  <si>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</si>
  <si>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</si>
  <si>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</si>
  <si>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</si>
  <si>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</si>
  <si>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</si>
  <si>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</si>
  <si>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</si>
  <si>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</si>
  <si>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</si>
  <si>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</si>
  <si>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</si>
  <si>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</si>
  <si>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</si>
  <si>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</si>
  <si>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</si>
  <si>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</si>
  <si>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</si>
  <si>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</si>
  <si>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</si>
  <si>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</si>
  <si>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</si>
  <si>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</si>
  <si>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</si>
  <si>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</si>
  <si>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</si>
  <si>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</si>
  <si>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</si>
  <si>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</si>
  <si>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</si>
  <si>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</si>
  <si>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</si>
  <si>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</si>
  <si>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</si>
  <si>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</si>
  <si>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</si>
  <si>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</si>
  <si>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</si>
  <si>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</si>
  <si>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</si>
  <si>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</si>
  <si>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</si>
  <si>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</si>
  <si>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</si>
  <si>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</si>
  <si>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</si>
  <si>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</si>
  <si>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</si>
  <si>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</si>
  <si>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</si>
  <si>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</si>
  <si>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</si>
  <si>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</si>
  <si>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</si>
  <si>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</si>
  <si>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</si>
  <si>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</si>
  <si>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</si>
  <si>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</si>
  <si>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</si>
  <si>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</si>
  <si>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</si>
  <si>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</si>
  <si>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</si>
  <si>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</si>
  <si>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</si>
  <si>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</si>
  <si>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</si>
  <si>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</si>
  <si>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</si>
  <si>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</si>
  <si>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</si>
  <si>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</si>
  <si>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</si>
  <si>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</si>
  <si>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</si>
  <si>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</si>
  <si>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</si>
  <si>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</si>
  <si>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</si>
  <si>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</si>
  <si>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</si>
  <si>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</si>
  <si>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</si>
  <si>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</si>
  <si>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</si>
  <si>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</si>
  <si>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</si>
  <si>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</si>
  <si>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</si>
  <si>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</si>
  <si>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</si>
  <si>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</si>
  <si>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</si>
  <si>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</si>
  <si>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</si>
  <si>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</si>
  <si>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</si>
  <si>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</si>
  <si>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</si>
  <si>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</si>
  <si>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</si>
  <si>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</si>
  <si>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</si>
  <si>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</si>
  <si>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</si>
  <si>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</si>
  <si>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</si>
  <si>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</si>
  <si>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</si>
  <si>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</si>
  <si>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</si>
  <si>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</si>
  <si>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</si>
  <si>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</si>
  <si>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</si>
  <si>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</si>
  <si>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</si>
  <si>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</si>
  <si>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</si>
  <si>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</si>
  <si>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</si>
  <si>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</si>
  <si>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</si>
  <si>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</si>
  <si>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</si>
  <si>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</si>
  <si>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</si>
  <si>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</si>
  <si>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</si>
  <si>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</si>
  <si>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</si>
  <si>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</si>
  <si>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</si>
  <si>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</si>
  <si>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</si>
  <si>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</si>
  <si>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</si>
  <si>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</si>
  <si>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</si>
  <si>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</si>
  <si>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</si>
  <si>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</si>
  <si>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</si>
  <si>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</si>
  <si>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</si>
  <si>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</si>
  <si>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</si>
  <si>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</si>
  <si>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</si>
  <si>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</si>
  <si>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</si>
  <si>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</si>
  <si>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</si>
  <si>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</si>
  <si>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</si>
  <si>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</si>
  <si>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</si>
  <si>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</si>
  <si>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</si>
  <si>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</si>
  <si>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</si>
  <si>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</si>
  <si>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</si>
  <si>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</si>
  <si>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</si>
  <si>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</si>
  <si>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</si>
  <si>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</si>
  <si>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</si>
  <si>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</si>
  <si>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</si>
  <si>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</si>
  <si>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</si>
  <si>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</si>
  <si>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</si>
  <si>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</si>
  <si>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</si>
  <si>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</si>
  <si>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</si>
  <si>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</si>
  <si>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</si>
  <si>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</si>
  <si>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</si>
  <si>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</si>
  <si>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</si>
  <si>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</si>
  <si>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</si>
  <si>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</si>
  <si>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</si>
  <si>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</si>
  <si>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</si>
  <si>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</si>
  <si>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</si>
  <si>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</si>
  <si>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</si>
  <si>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</si>
  <si>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</si>
  <si>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</si>
  <si>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</si>
  <si>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</si>
  <si>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</si>
  <si>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</si>
  <si>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</si>
  <si>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</si>
  <si>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</si>
  <si>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</si>
  <si>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</si>
  <si>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</si>
  <si>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</si>
  <si>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</si>
  <si>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</si>
  <si>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</si>
  <si>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</si>
  <si>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</si>
  <si>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</si>
  <si>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</si>
  <si>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</si>
  <si>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</si>
  <si>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</si>
  <si>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</si>
  <si>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</si>
  <si>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</si>
  <si>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</si>
  <si>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</si>
  <si>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</si>
  <si>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</si>
  <si>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</si>
  <si>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</si>
  <si>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</si>
  <si>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</si>
  <si>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</si>
  <si>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</si>
  <si>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</si>
  <si>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</si>
  <si>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</si>
  <si>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</si>
  <si>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</si>
  <si>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</si>
  <si>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</si>
  <si>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</si>
  <si>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</si>
  <si>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</si>
  <si>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</si>
  <si>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</si>
  <si>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</si>
  <si>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</si>
  <si>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</si>
  <si>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</si>
  <si>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</si>
  <si>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</si>
  <si>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</si>
  <si>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</si>
  <si>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</si>
  <si>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</si>
  <si>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</si>
  <si>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</si>
  <si>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</si>
  <si>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</si>
  <si>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</si>
  <si>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</si>
  <si>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</si>
  <si>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</si>
  <si>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</si>
  <si>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</si>
  <si>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</si>
  <si>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</si>
  <si>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</si>
  <si>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</si>
  <si>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</si>
  <si>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</si>
  <si>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</si>
  <si>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</si>
  <si>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</si>
  <si>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</si>
  <si>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</si>
  <si>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</si>
  <si>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</si>
  <si>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</si>
  <si>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</si>
  <si>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</si>
  <si>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</si>
  <si>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</si>
  <si>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</si>
  <si>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</si>
  <si>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</si>
  <si>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</si>
  <si>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</si>
  <si>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</si>
  <si>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</si>
  <si>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</si>
  <si>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</si>
  <si>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</si>
  <si>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</si>
  <si>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</si>
  <si>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</si>
  <si>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</si>
  <si>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</si>
  <si>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</si>
  <si>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</si>
  <si>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</si>
  <si>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</si>
  <si>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</si>
  <si>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</si>
  <si>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</si>
  <si>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</si>
  <si>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</si>
  <si>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</si>
  <si>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</si>
  <si>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</si>
  <si>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</si>
  <si>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</si>
  <si>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</si>
  <si>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</si>
  <si>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</si>
  <si>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</si>
  <si>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</si>
  <si>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</si>
  <si>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</si>
  <si>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</si>
  <si>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</si>
  <si>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</si>
  <si>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</si>
  <si>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</si>
  <si>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</si>
  <si>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</si>
  <si>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</si>
  <si>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</si>
  <si>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</si>
  <si>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</si>
  <si>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</si>
  <si>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</si>
  <si>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</si>
  <si>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</si>
  <si>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</si>
  <si>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</si>
  <si>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</si>
  <si>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</si>
  <si>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</si>
  <si>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</si>
  <si>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</si>
  <si>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</si>
  <si>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</si>
  <si>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</si>
  <si>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</si>
  <si>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</si>
  <si>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</si>
  <si>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</si>
  <si>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</si>
  <si>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</si>
  <si>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</si>
  <si>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</si>
  <si>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</si>
  <si>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</si>
  <si>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</si>
  <si>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</si>
  <si>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</si>
  <si>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</si>
  <si>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</si>
  <si>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</si>
  <si>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</si>
  <si>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</si>
  <si>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</si>
  <si>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</si>
  <si>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</si>
  <si>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</si>
  <si>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</si>
  <si>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</si>
  <si>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</si>
  <si>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</si>
  <si>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</si>
  <si>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</si>
  <si>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</si>
  <si>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</si>
  <si>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</si>
  <si>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</si>
  <si>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</si>
  <si>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</si>
  <si>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</si>
  <si>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</si>
  <si>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</si>
  <si>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</si>
  <si>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</si>
  <si>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</si>
  <si>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</si>
  <si>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</si>
  <si>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</si>
  <si>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</si>
  <si>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</si>
  <si>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</si>
  <si>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</si>
  <si>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</si>
  <si>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</si>
  <si>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</si>
  <si>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</si>
  <si>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</si>
  <si>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</si>
  <si>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</si>
  <si>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</si>
  <si>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</si>
  <si>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</si>
  <si>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</si>
  <si>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</si>
  <si>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</si>
  <si>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</si>
  <si>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</si>
  <si>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</si>
  <si>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</si>
  <si>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</si>
  <si>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</si>
  <si>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</si>
  <si>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</si>
  <si>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</si>
  <si>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</si>
  <si>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</si>
  <si>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</si>
  <si>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</si>
  <si>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</si>
  <si>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</si>
  <si>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</si>
  <si>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</si>
  <si>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</si>
  <si>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</si>
  <si>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</si>
  <si>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</si>
  <si>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</si>
  <si>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</si>
  <si>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</si>
  <si>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</si>
  <si>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</si>
  <si>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</si>
  <si>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</si>
  <si>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</si>
  <si>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</si>
  <si>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</si>
  <si>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</si>
  <si>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</si>
  <si>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</si>
  <si>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</si>
  <si>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</si>
  <si>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</si>
  <si>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</si>
  <si>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</si>
  <si>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</si>
  <si>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</si>
  <si>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</si>
  <si>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</si>
  <si>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</si>
  <si>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</si>
  <si>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</si>
  <si>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</si>
  <si>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</si>
  <si>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</si>
  <si>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</si>
  <si>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</si>
  <si>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</si>
  <si>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</si>
  <si>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</si>
  <si>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</si>
  <si>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</si>
  <si>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</si>
  <si>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</si>
  <si>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</si>
  <si>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</si>
  <si>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</si>
  <si>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</si>
  <si>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</si>
  <si>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</si>
  <si>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</si>
  <si>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</si>
  <si>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</si>
  <si>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</si>
  <si>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</si>
  <si>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</si>
  <si>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</si>
  <si>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</si>
  <si>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</si>
  <si>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</si>
  <si>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</si>
  <si>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</si>
  <si>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</si>
  <si>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</si>
  <si>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</si>
  <si>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</si>
  <si>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</si>
  <si>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</si>
  <si>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</si>
  <si>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</si>
  <si>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</si>
  <si>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</si>
  <si>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</si>
  <si>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</si>
  <si>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</si>
  <si>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</si>
  <si>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</si>
  <si>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</si>
  <si>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</si>
  <si>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</si>
  <si>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</si>
  <si>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</si>
  <si>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</si>
  <si>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</si>
  <si>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</si>
  <si>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</si>
  <si>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</si>
  <si>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</si>
  <si>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</si>
  <si>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</si>
  <si>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</si>
  <si>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</si>
  <si>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</si>
  <si>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</si>
  <si>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</si>
  <si>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</si>
  <si>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</si>
  <si>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</si>
  <si>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</si>
  <si>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</si>
  <si>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</si>
  <si>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</si>
  <si>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</si>
  <si>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</si>
  <si>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</si>
  <si>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</si>
  <si>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</si>
  <si>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</si>
  <si>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</si>
  <si>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</si>
  <si>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</si>
  <si>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</si>
  <si>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</si>
  <si>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</si>
  <si>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</si>
  <si>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</si>
  <si>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</si>
  <si>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</si>
  <si>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</si>
  <si>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</si>
  <si>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</si>
  <si>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</si>
  <si>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</si>
  <si>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</si>
  <si>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</si>
  <si>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</si>
  <si>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</si>
  <si>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</si>
  <si>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</si>
  <si>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</si>
  <si>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</si>
  <si>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</si>
  <si>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</si>
  <si>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</si>
  <si>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</si>
  <si>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</si>
  <si>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</si>
  <si>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</si>
  <si>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</si>
  <si>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</si>
  <si>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</si>
  <si>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</si>
  <si>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</si>
  <si>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</si>
  <si>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</si>
  <si>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</si>
  <si>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</si>
  <si>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</si>
  <si>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</si>
  <si>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</si>
  <si>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</si>
  <si>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</si>
  <si>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</si>
  <si>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</si>
  <si>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</si>
  <si>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</si>
  <si>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</si>
  <si>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</si>
  <si>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</si>
  <si>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</si>
  <si>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</si>
  <si>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</si>
  <si>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</si>
  <si>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</si>
  <si>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</si>
  <si>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</si>
  <si>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</si>
  <si>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</si>
  <si>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</si>
  <si>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</si>
  <si>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</si>
  <si>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</si>
  <si>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</si>
  <si>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</si>
  <si>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</si>
  <si>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</si>
  <si>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</si>
  <si>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</si>
  <si>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</si>
  <si>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</si>
  <si>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</si>
  <si>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</si>
  <si>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</si>
  <si>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</si>
  <si>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</si>
  <si>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</si>
  <si>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</si>
  <si>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</si>
  <si>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</si>
  <si>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</si>
  <si>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</si>
  <si>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</si>
  <si>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</si>
  <si>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</si>
  <si>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</si>
  <si>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</si>
  <si>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</si>
  <si>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</si>
  <si>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</si>
  <si>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</si>
  <si>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</si>
  <si>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</si>
  <si>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</si>
  <si>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</si>
  <si>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</si>
  <si>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</si>
  <si>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</si>
  <si>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</si>
  <si>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</si>
  <si>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</si>
  <si>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</si>
  <si>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</si>
  <si>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</si>
  <si>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</si>
  <si>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</si>
  <si>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</si>
  <si>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</si>
  <si>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</si>
  <si>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</si>
  <si>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</si>
  <si>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</si>
  <si>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</si>
  <si>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</si>
  <si>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</si>
  <si>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</si>
  <si>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</si>
  <si>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</si>
  <si>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</si>
  <si>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</si>
  <si>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</si>
  <si>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</si>
  <si>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</si>
  <si>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</si>
  <si>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</si>
  <si>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</si>
  <si>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</si>
  <si>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</si>
  <si>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</si>
  <si>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</si>
  <si>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</si>
  <si>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</si>
  <si>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</si>
  <si>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</si>
  <si>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</si>
  <si>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</si>
  <si>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</si>
  <si>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</si>
  <si>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</si>
  <si>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</si>
  <si>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</si>
  <si>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</si>
  <si>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</si>
  <si>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</si>
  <si>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</si>
  <si>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</si>
  <si>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</si>
  <si>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</si>
  <si>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</si>
  <si>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</si>
  <si>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</si>
  <si>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</si>
  <si>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</si>
  <si>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</si>
  <si>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</si>
  <si>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</si>
  <si>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</si>
  <si>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</si>
  <si>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</si>
  <si>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</si>
  <si>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</si>
  <si>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</si>
  <si>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</si>
  <si>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</si>
  <si>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</si>
  <si>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</si>
  <si>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</si>
  <si>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</si>
  <si>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</si>
  <si>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</si>
  <si>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</si>
  <si>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</si>
  <si>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</si>
  <si>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</si>
  <si>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</si>
  <si>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</si>
  <si>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</si>
  <si>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</si>
  <si>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</si>
  <si>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</si>
  <si>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</si>
  <si>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</si>
  <si>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</si>
  <si>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</si>
  <si>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</si>
  <si>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</si>
  <si>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</si>
  <si>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</si>
  <si>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</si>
  <si>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</si>
  <si>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</si>
  <si>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</si>
  <si>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</si>
  <si>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</si>
  <si>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</si>
  <si>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</si>
  <si>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</si>
  <si>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</si>
  <si>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</si>
  <si>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</si>
  <si>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</si>
  <si>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</si>
  <si>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</si>
  <si>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</si>
  <si>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</si>
  <si>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</si>
  <si>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</si>
  <si>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</si>
  <si>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</si>
  <si>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</si>
  <si>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</si>
  <si>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</si>
  <si>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</si>
  <si>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</si>
  <si>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</si>
  <si>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</si>
  <si>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</si>
  <si>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</si>
  <si>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</si>
  <si>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</si>
  <si>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</si>
  <si>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</si>
  <si>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</si>
  <si>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</si>
  <si>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</si>
  <si>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</si>
  <si>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</si>
  <si>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</si>
  <si>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</si>
  <si>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</si>
  <si>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</si>
  <si>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</si>
  <si>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</si>
  <si>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</si>
  <si>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</si>
  <si>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</si>
  <si>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</si>
  <si>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</si>
  <si>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</si>
  <si>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</si>
  <si>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</si>
  <si>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</si>
  <si>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</si>
  <si>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</si>
  <si>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</si>
  <si>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</si>
  <si>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</si>
  <si>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</si>
  <si>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</si>
  <si>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</si>
  <si>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</si>
  <si>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</si>
  <si>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</si>
  <si>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</si>
  <si>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</si>
  <si>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</si>
  <si>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</si>
  <si>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</si>
  <si>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</si>
  <si>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</si>
  <si>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</si>
  <si>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</si>
  <si>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</si>
  <si>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</si>
  <si>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</si>
  <si>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</si>
  <si>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</si>
  <si>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</si>
  <si>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</si>
  <si>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</si>
  <si>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</si>
  <si>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</si>
  <si>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</si>
  <si>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</si>
  <si>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</si>
  <si>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</si>
  <si>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</si>
  <si>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</si>
  <si>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</si>
  <si>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</si>
  <si>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</si>
  <si>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</si>
  <si>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</si>
  <si>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</si>
  <si>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</si>
  <si>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</si>
  <si>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</si>
  <si>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</si>
  <si>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</si>
  <si>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</si>
  <si>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</si>
  <si>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</si>
  <si>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</si>
  <si>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</si>
  <si>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</si>
  <si>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</si>
  <si>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</si>
  <si>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</si>
  <si>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</si>
  <si>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</si>
  <si>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</si>
  <si>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</si>
  <si>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</si>
  <si>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</si>
  <si>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</si>
  <si>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</si>
  <si>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</si>
  <si>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</si>
  <si>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</si>
  <si>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</si>
  <si>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</si>
  <si>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</si>
  <si>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</si>
  <si>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</si>
  <si>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</si>
  <si>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</si>
  <si>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</si>
  <si>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</si>
  <si>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</si>
  <si>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</si>
  <si>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</si>
  <si>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</si>
  <si>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</si>
  <si>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</si>
  <si>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</si>
  <si>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</si>
  <si>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</si>
  <si>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</si>
  <si>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</si>
  <si>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</si>
  <si>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</si>
  <si>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</si>
  <si>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</si>
  <si>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</si>
  <si>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</si>
  <si>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</si>
  <si>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</si>
  <si>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</si>
  <si>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</si>
  <si>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</si>
  <si>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</si>
  <si>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</si>
  <si>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</si>
  <si>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</si>
  <si>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Jean Unmuth</t>
  </si>
  <si>
    <t>Richland</t>
  </si>
  <si>
    <t>Center Creek</t>
  </si>
  <si>
    <t>weather was not extreme.</t>
  </si>
  <si>
    <t>Center Cr. DS Hyatt Springs Ln.</t>
  </si>
  <si>
    <t>brook stickleback</t>
  </si>
  <si>
    <t>central mudminnow</t>
  </si>
  <si>
    <t>brassy minnow</t>
  </si>
  <si>
    <t>western blacknose dave</t>
  </si>
  <si>
    <t>white sucker</t>
  </si>
  <si>
    <t>Coldwater and small stream not within range</t>
  </si>
  <si>
    <t>Coldwater not within range.</t>
  </si>
  <si>
    <t>Thermal within range, small stream not within range, but medium stream within range.</t>
  </si>
  <si>
    <t>Tolerant and intolerant are within the range, intolerant only 1%, BPJ - human caused Impacts</t>
  </si>
  <si>
    <t>Pond above the site, heavily grazed, no riparian buffer, poor instream habitat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</si>
</sst>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wrapText="1"/>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1" fillId="0" borderId="1"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6" sqref="B6:D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42906</v>
      </c>
      <c r="C5" s="162"/>
      <c r="D5" s="163"/>
      <c r="F5" s="84"/>
      <c r="G5" s="28"/>
      <c r="H5" s="28"/>
      <c r="I5" s="28"/>
      <c r="J5" s="28"/>
      <c r="K5" s="28"/>
      <c r="L5" s="28"/>
      <c r="M5" s="28"/>
      <c r="N5" s="28"/>
      <c r="O5" s="28"/>
      <c r="P5" s="28"/>
      <c r="Q5" s="28"/>
      <c r="R5" s="28" t="s">
        <v>866</v>
      </c>
    </row>
    <row r="6" spans="1:20" x14ac:dyDescent="0.25">
      <c r="A6" s="1" t="s">
        <v>830</v>
      </c>
      <c r="B6" s="171">
        <v>41802</v>
      </c>
      <c r="C6" s="162"/>
      <c r="D6" s="163"/>
      <c r="F6" s="26"/>
      <c r="G6" s="28"/>
      <c r="H6" s="28"/>
      <c r="I6" s="28"/>
      <c r="J6" s="28"/>
      <c r="K6" s="28"/>
      <c r="L6" s="28"/>
      <c r="M6" s="28"/>
      <c r="N6" s="28"/>
      <c r="O6" s="28"/>
      <c r="P6" s="28"/>
      <c r="Q6" s="28"/>
      <c r="R6" s="28" t="s">
        <v>378</v>
      </c>
    </row>
    <row r="7" spans="1:20" s="28" customFormat="1" x14ac:dyDescent="0.25">
      <c r="A7" s="28" t="s">
        <v>869</v>
      </c>
      <c r="B7" s="172">
        <v>10042283</v>
      </c>
      <c r="C7" s="173"/>
      <c r="D7" s="174"/>
      <c r="F7" s="27"/>
    </row>
    <row r="8" spans="1:20" s="28" customFormat="1" x14ac:dyDescent="0.25">
      <c r="A8" s="28" t="s">
        <v>872</v>
      </c>
      <c r="B8" s="175" t="s">
        <v>935</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932</v>
      </c>
      <c r="C12" s="164"/>
      <c r="D12" s="164"/>
    </row>
    <row r="13" spans="1:20" x14ac:dyDescent="0.25">
      <c r="A13" s="1" t="s">
        <v>35</v>
      </c>
      <c r="B13" s="164">
        <v>13366</v>
      </c>
      <c r="C13" s="164"/>
      <c r="D13" s="164"/>
      <c r="F13" s="27"/>
      <c r="G13" s="27"/>
      <c r="H13" s="27"/>
      <c r="I13" s="27"/>
      <c r="J13" s="27"/>
      <c r="K13" s="27"/>
      <c r="L13" s="27"/>
      <c r="M13" s="27"/>
      <c r="N13" s="27"/>
      <c r="O13" s="27"/>
      <c r="P13" s="27"/>
      <c r="Q13" s="27"/>
      <c r="R13" s="27"/>
    </row>
    <row r="14" spans="1:20" x14ac:dyDescent="0.25">
      <c r="A14" s="1" t="s">
        <v>36</v>
      </c>
      <c r="B14" s="164">
        <v>1225800</v>
      </c>
      <c r="C14" s="164"/>
      <c r="D14" s="164"/>
      <c r="F14" s="27"/>
      <c r="G14" s="27"/>
      <c r="H14" s="27"/>
      <c r="I14" s="27"/>
      <c r="J14" s="27"/>
      <c r="K14" s="27"/>
      <c r="L14" s="27"/>
      <c r="M14" s="27"/>
      <c r="N14" s="27"/>
      <c r="O14" s="27"/>
      <c r="P14" s="27"/>
      <c r="Q14" s="27"/>
      <c r="R14" s="27"/>
    </row>
    <row r="15" spans="1:20" s="28" customFormat="1" x14ac:dyDescent="0.25">
      <c r="A15" s="28" t="s">
        <v>835</v>
      </c>
      <c r="B15" s="176" t="s">
        <v>712</v>
      </c>
      <c r="C15" s="162"/>
      <c r="D15" s="163"/>
      <c r="E15" s="11" t="s">
        <v>868</v>
      </c>
      <c r="F15" s="27"/>
    </row>
    <row r="16" spans="1:20" x14ac:dyDescent="0.25">
      <c r="B16" s="132"/>
      <c r="C16" s="132"/>
      <c r="D16" s="132"/>
      <c r="T16" s="37"/>
    </row>
    <row r="17" spans="1:25" x14ac:dyDescent="0.25">
      <c r="A17" s="1" t="s">
        <v>33</v>
      </c>
      <c r="B17" s="161"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302</v>
      </c>
      <c r="B21" s="80">
        <v>1</v>
      </c>
      <c r="C21" s="26" t="str">
        <f>IFERROR(VLOOKUP($A21,'Species guilds'!$A$3:$F$301,3,FALSE),0)</f>
        <v>W</v>
      </c>
      <c r="D21" s="26" t="str">
        <f>IFERROR(VLOOKUP($A21,'Species guilds'!$A$3:$F$301,4,FALSE),0)</f>
        <v>S</v>
      </c>
      <c r="E21" s="26" t="str">
        <f>IFERROR(VLOOKUP($A21,'Species guilds'!$A$3:$F$301,5,FALSE),0)</f>
        <v>IT</v>
      </c>
      <c r="F21" s="26">
        <f t="shared" ref="F21:F53" si="0">IF(AND(M21&gt;0,B21&gt;0)=FALSE,B21,0)</f>
        <v>1</v>
      </c>
      <c r="G21" s="26">
        <f>IF(D21="Lake",0,1)</f>
        <v>1</v>
      </c>
      <c r="H21" s="26">
        <f>IF($C21=H$20,$B21*G21,0)</f>
        <v>0</v>
      </c>
      <c r="I21" s="26">
        <f>IF($C21=I$20,$B21*G21,0)</f>
        <v>0</v>
      </c>
      <c r="J21" s="26">
        <f>IF($C21=J$20,$B21*G21,0)</f>
        <v>1</v>
      </c>
      <c r="K21" s="26">
        <f>IF($D21=K$20,$B21*G21,0)</f>
        <v>1</v>
      </c>
      <c r="L21" s="26">
        <f>IF($D21=L$20,$B21*G21,0)</f>
        <v>0</v>
      </c>
      <c r="M21" s="26">
        <f>IF($D21=M$20,$B21,0)</f>
        <v>0</v>
      </c>
      <c r="N21" s="26">
        <f>IF($D21=N$20,$B21*G21,0)</f>
        <v>0</v>
      </c>
      <c r="O21" s="26">
        <f>IF($E21=O$20,$B21*G21,0)</f>
        <v>1</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174</v>
      </c>
      <c r="B22" s="80">
        <v>14</v>
      </c>
      <c r="C22" s="26" t="str">
        <f>IFERROR(VLOOKUP($A22,'Species guilds'!$A$3:$F$301,3,FALSE),0)</f>
        <v>T</v>
      </c>
      <c r="D22" s="26" t="str">
        <f>IFERROR(VLOOKUP($A22,'Species guilds'!$A$3:$F$301,4,FALSE),0)</f>
        <v>S</v>
      </c>
      <c r="E22" s="26" t="str">
        <f>IFERROR(VLOOKUP($A22,'Species guilds'!$A$3:$F$301,5,FALSE),0)</f>
        <v>T</v>
      </c>
      <c r="F22" s="26">
        <f t="shared" si="0"/>
        <v>14</v>
      </c>
      <c r="G22" s="26">
        <f t="shared" ref="G22:G53" si="1">IF(D22="Lake",0,1)</f>
        <v>1</v>
      </c>
      <c r="H22" s="26">
        <f t="shared" ref="H22:H53" si="2">IF($C22=H$20,$B22*G22,0)</f>
        <v>0</v>
      </c>
      <c r="I22" s="26">
        <f t="shared" ref="I22:I53" si="3">IF($C22=I$20,$B22*G22,0)</f>
        <v>14</v>
      </c>
      <c r="J22" s="26">
        <f t="shared" ref="J22:J53" si="4">IF($C22=J$20,$B22*G22,0)</f>
        <v>0</v>
      </c>
      <c r="K22" s="26">
        <f t="shared" ref="K22:K53" si="5">IF($D22=K$20,$B22*G22,0)</f>
        <v>14</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14</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936</v>
      </c>
      <c r="B23" s="80">
        <v>2</v>
      </c>
      <c r="C23" s="26" t="str">
        <f>IFERROR(VLOOKUP($A23,'Species guilds'!$A$3:$F$301,3,FALSE),0)</f>
        <v>T</v>
      </c>
      <c r="D23" s="26" t="str">
        <f>IFERROR(VLOOKUP($A23,'Species guilds'!$A$3:$F$301,4,FALSE),0)</f>
        <v>S</v>
      </c>
      <c r="E23" s="26" t="str">
        <f>IFERROR(VLOOKUP($A23,'Species guilds'!$A$3:$F$301,5,FALSE),0)</f>
        <v>T</v>
      </c>
      <c r="F23" s="26">
        <f t="shared" si="0"/>
        <v>2</v>
      </c>
      <c r="G23" s="26">
        <f t="shared" si="1"/>
        <v>1</v>
      </c>
      <c r="H23" s="26">
        <f t="shared" si="2"/>
        <v>0</v>
      </c>
      <c r="I23" s="26">
        <f t="shared" si="3"/>
        <v>2</v>
      </c>
      <c r="J23" s="26">
        <f t="shared" si="4"/>
        <v>0</v>
      </c>
      <c r="K23" s="26">
        <f t="shared" si="5"/>
        <v>2</v>
      </c>
      <c r="L23" s="26">
        <f t="shared" si="6"/>
        <v>0</v>
      </c>
      <c r="M23" s="26">
        <f t="shared" si="7"/>
        <v>0</v>
      </c>
      <c r="N23" s="26">
        <f t="shared" si="8"/>
        <v>0</v>
      </c>
      <c r="O23" s="26">
        <f t="shared" si="9"/>
        <v>0</v>
      </c>
      <c r="P23" s="26">
        <f t="shared" si="10"/>
        <v>0</v>
      </c>
      <c r="Q23" s="26">
        <f t="shared" si="11"/>
        <v>2</v>
      </c>
      <c r="R23" s="81" t="str">
        <f t="shared" si="12"/>
        <v/>
      </c>
      <c r="T23" s="43"/>
      <c r="U23" s="43"/>
      <c r="V23" s="43"/>
      <c r="W23" s="43"/>
      <c r="X23" s="43"/>
      <c r="Y23" s="43"/>
    </row>
    <row r="24" spans="1:25" x14ac:dyDescent="0.25">
      <c r="A24" s="79" t="s">
        <v>937</v>
      </c>
      <c r="B24" s="80">
        <v>12</v>
      </c>
      <c r="C24" s="26" t="str">
        <f>IFERROR(VLOOKUP($A24,'Species guilds'!$A$3:$F$301,3,FALSE),0)</f>
        <v>T</v>
      </c>
      <c r="D24" s="26" t="str">
        <f>IFERROR(VLOOKUP($A24,'Species guilds'!$A$3:$F$301,4,FALSE),0)</f>
        <v>S</v>
      </c>
      <c r="E24" s="26" t="str">
        <f>IFERROR(VLOOKUP($A24,'Species guilds'!$A$3:$F$301,5,FALSE),0)</f>
        <v>T</v>
      </c>
      <c r="F24" s="26">
        <f t="shared" si="0"/>
        <v>12</v>
      </c>
      <c r="G24" s="26">
        <f t="shared" si="1"/>
        <v>1</v>
      </c>
      <c r="H24" s="26">
        <f t="shared" si="2"/>
        <v>0</v>
      </c>
      <c r="I24" s="26">
        <f t="shared" si="3"/>
        <v>12</v>
      </c>
      <c r="J24" s="26">
        <f t="shared" si="4"/>
        <v>0</v>
      </c>
      <c r="K24" s="26">
        <f t="shared" si="5"/>
        <v>12</v>
      </c>
      <c r="L24" s="26">
        <f t="shared" si="6"/>
        <v>0</v>
      </c>
      <c r="M24" s="26">
        <f t="shared" si="7"/>
        <v>0</v>
      </c>
      <c r="N24" s="26">
        <f t="shared" si="8"/>
        <v>0</v>
      </c>
      <c r="O24" s="26">
        <f t="shared" si="9"/>
        <v>0</v>
      </c>
      <c r="P24" s="26">
        <f t="shared" si="10"/>
        <v>0</v>
      </c>
      <c r="Q24" s="26">
        <f t="shared" si="11"/>
        <v>12</v>
      </c>
      <c r="R24" s="81" t="str">
        <f t="shared" si="12"/>
        <v/>
      </c>
      <c r="T24" s="43"/>
      <c r="U24" s="43"/>
      <c r="V24" s="43"/>
      <c r="W24" s="43"/>
      <c r="X24" s="43"/>
      <c r="Y24" s="43"/>
    </row>
    <row r="25" spans="1:25" x14ac:dyDescent="0.25">
      <c r="A25" s="79" t="s">
        <v>940</v>
      </c>
      <c r="B25" s="80">
        <v>24</v>
      </c>
      <c r="C25" s="26" t="str">
        <f>IFERROR(VLOOKUP($A25,'Species guilds'!$A$3:$F$301,3,FALSE),0)</f>
        <v>T</v>
      </c>
      <c r="D25" s="26" t="str">
        <f>IFERROR(VLOOKUP($A25,'Species guilds'!$A$3:$F$301,4,FALSE),0)</f>
        <v>M</v>
      </c>
      <c r="E25" s="26" t="str">
        <f>IFERROR(VLOOKUP($A25,'Species guilds'!$A$3:$F$301,5,FALSE),0)</f>
        <v>T</v>
      </c>
      <c r="F25" s="26">
        <f t="shared" si="0"/>
        <v>24</v>
      </c>
      <c r="G25" s="26">
        <f t="shared" si="1"/>
        <v>1</v>
      </c>
      <c r="H25" s="26">
        <f t="shared" si="2"/>
        <v>0</v>
      </c>
      <c r="I25" s="26">
        <f t="shared" si="3"/>
        <v>24</v>
      </c>
      <c r="J25" s="26">
        <f t="shared" si="4"/>
        <v>0</v>
      </c>
      <c r="K25" s="26">
        <f t="shared" si="5"/>
        <v>0</v>
      </c>
      <c r="L25" s="26">
        <f t="shared" si="6"/>
        <v>24</v>
      </c>
      <c r="M25" s="26">
        <f t="shared" si="7"/>
        <v>0</v>
      </c>
      <c r="N25" s="26">
        <f t="shared" si="8"/>
        <v>0</v>
      </c>
      <c r="O25" s="26">
        <f t="shared" si="9"/>
        <v>0</v>
      </c>
      <c r="P25" s="26">
        <f t="shared" si="10"/>
        <v>0</v>
      </c>
      <c r="Q25" s="26">
        <f t="shared" si="11"/>
        <v>24</v>
      </c>
      <c r="R25" s="81" t="str">
        <f t="shared" si="12"/>
        <v/>
      </c>
      <c r="T25" s="43"/>
      <c r="U25" s="43"/>
      <c r="V25" s="43"/>
      <c r="W25" s="43"/>
      <c r="X25" s="43"/>
      <c r="Y25" s="43"/>
    </row>
    <row r="26" spans="1:25" x14ac:dyDescent="0.25">
      <c r="A26" s="25" t="s">
        <v>938</v>
      </c>
      <c r="B26" s="25">
        <v>34</v>
      </c>
      <c r="C26" s="26" t="str">
        <f>IFERROR(VLOOKUP($A26,'Species guilds'!$A$3:$F$301,3,FALSE),0)</f>
        <v>T</v>
      </c>
      <c r="D26" s="26" t="str">
        <f>IFERROR(VLOOKUP($A26,'Species guilds'!$A$3:$F$301,4,FALSE),0)</f>
        <v>S</v>
      </c>
      <c r="E26" s="26" t="str">
        <f>IFERROR(VLOOKUP($A26,'Species guilds'!$A$3:$F$301,5,FALSE),0)</f>
        <v>IM</v>
      </c>
      <c r="F26" s="26">
        <f t="shared" si="0"/>
        <v>34</v>
      </c>
      <c r="G26" s="26">
        <f t="shared" si="1"/>
        <v>1</v>
      </c>
      <c r="H26" s="26">
        <f t="shared" si="2"/>
        <v>0</v>
      </c>
      <c r="I26" s="26">
        <f t="shared" si="3"/>
        <v>34</v>
      </c>
      <c r="J26" s="26">
        <f t="shared" si="4"/>
        <v>0</v>
      </c>
      <c r="K26" s="26">
        <f t="shared" si="5"/>
        <v>34</v>
      </c>
      <c r="L26" s="26">
        <f t="shared" si="6"/>
        <v>0</v>
      </c>
      <c r="M26" s="26">
        <f t="shared" si="7"/>
        <v>0</v>
      </c>
      <c r="N26" s="26">
        <f t="shared" si="8"/>
        <v>0</v>
      </c>
      <c r="O26" s="26">
        <f t="shared" si="9"/>
        <v>0</v>
      </c>
      <c r="P26" s="26">
        <f t="shared" si="10"/>
        <v>34</v>
      </c>
      <c r="Q26" s="26">
        <f t="shared" si="11"/>
        <v>0</v>
      </c>
      <c r="R26" s="81" t="str">
        <f t="shared" si="12"/>
        <v/>
      </c>
      <c r="T26" s="43"/>
      <c r="U26" s="43"/>
      <c r="V26" s="43"/>
      <c r="W26" s="43"/>
      <c r="X26" s="43"/>
      <c r="Y26" s="43"/>
    </row>
    <row r="27" spans="1:25" x14ac:dyDescent="0.25">
      <c r="A27" s="25" t="s">
        <v>939</v>
      </c>
      <c r="B27" s="25">
        <v>84</v>
      </c>
      <c r="C27" s="26">
        <f>IFERROR(VLOOKUP($A27,'Species guilds'!$A$3:$F$301,3,FALSE),0)</f>
        <v>0</v>
      </c>
      <c r="D27" s="26">
        <f>IFERROR(VLOOKUP($A27,'Species guilds'!$A$3:$F$301,4,FALSE),0)</f>
        <v>0</v>
      </c>
      <c r="E27" s="26">
        <f>IFERROR(VLOOKUP($A27,'Species guilds'!$A$3:$F$301,5,FALSE),0)</f>
        <v>0</v>
      </c>
      <c r="F27" s="26">
        <f t="shared" si="0"/>
        <v>84</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SPECIES NOT FOUND, CHECK 'SPECIES GUILDS' TAB FOR CORRECT NOMENCLATURE</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171</v>
      </c>
      <c r="F54" s="9">
        <f>SUM(F21:F53)</f>
        <v>171</v>
      </c>
      <c r="G54" s="2"/>
      <c r="H54" s="9">
        <f>SUM(H21:H53)</f>
        <v>0</v>
      </c>
      <c r="I54" s="9">
        <f t="shared" ref="I54:Q54" si="14">SUM(I21:I53)</f>
        <v>86</v>
      </c>
      <c r="J54" s="9">
        <f t="shared" si="14"/>
        <v>1</v>
      </c>
      <c r="K54" s="9">
        <f t="shared" si="14"/>
        <v>63</v>
      </c>
      <c r="L54" s="9">
        <f t="shared" si="14"/>
        <v>24</v>
      </c>
      <c r="M54" s="9">
        <f t="shared" si="14"/>
        <v>0</v>
      </c>
      <c r="N54" s="9">
        <f t="shared" si="14"/>
        <v>0</v>
      </c>
      <c r="O54" s="9">
        <f t="shared" si="14"/>
        <v>1</v>
      </c>
      <c r="P54" s="9">
        <f t="shared" si="14"/>
        <v>34</v>
      </c>
      <c r="Q54" s="9">
        <f t="shared" si="14"/>
        <v>52</v>
      </c>
    </row>
  </sheetData>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 zoomScaleNormal="100" workbookViewId="0">
      <selection activeCell="D19" sqref="D19:E1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Jean Unmuth</v>
      </c>
      <c r="C4" s="181"/>
      <c r="D4" s="87"/>
      <c r="E4" s="65"/>
      <c r="F4" s="91" t="s">
        <v>836</v>
      </c>
      <c r="G4" s="85"/>
      <c r="H4" s="85"/>
      <c r="I4" s="85"/>
      <c r="J4" s="85"/>
      <c r="K4" s="85"/>
      <c r="L4" s="85"/>
      <c r="M4" s="85"/>
      <c r="N4" s="85"/>
      <c r="O4" s="85"/>
      <c r="P4" s="85"/>
    </row>
    <row r="5" spans="1:16" ht="15" x14ac:dyDescent="0.2">
      <c r="A5" s="65" t="s">
        <v>831</v>
      </c>
      <c r="B5" s="182">
        <f>'Enter field data'!B5</f>
        <v>42906</v>
      </c>
      <c r="C5" s="183"/>
      <c r="D5" s="87"/>
      <c r="E5" s="65"/>
      <c r="F5" s="92"/>
      <c r="G5" s="85" t="s">
        <v>875</v>
      </c>
      <c r="H5" s="85"/>
      <c r="I5" s="85"/>
      <c r="J5" s="85"/>
      <c r="K5" s="85"/>
      <c r="L5" s="85"/>
      <c r="M5" s="85"/>
      <c r="N5" s="85"/>
      <c r="O5" s="85"/>
      <c r="P5" s="85"/>
    </row>
    <row r="6" spans="1:16" ht="15" x14ac:dyDescent="0.2">
      <c r="A6" s="65" t="s">
        <v>830</v>
      </c>
      <c r="B6" s="182">
        <f>'Enter field data'!B6</f>
        <v>41802</v>
      </c>
      <c r="C6" s="183"/>
      <c r="D6" s="87"/>
      <c r="E6" s="65"/>
      <c r="F6" s="93"/>
      <c r="G6" s="85" t="s">
        <v>876</v>
      </c>
      <c r="H6" s="85"/>
      <c r="I6" s="85"/>
      <c r="J6" s="85"/>
      <c r="K6" s="85"/>
      <c r="L6" s="85"/>
      <c r="M6" s="85"/>
      <c r="N6" s="85"/>
      <c r="O6" s="85"/>
      <c r="P6" s="85"/>
    </row>
    <row r="7" spans="1:16" x14ac:dyDescent="0.2">
      <c r="A7" s="65" t="s">
        <v>869</v>
      </c>
      <c r="B7" s="180">
        <f>'Enter field data'!B7</f>
        <v>10042283</v>
      </c>
      <c r="C7" s="184"/>
      <c r="D7" s="87"/>
      <c r="E7" s="65"/>
      <c r="F7" s="65"/>
    </row>
    <row r="8" spans="1:16" x14ac:dyDescent="0.2">
      <c r="A8" s="65" t="s">
        <v>872</v>
      </c>
      <c r="B8" s="180" t="str">
        <f>'Enter field data'!B8</f>
        <v>Center Cr. DS Hyatt Springs Ln.</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Center Creek</v>
      </c>
      <c r="C11" s="184"/>
      <c r="D11" s="87"/>
      <c r="E11" s="65"/>
      <c r="F11" s="94"/>
    </row>
    <row r="12" spans="1:16" x14ac:dyDescent="0.2">
      <c r="A12" s="65" t="s">
        <v>37</v>
      </c>
      <c r="B12" s="180" t="str">
        <f>'Enter field data'!B12</f>
        <v>Richland</v>
      </c>
      <c r="C12" s="184"/>
      <c r="D12" s="87"/>
      <c r="E12" s="65"/>
      <c r="F12" s="65"/>
    </row>
    <row r="13" spans="1:16" x14ac:dyDescent="0.2">
      <c r="A13" s="65" t="s">
        <v>35</v>
      </c>
      <c r="B13" s="180">
        <f>'Enter field data'!B13</f>
        <v>13366</v>
      </c>
      <c r="C13" s="184"/>
      <c r="D13" s="87"/>
      <c r="E13" s="65"/>
      <c r="F13" s="94"/>
    </row>
    <row r="14" spans="1:16" x14ac:dyDescent="0.2">
      <c r="A14" s="65" t="s">
        <v>36</v>
      </c>
      <c r="B14" s="180">
        <f>'Enter field data'!B14</f>
        <v>1225800</v>
      </c>
      <c r="C14" s="184"/>
      <c r="D14" s="87"/>
      <c r="E14" s="65"/>
      <c r="F14" s="94"/>
    </row>
    <row r="15" spans="1:16" ht="15" x14ac:dyDescent="0.2">
      <c r="A15" s="65" t="s">
        <v>863</v>
      </c>
      <c r="B15" s="185" t="str">
        <f>'Enter field data'!B15</f>
        <v>0707000511</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Cool-Cold Headwater</v>
      </c>
      <c r="E18" s="170"/>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Cool-Cold Headwater</v>
      </c>
      <c r="E29" s="170"/>
      <c r="H29" s="150"/>
      <c r="I29" s="102" t="s">
        <v>913</v>
      </c>
      <c r="L29" s="211" t="s">
        <v>23</v>
      </c>
      <c r="M29" s="212"/>
      <c r="N29" s="11"/>
      <c r="P29" s="102" t="s">
        <v>914</v>
      </c>
      <c r="S29" s="211" t="s">
        <v>22</v>
      </c>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63</v>
      </c>
      <c r="E36" s="113" t="s">
        <v>12</v>
      </c>
      <c r="F36" s="114">
        <f>'Enter field data'!$O$54</f>
        <v>1</v>
      </c>
      <c r="H36" s="150"/>
      <c r="I36" s="110" t="s">
        <v>6</v>
      </c>
      <c r="J36" s="83">
        <f>'Enter field data'!$H$54</f>
        <v>0</v>
      </c>
      <c r="K36" s="111" t="s">
        <v>9</v>
      </c>
      <c r="L36" s="112">
        <f>'Enter field data'!$K$54</f>
        <v>63</v>
      </c>
      <c r="M36" s="113" t="s">
        <v>12</v>
      </c>
      <c r="N36" s="114">
        <f>'Enter field data'!$O$54</f>
        <v>1</v>
      </c>
      <c r="P36" s="110" t="s">
        <v>6</v>
      </c>
      <c r="Q36" s="83">
        <f>'Enter field data'!$H$54</f>
        <v>0</v>
      </c>
      <c r="R36" s="111" t="s">
        <v>9</v>
      </c>
      <c r="S36" s="112">
        <f>'Enter field data'!$K$54</f>
        <v>63</v>
      </c>
      <c r="T36" s="113" t="s">
        <v>12</v>
      </c>
      <c r="U36" s="114">
        <f>'Enter field data'!$O$54</f>
        <v>1</v>
      </c>
      <c r="W36" s="110" t="s">
        <v>6</v>
      </c>
      <c r="X36" s="83">
        <f>'Enter field data'!$H$54</f>
        <v>0</v>
      </c>
      <c r="Y36" s="111" t="s">
        <v>9</v>
      </c>
      <c r="Z36" s="112">
        <f>'Enter field data'!$K$54</f>
        <v>63</v>
      </c>
      <c r="AA36" s="113" t="s">
        <v>12</v>
      </c>
      <c r="AB36" s="114">
        <f>'Enter field data'!$O$54</f>
        <v>1</v>
      </c>
    </row>
    <row r="37" spans="1:28" x14ac:dyDescent="0.2">
      <c r="A37" s="110" t="s">
        <v>7</v>
      </c>
      <c r="B37" s="83">
        <f>'Enter field data'!$I$54</f>
        <v>86</v>
      </c>
      <c r="C37" s="111" t="s">
        <v>10</v>
      </c>
      <c r="D37" s="112">
        <f>'Enter field data'!$L$54</f>
        <v>24</v>
      </c>
      <c r="E37" s="113" t="s">
        <v>13</v>
      </c>
      <c r="F37" s="114">
        <f>'Enter field data'!$P$54</f>
        <v>34</v>
      </c>
      <c r="H37" s="150"/>
      <c r="I37" s="110" t="s">
        <v>7</v>
      </c>
      <c r="J37" s="83">
        <f>'Enter field data'!$I$54</f>
        <v>86</v>
      </c>
      <c r="K37" s="111" t="s">
        <v>10</v>
      </c>
      <c r="L37" s="112">
        <f>'Enter field data'!$L$54</f>
        <v>24</v>
      </c>
      <c r="M37" s="113" t="s">
        <v>13</v>
      </c>
      <c r="N37" s="114">
        <f>'Enter field data'!$P$54</f>
        <v>34</v>
      </c>
      <c r="P37" s="110" t="s">
        <v>7</v>
      </c>
      <c r="Q37" s="83">
        <f>'Enter field data'!$I$54</f>
        <v>86</v>
      </c>
      <c r="R37" s="111" t="s">
        <v>10</v>
      </c>
      <c r="S37" s="112">
        <f>'Enter field data'!$L$54</f>
        <v>24</v>
      </c>
      <c r="T37" s="113" t="s">
        <v>13</v>
      </c>
      <c r="U37" s="114">
        <f>'Enter field data'!$P$54</f>
        <v>34</v>
      </c>
      <c r="W37" s="110" t="s">
        <v>7</v>
      </c>
      <c r="X37" s="83">
        <f>'Enter field data'!$I$54</f>
        <v>86</v>
      </c>
      <c r="Y37" s="111" t="s">
        <v>10</v>
      </c>
      <c r="Z37" s="112">
        <f>'Enter field data'!$L$54</f>
        <v>24</v>
      </c>
      <c r="AA37" s="113" t="s">
        <v>13</v>
      </c>
      <c r="AB37" s="114">
        <f>'Enter field data'!$P$54</f>
        <v>34</v>
      </c>
    </row>
    <row r="38" spans="1:28" x14ac:dyDescent="0.2">
      <c r="A38" s="110" t="s">
        <v>8</v>
      </c>
      <c r="B38" s="83">
        <f>'Enter field data'!$J$54</f>
        <v>1</v>
      </c>
      <c r="C38" s="111" t="s">
        <v>11</v>
      </c>
      <c r="D38" s="112">
        <f>'Enter field data'!$N$54</f>
        <v>0</v>
      </c>
      <c r="E38" s="113" t="s">
        <v>14</v>
      </c>
      <c r="F38" s="114">
        <f>'Enter field data'!$Q$54</f>
        <v>52</v>
      </c>
      <c r="H38" s="150"/>
      <c r="I38" s="110" t="s">
        <v>8</v>
      </c>
      <c r="J38" s="83">
        <f>'Enter field data'!$J$54</f>
        <v>1</v>
      </c>
      <c r="K38" s="111" t="s">
        <v>11</v>
      </c>
      <c r="L38" s="112">
        <f>'Enter field data'!$N$54</f>
        <v>0</v>
      </c>
      <c r="M38" s="113" t="s">
        <v>14</v>
      </c>
      <c r="N38" s="114">
        <f>'Enter field data'!$Q$54</f>
        <v>52</v>
      </c>
      <c r="P38" s="110" t="s">
        <v>8</v>
      </c>
      <c r="Q38" s="83">
        <f>'Enter field data'!$J$54</f>
        <v>1</v>
      </c>
      <c r="R38" s="111" t="s">
        <v>11</v>
      </c>
      <c r="S38" s="112">
        <f>'Enter field data'!$N$54</f>
        <v>0</v>
      </c>
      <c r="T38" s="113" t="s">
        <v>14</v>
      </c>
      <c r="U38" s="114">
        <f>'Enter field data'!$Q$54</f>
        <v>52</v>
      </c>
      <c r="W38" s="110" t="s">
        <v>8</v>
      </c>
      <c r="X38" s="83">
        <f>'Enter field data'!$J$54</f>
        <v>1</v>
      </c>
      <c r="Y38" s="111" t="s">
        <v>11</v>
      </c>
      <c r="Z38" s="112">
        <f>'Enter field data'!$N$54</f>
        <v>0</v>
      </c>
      <c r="AA38" s="113" t="s">
        <v>14</v>
      </c>
      <c r="AB38" s="114">
        <f>'Enter field data'!$Q$54</f>
        <v>52</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f>VLOOKUP(S$29,'Expected guild %'!$A$5:$G$13,2,FALSE)</f>
        <v>0.05</v>
      </c>
      <c r="S44" s="120">
        <f>VLOOKUP(S$29,'Expected guild %'!$A$5:$G$13,3,FALSE)</f>
        <v>0.75</v>
      </c>
      <c r="T44" s="121" t="str">
        <f>IF(AND(R44&lt;=Q44,Q44&lt;= S44)=TRUE,"Y","N")</f>
        <v>N</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0.50292397660818711</v>
      </c>
      <c r="C45" s="120">
        <f>VLOOKUP($D$29,'Expected guild %'!$A$5:$G$13,4,FALSE)</f>
        <v>0.25</v>
      </c>
      <c r="D45" s="120">
        <f>VLOOKUP($D$29,'Expected guild %'!$A$5:$G$13,5,FALSE)</f>
        <v>1</v>
      </c>
      <c r="E45" s="121" t="str">
        <f>IF(AND(C45&lt;=B45,B45&lt;= D45)=TRUE,"Y","N")</f>
        <v>Y</v>
      </c>
      <c r="F45" s="65"/>
      <c r="H45" s="150"/>
      <c r="I45" s="110" t="s">
        <v>7</v>
      </c>
      <c r="J45" s="119">
        <f>($B$37/'Enter field data'!$F$54)</f>
        <v>0.50292397660818711</v>
      </c>
      <c r="K45" s="120">
        <f>VLOOKUP(L$29,'Expected guild %'!$A$5:$G$13,4,FALSE)</f>
        <v>0.25</v>
      </c>
      <c r="L45" s="120">
        <f>VLOOKUP(L$29,'Expected guild %'!$A$5:$G$13,5,FALSE)</f>
        <v>1</v>
      </c>
      <c r="M45" s="121" t="str">
        <f>IF(AND(K45&lt;=J45,J45&lt;= L45)=TRUE,"Y","N")</f>
        <v>Y</v>
      </c>
      <c r="N45" s="65"/>
      <c r="P45" s="110" t="s">
        <v>7</v>
      </c>
      <c r="Q45" s="119">
        <f>($B$37/'Enter field data'!$F$54)</f>
        <v>0.50292397660818711</v>
      </c>
      <c r="R45" s="120">
        <f>VLOOKUP(S$29,'Expected guild %'!$A$5:$G$13,4,FALSE)</f>
        <v>0.25</v>
      </c>
      <c r="S45" s="120">
        <f>VLOOKUP(S$29,'Expected guild %'!$A$5:$G$13,5,FALSE)</f>
        <v>1</v>
      </c>
      <c r="T45" s="121" t="str">
        <f>IF(AND(R45&lt;=Q45,Q45&lt;= S45)=TRUE,"Y","N")</f>
        <v>Y</v>
      </c>
      <c r="U45" s="65"/>
      <c r="W45" s="110" t="s">
        <v>7</v>
      </c>
      <c r="X45" s="119">
        <f>($B$37/'Enter field data'!$F$54)</f>
        <v>0.50292397660818711</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5.8479532163742687E-3</v>
      </c>
      <c r="C46" s="120">
        <f>VLOOKUP($D$29,'Expected guild %'!$A$5:$G$13,6,FALSE)</f>
        <v>0</v>
      </c>
      <c r="D46" s="120">
        <f>VLOOKUP($D$29,'Expected guild %'!$A$5:$G$13,7,FALSE)</f>
        <v>0.25</v>
      </c>
      <c r="E46" s="121" t="str">
        <f>IF(AND(C46&lt;=B46,B46&lt;= D46)=TRUE,"Y","N")</f>
        <v>Y</v>
      </c>
      <c r="F46" s="65"/>
      <c r="H46" s="150"/>
      <c r="I46" s="110" t="s">
        <v>8</v>
      </c>
      <c r="J46" s="119">
        <f>($B$38/'Enter field data'!$F$54)</f>
        <v>5.8479532163742687E-3</v>
      </c>
      <c r="K46" s="120">
        <f>VLOOKUP(L$29,'Expected guild %'!$A$5:$G$13,6,FALSE)</f>
        <v>0</v>
      </c>
      <c r="L46" s="120">
        <f>VLOOKUP(L$29,'Expected guild %'!$A$5:$G$13,7,FALSE)</f>
        <v>0.75</v>
      </c>
      <c r="M46" s="121" t="str">
        <f>IF(AND(K46&lt;=J46,J46&lt;= L46)=TRUE,"Y","N")</f>
        <v>Y</v>
      </c>
      <c r="N46" s="65"/>
      <c r="P46" s="110" t="s">
        <v>8</v>
      </c>
      <c r="Q46" s="119">
        <f>($B$38/'Enter field data'!$F$54)</f>
        <v>5.8479532163742687E-3</v>
      </c>
      <c r="R46" s="120">
        <f>VLOOKUP(S$29,'Expected guild %'!$A$5:$G$13,6,FALSE)</f>
        <v>0</v>
      </c>
      <c r="S46" s="120">
        <f>VLOOKUP(S$29,'Expected guild %'!$A$5:$G$13,7,FALSE)</f>
        <v>0.25</v>
      </c>
      <c r="T46" s="121" t="str">
        <f>IF(AND(R46&lt;=Q46,Q46&lt;= S46)=TRUE,"Y","N")</f>
        <v>Y</v>
      </c>
      <c r="U46" s="65"/>
      <c r="W46" s="110" t="s">
        <v>8</v>
      </c>
      <c r="X46" s="119">
        <f>($B$38/'Enter field data'!$F$54)</f>
        <v>5.8479532163742687E-3</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0.36842105263157893</v>
      </c>
      <c r="C51" s="122">
        <f>VLOOKUP($D$29,'Expected guild %'!$A$19:$G$27,2,FALSE)</f>
        <v>0.5</v>
      </c>
      <c r="D51" s="120">
        <f>VLOOKUP($D$29,'Expected guild %'!$A$19:$G$27,3,FALSE)</f>
        <v>1</v>
      </c>
      <c r="E51" s="121" t="str">
        <f>IF(AND(C51&lt;=B51,B51&lt;= D51)=TRUE,"Y","N")</f>
        <v>N</v>
      </c>
      <c r="F51" s="65"/>
      <c r="H51" s="150"/>
      <c r="I51" s="110" t="s">
        <v>9</v>
      </c>
      <c r="J51" s="120">
        <f>($D$36/'Enter field data'!$F$54)</f>
        <v>0.36842105263157893</v>
      </c>
      <c r="K51" s="122">
        <f>VLOOKUP(L$29,'Expected guild %'!$A$19:$G$27,2,FALSE)</f>
        <v>0.5</v>
      </c>
      <c r="L51" s="120">
        <f>VLOOKUP(L$29,'Expected guild %'!$A$19:$G$27,3,FALSE)</f>
        <v>1</v>
      </c>
      <c r="M51" s="121" t="str">
        <f>IF(AND(K51&lt;=J51,J51&lt;= L51)=TRUE,"Y","N")</f>
        <v>N</v>
      </c>
      <c r="N51" s="65"/>
      <c r="P51" s="110" t="s">
        <v>9</v>
      </c>
      <c r="Q51" s="120">
        <f>($D$36/'Enter field data'!$F$54)</f>
        <v>0.36842105263157893</v>
      </c>
      <c r="R51" s="122">
        <f>VLOOKUP(S$29,'Expected guild %'!$A$19:$G$27,2,FALSE)</f>
        <v>0</v>
      </c>
      <c r="S51" s="120">
        <f>VLOOKUP(S$29,'Expected guild %'!$A$19:$G$27,3,FALSE)</f>
        <v>0.5</v>
      </c>
      <c r="T51" s="121" t="str">
        <f>IF(AND(R51&lt;=Q51,Q51&lt;= S51)=TRUE,"Y","N")</f>
        <v>Y</v>
      </c>
      <c r="U51" s="65"/>
      <c r="W51" s="110" t="s">
        <v>9</v>
      </c>
      <c r="X51" s="120">
        <f>($D$36/'Enter field data'!$F$54)</f>
        <v>0.36842105263157893</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0.14035087719298245</v>
      </c>
      <c r="C52" s="122">
        <f>VLOOKUP($D$29,'Expected guild %'!$A$19:$G$27,4,FALSE)</f>
        <v>0</v>
      </c>
      <c r="D52" s="120">
        <f>VLOOKUP($D$29,'Expected guild %'!$A$19:$G$27,5,FALSE)</f>
        <v>0.5</v>
      </c>
      <c r="E52" s="121" t="str">
        <f>IF(AND(C52&lt;=B52,B52&lt;= D52)=TRUE,"Y","N")</f>
        <v>Y</v>
      </c>
      <c r="F52" s="65"/>
      <c r="H52" s="150"/>
      <c r="I52" s="110" t="s">
        <v>10</v>
      </c>
      <c r="J52" s="120">
        <f>($D$37/'Enter field data'!$F$54)</f>
        <v>0.14035087719298245</v>
      </c>
      <c r="K52" s="122">
        <f>VLOOKUP(L$29,'Expected guild %'!$A$19:$G$27,4,FALSE)</f>
        <v>0</v>
      </c>
      <c r="L52" s="120">
        <f>VLOOKUP(L$29,'Expected guild %'!$A$19:$G$27,5,FALSE)</f>
        <v>0.5</v>
      </c>
      <c r="M52" s="121" t="str">
        <f>IF(AND(K52&lt;=J52,J52&lt;= L52)=TRUE,"Y","N")</f>
        <v>Y</v>
      </c>
      <c r="N52" s="65"/>
      <c r="P52" s="110" t="s">
        <v>10</v>
      </c>
      <c r="Q52" s="120">
        <f>($D$37/'Enter field data'!$F$54)</f>
        <v>0.14035087719298245</v>
      </c>
      <c r="R52" s="122">
        <f>VLOOKUP(S$29,'Expected guild %'!$A$19:$G$27,4,FALSE)</f>
        <v>0.5</v>
      </c>
      <c r="S52" s="120">
        <f>VLOOKUP(S$29,'Expected guild %'!$A$19:$G$27,5,FALSE)</f>
        <v>1</v>
      </c>
      <c r="T52" s="121" t="str">
        <f>IF(AND(R52&lt;=Q52,Q52&lt;= S52)=TRUE,"Y","N")</f>
        <v>N</v>
      </c>
      <c r="U52" s="65"/>
      <c r="W52" s="110" t="s">
        <v>10</v>
      </c>
      <c r="X52" s="120">
        <f>($D$37/'Enter field data'!$F$54)</f>
        <v>0.14035087719298245</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f>VLOOKUP(S$29,'Expected guild %'!$A$19:$G$27,6,FALSE)</f>
        <v>0</v>
      </c>
      <c r="S53" s="120">
        <f>VLOOKUP(S$29,'Expected guild %'!$A$19:$G$27,7,FALSE)</f>
        <v>0.5</v>
      </c>
      <c r="T53" s="121" t="str">
        <f>IF(AND(R53&lt;=Q53,Q53&lt;= S53)=TRUE,"Y","N")</f>
        <v>Y</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t="s">
        <v>941</v>
      </c>
      <c r="B57" s="206"/>
      <c r="C57" s="206"/>
      <c r="D57" s="206"/>
      <c r="E57" s="206"/>
      <c r="F57" s="207"/>
      <c r="G57" s="157"/>
      <c r="H57" s="150"/>
      <c r="I57" s="205" t="s">
        <v>943</v>
      </c>
      <c r="J57" s="206"/>
      <c r="K57" s="206"/>
      <c r="L57" s="206"/>
      <c r="M57" s="206"/>
      <c r="N57" s="207"/>
      <c r="O57" s="156"/>
      <c r="P57" s="205" t="s">
        <v>942</v>
      </c>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5.8479532163742687E-3</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0.19883040935672514</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0.30409356725146197</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t="s">
        <v>944</v>
      </c>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f>'Weather Results'!$C$17</f>
        <v>17.258064516129032</v>
      </c>
      <c r="H88" s="150"/>
    </row>
    <row r="89" spans="1:23" x14ac:dyDescent="0.2">
      <c r="A89" s="198"/>
      <c r="B89" s="71" t="s">
        <v>818</v>
      </c>
      <c r="C89" s="72"/>
      <c r="D89" s="73">
        <f>'Weather Results'!$C$18</f>
        <v>14.258535999999999</v>
      </c>
      <c r="H89" s="150"/>
    </row>
    <row r="90" spans="1:23" x14ac:dyDescent="0.2">
      <c r="A90" s="198"/>
      <c r="B90" s="71" t="s">
        <v>819</v>
      </c>
      <c r="C90" s="72"/>
      <c r="D90" s="73">
        <f>'Weather Results'!$C$19</f>
        <v>17.989932</v>
      </c>
      <c r="H90" s="150"/>
    </row>
    <row r="91" spans="1:23" x14ac:dyDescent="0.2">
      <c r="A91" s="198"/>
      <c r="B91" s="74" t="s">
        <v>820</v>
      </c>
      <c r="C91" s="72"/>
      <c r="D91" s="75" t="str">
        <f>'Weather Results'!$C$20</f>
        <v>NO</v>
      </c>
      <c r="H91" s="150"/>
    </row>
    <row r="92" spans="1:23" x14ac:dyDescent="0.2">
      <c r="H92" s="150"/>
    </row>
    <row r="93" spans="1:23" ht="12.75" customHeight="1" x14ac:dyDescent="0.2">
      <c r="A93" s="197" t="s">
        <v>821</v>
      </c>
      <c r="B93" s="71" t="s">
        <v>822</v>
      </c>
      <c r="C93" s="72"/>
      <c r="D93" s="73">
        <f>'Weather Results'!$C$22</f>
        <v>4.4548387096774196</v>
      </c>
      <c r="H93" s="150"/>
    </row>
    <row r="94" spans="1:23" x14ac:dyDescent="0.2">
      <c r="A94" s="197"/>
      <c r="B94" s="71" t="s">
        <v>823</v>
      </c>
      <c r="C94" s="72"/>
      <c r="D94" s="73">
        <f>'Weather Results'!$C$23</f>
        <v>4.5852459016393441</v>
      </c>
      <c r="H94" s="150"/>
    </row>
    <row r="95" spans="1:23" x14ac:dyDescent="0.2">
      <c r="A95" s="197"/>
      <c r="B95" s="71" t="s">
        <v>824</v>
      </c>
      <c r="C95" s="72"/>
      <c r="D95" s="73">
        <f>'Weather Results'!$C$24</f>
        <v>2.2442028985507227</v>
      </c>
      <c r="H95" s="150"/>
    </row>
    <row r="96" spans="1:23" x14ac:dyDescent="0.2">
      <c r="A96" s="197"/>
      <c r="B96" s="71" t="s">
        <v>825</v>
      </c>
      <c r="C96" s="72"/>
      <c r="D96" s="73">
        <f>'Weather Results'!$C$25</f>
        <v>2.6198173515981753</v>
      </c>
      <c r="H96" s="150"/>
    </row>
    <row r="97" spans="1:8" x14ac:dyDescent="0.2">
      <c r="A97" s="197"/>
      <c r="B97" s="71" t="s">
        <v>826</v>
      </c>
      <c r="C97" s="72"/>
      <c r="D97" s="73">
        <f>'Weather Results'!$C$26</f>
        <v>3.887112291885106</v>
      </c>
      <c r="H97" s="150"/>
    </row>
    <row r="98" spans="1:8" x14ac:dyDescent="0.2">
      <c r="A98" s="197"/>
      <c r="B98" s="71" t="s">
        <v>827</v>
      </c>
      <c r="C98" s="72"/>
      <c r="D98" s="73">
        <f>'Weather Results'!$C$27</f>
        <v>1.9209852000000001</v>
      </c>
      <c r="H98" s="150"/>
    </row>
    <row r="99" spans="1:8" x14ac:dyDescent="0.2">
      <c r="A99" s="197"/>
      <c r="B99" s="71" t="s">
        <v>828</v>
      </c>
      <c r="C99" s="72"/>
      <c r="D99" s="73">
        <f>'Weather Results'!$C$28</f>
        <v>4.2814423999999995</v>
      </c>
      <c r="H99" s="150"/>
    </row>
    <row r="100" spans="1:8" x14ac:dyDescent="0.2">
      <c r="A100" s="197"/>
      <c r="B100" s="74" t="s">
        <v>829</v>
      </c>
      <c r="C100" s="77"/>
      <c r="D100" s="75" t="str">
        <f>'Weather Results'!$C$29</f>
        <v>NO</v>
      </c>
      <c r="H100" s="150"/>
    </row>
    <row r="101" spans="1:8" x14ac:dyDescent="0.2">
      <c r="H101" s="150"/>
    </row>
    <row r="102" spans="1:8" x14ac:dyDescent="0.2">
      <c r="A102" s="103" t="s">
        <v>848</v>
      </c>
      <c r="H102" s="150"/>
    </row>
    <row r="103" spans="1:8" ht="16.5" customHeight="1" x14ac:dyDescent="0.25">
      <c r="A103" s="187" t="s">
        <v>934</v>
      </c>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t="s">
        <v>945</v>
      </c>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rintOptions gridLine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J10959"/>
  <sheetViews>
    <sheetView workbookViewId="0">
      <selection activeCell="E12" sqref="E12"/>
    </sheetView>
  </sheetViews>
  <sheetFormatPr defaultRowHeight="15" x14ac:dyDescent="0.25"/>
  <cols>
    <col min="1" max="4" width="9.140625" style="54"/>
  </cols>
  <sheetData>
    <row r="1" spans="1:10" x14ac:dyDescent="0.25">
      <c r="A1" s="55" t="s">
        <v>401</v>
      </c>
      <c r="B1" s="55" t="s">
        <v>402</v>
      </c>
      <c r="C1" s="55" t="s">
        <v>403</v>
      </c>
      <c r="D1" s="55" t="s">
        <v>404</v>
      </c>
      <c r="F1" s="32" t="s">
        <v>841</v>
      </c>
    </row>
    <row r="2" spans="1:10" x14ac:dyDescent="0.25">
      <c r="A2">
        <v>20100612</v>
      </c>
      <c r="B2">
        <v>1.3</v>
      </c>
      <c r="C2">
        <v>30</v>
      </c>
      <c r="D2">
        <v>15</v>
      </c>
      <c r="F2" s="32" t="s">
        <v>840</v>
      </c>
    </row>
    <row r="3" spans="1:10" x14ac:dyDescent="0.25">
      <c r="A3">
        <v>20100613</v>
      </c>
      <c r="B3">
        <v>0</v>
      </c>
      <c r="C3">
        <v>22.8</v>
      </c>
      <c r="D3">
        <v>16.7</v>
      </c>
    </row>
    <row r="4" spans="1:10" x14ac:dyDescent="0.25">
      <c r="A4">
        <v>20100614</v>
      </c>
      <c r="B4">
        <v>0.3</v>
      </c>
      <c r="C4">
        <v>22.8</v>
      </c>
      <c r="D4">
        <v>16.7</v>
      </c>
      <c r="F4" s="52" t="s">
        <v>838</v>
      </c>
    </row>
    <row r="5" spans="1:10" x14ac:dyDescent="0.25">
      <c r="A5">
        <v>20100615</v>
      </c>
      <c r="B5">
        <v>11.4</v>
      </c>
      <c r="C5">
        <v>21.1</v>
      </c>
      <c r="D5">
        <v>15.6</v>
      </c>
      <c r="F5" s="32" t="s">
        <v>839</v>
      </c>
    </row>
    <row r="6" spans="1:10" x14ac:dyDescent="0.25">
      <c r="A6">
        <v>20100616</v>
      </c>
      <c r="B6">
        <v>11.2</v>
      </c>
      <c r="C6">
        <v>21.7</v>
      </c>
      <c r="D6">
        <v>15</v>
      </c>
      <c r="F6" s="32" t="s">
        <v>867</v>
      </c>
    </row>
    <row r="7" spans="1:10" x14ac:dyDescent="0.25">
      <c r="A7">
        <v>20100617</v>
      </c>
      <c r="B7">
        <v>0</v>
      </c>
      <c r="C7">
        <v>26.7</v>
      </c>
      <c r="D7">
        <v>14.4</v>
      </c>
    </row>
    <row r="8" spans="1:10" x14ac:dyDescent="0.25">
      <c r="A8">
        <v>20100618</v>
      </c>
      <c r="B8">
        <v>11.2</v>
      </c>
      <c r="C8">
        <v>28.9</v>
      </c>
      <c r="D8">
        <v>15</v>
      </c>
      <c r="G8" s="219"/>
      <c r="H8" s="219"/>
      <c r="I8" s="219"/>
      <c r="J8" s="219"/>
    </row>
    <row r="9" spans="1:10" x14ac:dyDescent="0.25">
      <c r="A9">
        <v>20100619</v>
      </c>
      <c r="B9">
        <v>15</v>
      </c>
      <c r="C9">
        <v>26.1</v>
      </c>
      <c r="D9">
        <v>17.2</v>
      </c>
    </row>
    <row r="10" spans="1:10" x14ac:dyDescent="0.25">
      <c r="A10">
        <v>20100620</v>
      </c>
      <c r="B10">
        <v>0</v>
      </c>
      <c r="C10">
        <v>26.7</v>
      </c>
      <c r="D10">
        <v>15.6</v>
      </c>
    </row>
    <row r="11" spans="1:10" x14ac:dyDescent="0.25">
      <c r="A11">
        <v>20100621</v>
      </c>
      <c r="B11">
        <v>0</v>
      </c>
      <c r="C11">
        <v>26.7</v>
      </c>
      <c r="D11">
        <v>15</v>
      </c>
    </row>
    <row r="12" spans="1:10" x14ac:dyDescent="0.25">
      <c r="A12">
        <v>20100622</v>
      </c>
      <c r="B12">
        <v>12.2</v>
      </c>
      <c r="C12">
        <v>25.6</v>
      </c>
      <c r="D12">
        <v>18.3</v>
      </c>
    </row>
    <row r="13" spans="1:10" x14ac:dyDescent="0.25">
      <c r="A13">
        <v>20100623</v>
      </c>
      <c r="B13">
        <v>54.6</v>
      </c>
      <c r="C13">
        <v>30.6</v>
      </c>
      <c r="D13">
        <v>18.3</v>
      </c>
    </row>
    <row r="14" spans="1:10" x14ac:dyDescent="0.25">
      <c r="A14">
        <v>20100624</v>
      </c>
      <c r="B14">
        <v>0</v>
      </c>
      <c r="C14">
        <v>28.9</v>
      </c>
      <c r="D14">
        <v>16.100000000000001</v>
      </c>
    </row>
    <row r="15" spans="1:10" x14ac:dyDescent="0.25">
      <c r="A15">
        <v>20100625</v>
      </c>
      <c r="B15">
        <v>0</v>
      </c>
      <c r="C15">
        <v>27.8</v>
      </c>
      <c r="D15">
        <v>15</v>
      </c>
    </row>
    <row r="16" spans="1:10" x14ac:dyDescent="0.25">
      <c r="A16">
        <v>20100626</v>
      </c>
      <c r="B16">
        <v>14.2</v>
      </c>
      <c r="C16">
        <v>28.3</v>
      </c>
      <c r="D16">
        <v>15.6</v>
      </c>
    </row>
    <row r="17" spans="1:4" x14ac:dyDescent="0.25">
      <c r="A17">
        <v>20100627</v>
      </c>
      <c r="B17">
        <v>15</v>
      </c>
      <c r="C17">
        <v>29.4</v>
      </c>
      <c r="D17">
        <v>15.6</v>
      </c>
    </row>
    <row r="18" spans="1:4" x14ac:dyDescent="0.25">
      <c r="A18">
        <v>20100628</v>
      </c>
      <c r="B18">
        <v>5.6</v>
      </c>
      <c r="C18">
        <v>27.8</v>
      </c>
      <c r="D18">
        <v>17.8</v>
      </c>
    </row>
    <row r="19" spans="1:4" x14ac:dyDescent="0.25">
      <c r="A19">
        <v>20100629</v>
      </c>
      <c r="B19">
        <v>0</v>
      </c>
      <c r="C19">
        <v>24.4</v>
      </c>
      <c r="D19">
        <v>11.7</v>
      </c>
    </row>
    <row r="20" spans="1:4" x14ac:dyDescent="0.25">
      <c r="A20">
        <v>20100630</v>
      </c>
      <c r="B20">
        <v>0</v>
      </c>
      <c r="C20">
        <v>23.3</v>
      </c>
      <c r="D20">
        <v>8.9</v>
      </c>
    </row>
    <row r="21" spans="1:4" x14ac:dyDescent="0.25">
      <c r="A21">
        <v>20100701</v>
      </c>
      <c r="B21">
        <v>0</v>
      </c>
      <c r="C21">
        <v>24.4</v>
      </c>
      <c r="D21">
        <v>10.6</v>
      </c>
    </row>
    <row r="22" spans="1:4" x14ac:dyDescent="0.25">
      <c r="A22">
        <v>20100702</v>
      </c>
      <c r="B22">
        <v>0</v>
      </c>
      <c r="C22">
        <v>26.7</v>
      </c>
      <c r="D22">
        <v>11.7</v>
      </c>
    </row>
    <row r="23" spans="1:4" x14ac:dyDescent="0.25">
      <c r="A23">
        <v>20100703</v>
      </c>
      <c r="B23">
        <v>0</v>
      </c>
      <c r="C23">
        <v>27.8</v>
      </c>
      <c r="D23">
        <v>13.9</v>
      </c>
    </row>
    <row r="24" spans="1:4" x14ac:dyDescent="0.25">
      <c r="A24">
        <v>20100704</v>
      </c>
      <c r="B24">
        <v>0</v>
      </c>
      <c r="C24">
        <v>30.6</v>
      </c>
      <c r="D24">
        <v>18.899999999999999</v>
      </c>
    </row>
    <row r="25" spans="1:4" x14ac:dyDescent="0.25">
      <c r="A25">
        <v>20100705</v>
      </c>
      <c r="B25">
        <v>13.2</v>
      </c>
      <c r="C25">
        <v>28.3</v>
      </c>
      <c r="D25">
        <v>21.1</v>
      </c>
    </row>
    <row r="26" spans="1:4" x14ac:dyDescent="0.25">
      <c r="A26">
        <v>20100706</v>
      </c>
      <c r="B26">
        <v>25.7</v>
      </c>
      <c r="C26">
        <v>26.1</v>
      </c>
      <c r="D26">
        <v>21.1</v>
      </c>
    </row>
    <row r="27" spans="1:4" x14ac:dyDescent="0.25">
      <c r="A27">
        <v>20100707</v>
      </c>
      <c r="B27">
        <v>0.5</v>
      </c>
      <c r="C27">
        <v>29.4</v>
      </c>
      <c r="D27">
        <v>21.1</v>
      </c>
    </row>
    <row r="28" spans="1:4" x14ac:dyDescent="0.25">
      <c r="A28">
        <v>20100708</v>
      </c>
      <c r="B28">
        <v>10.7</v>
      </c>
      <c r="C28">
        <v>28.3</v>
      </c>
      <c r="D28">
        <v>20.6</v>
      </c>
    </row>
    <row r="29" spans="1:4" x14ac:dyDescent="0.25">
      <c r="A29">
        <v>20100709</v>
      </c>
      <c r="B29">
        <v>0</v>
      </c>
      <c r="C29">
        <v>28.3</v>
      </c>
      <c r="D29">
        <v>16.100000000000001</v>
      </c>
    </row>
    <row r="30" spans="1:4" x14ac:dyDescent="0.25">
      <c r="A30">
        <v>20100710</v>
      </c>
      <c r="B30">
        <v>0</v>
      </c>
      <c r="C30">
        <v>29.4</v>
      </c>
      <c r="D30">
        <v>16.100000000000001</v>
      </c>
    </row>
    <row r="31" spans="1:4" x14ac:dyDescent="0.25">
      <c r="A31">
        <v>20100711</v>
      </c>
      <c r="B31">
        <v>0</v>
      </c>
      <c r="C31">
        <v>30</v>
      </c>
      <c r="D31">
        <v>17.2</v>
      </c>
    </row>
    <row r="32" spans="1:4" x14ac:dyDescent="0.25">
      <c r="A32">
        <v>20100712</v>
      </c>
      <c r="B32">
        <v>4.0999999999999996</v>
      </c>
      <c r="C32">
        <v>25.6</v>
      </c>
      <c r="D32">
        <v>16.7</v>
      </c>
    </row>
    <row r="33" spans="1:4" x14ac:dyDescent="0.25">
      <c r="A33">
        <v>20100713</v>
      </c>
      <c r="B33">
        <v>0</v>
      </c>
      <c r="C33">
        <v>26.7</v>
      </c>
      <c r="D33">
        <v>16.100000000000001</v>
      </c>
    </row>
    <row r="34" spans="1:4" x14ac:dyDescent="0.25">
      <c r="A34">
        <v>20100714</v>
      </c>
      <c r="B34">
        <v>0</v>
      </c>
      <c r="C34">
        <v>28.9</v>
      </c>
      <c r="D34">
        <v>16.100000000000001</v>
      </c>
    </row>
    <row r="35" spans="1:4" x14ac:dyDescent="0.25">
      <c r="A35">
        <v>20100715</v>
      </c>
      <c r="B35">
        <v>11.2</v>
      </c>
      <c r="C35">
        <v>32.799999999999997</v>
      </c>
      <c r="D35">
        <v>21.1</v>
      </c>
    </row>
    <row r="36" spans="1:4" x14ac:dyDescent="0.25">
      <c r="A36">
        <v>20100716</v>
      </c>
      <c r="B36">
        <v>0</v>
      </c>
      <c r="C36">
        <v>27.8</v>
      </c>
      <c r="D36">
        <v>17.8</v>
      </c>
    </row>
    <row r="37" spans="1:4" x14ac:dyDescent="0.25">
      <c r="A37">
        <v>20100717</v>
      </c>
      <c r="B37">
        <v>0</v>
      </c>
      <c r="C37">
        <v>31.1</v>
      </c>
      <c r="D37">
        <v>18.3</v>
      </c>
    </row>
    <row r="38" spans="1:4" x14ac:dyDescent="0.25">
      <c r="A38">
        <v>20100718</v>
      </c>
      <c r="B38">
        <v>1</v>
      </c>
      <c r="C38">
        <v>32.200000000000003</v>
      </c>
      <c r="D38">
        <v>20.6</v>
      </c>
    </row>
    <row r="39" spans="1:4" x14ac:dyDescent="0.25">
      <c r="A39">
        <v>20100719</v>
      </c>
      <c r="B39">
        <v>0.3</v>
      </c>
      <c r="C39">
        <v>28.9</v>
      </c>
      <c r="D39">
        <v>16.7</v>
      </c>
    </row>
    <row r="40" spans="1:4" x14ac:dyDescent="0.25">
      <c r="A40">
        <v>20100720</v>
      </c>
      <c r="B40">
        <v>32.5</v>
      </c>
      <c r="C40">
        <v>28.3</v>
      </c>
      <c r="D40">
        <v>17.2</v>
      </c>
    </row>
    <row r="41" spans="1:4" x14ac:dyDescent="0.25">
      <c r="A41">
        <v>20100721</v>
      </c>
      <c r="B41">
        <v>0</v>
      </c>
      <c r="C41">
        <v>29.4</v>
      </c>
      <c r="D41">
        <v>17.8</v>
      </c>
    </row>
    <row r="42" spans="1:4" x14ac:dyDescent="0.25">
      <c r="A42">
        <v>20100722</v>
      </c>
      <c r="B42">
        <v>2.8</v>
      </c>
      <c r="C42">
        <v>29.4</v>
      </c>
      <c r="D42">
        <v>18.3</v>
      </c>
    </row>
    <row r="43" spans="1:4" x14ac:dyDescent="0.25">
      <c r="A43">
        <v>20100723</v>
      </c>
      <c r="B43">
        <v>45</v>
      </c>
      <c r="C43">
        <v>28.3</v>
      </c>
      <c r="D43">
        <v>18.899999999999999</v>
      </c>
    </row>
    <row r="44" spans="1:4" x14ac:dyDescent="0.25">
      <c r="A44">
        <v>20100724</v>
      </c>
      <c r="B44">
        <v>17</v>
      </c>
      <c r="C44">
        <v>30</v>
      </c>
      <c r="D44">
        <v>21.7</v>
      </c>
    </row>
    <row r="45" spans="1:4" x14ac:dyDescent="0.25">
      <c r="A45">
        <v>20100725</v>
      </c>
      <c r="B45">
        <v>0</v>
      </c>
      <c r="C45">
        <v>27.2</v>
      </c>
      <c r="D45">
        <v>17.2</v>
      </c>
    </row>
    <row r="46" spans="1:4" x14ac:dyDescent="0.25">
      <c r="A46">
        <v>20100726</v>
      </c>
      <c r="B46">
        <v>0</v>
      </c>
      <c r="C46">
        <v>28.3</v>
      </c>
      <c r="D46">
        <v>16.7</v>
      </c>
    </row>
    <row r="47" spans="1:4" x14ac:dyDescent="0.25">
      <c r="A47">
        <v>20100727</v>
      </c>
      <c r="B47">
        <v>0</v>
      </c>
      <c r="C47">
        <v>28.3</v>
      </c>
      <c r="D47">
        <v>17.2</v>
      </c>
    </row>
    <row r="48" spans="1:4" x14ac:dyDescent="0.25">
      <c r="A48">
        <v>20100728</v>
      </c>
      <c r="B48">
        <v>33.299999999999997</v>
      </c>
      <c r="C48">
        <v>31.7</v>
      </c>
      <c r="D48">
        <v>20</v>
      </c>
    </row>
    <row r="49" spans="1:4" x14ac:dyDescent="0.25">
      <c r="A49">
        <v>20100729</v>
      </c>
      <c r="B49">
        <v>0</v>
      </c>
      <c r="C49">
        <v>27.8</v>
      </c>
      <c r="D49">
        <v>14.4</v>
      </c>
    </row>
    <row r="50" spans="1:4" x14ac:dyDescent="0.25">
      <c r="A50">
        <v>20100730</v>
      </c>
      <c r="B50">
        <v>0</v>
      </c>
      <c r="C50">
        <v>27.2</v>
      </c>
      <c r="D50">
        <v>14.4</v>
      </c>
    </row>
    <row r="51" spans="1:4" x14ac:dyDescent="0.25">
      <c r="A51">
        <v>20100731</v>
      </c>
      <c r="B51">
        <v>0</v>
      </c>
      <c r="C51">
        <v>27.2</v>
      </c>
      <c r="D51">
        <v>14.4</v>
      </c>
    </row>
    <row r="52" spans="1:4" x14ac:dyDescent="0.25">
      <c r="A52">
        <v>20100801</v>
      </c>
      <c r="B52">
        <v>0</v>
      </c>
      <c r="C52">
        <v>28.3</v>
      </c>
      <c r="D52">
        <v>17.2</v>
      </c>
    </row>
    <row r="53" spans="1:4" x14ac:dyDescent="0.25">
      <c r="A53">
        <v>20100802</v>
      </c>
      <c r="B53">
        <v>0</v>
      </c>
      <c r="C53">
        <v>30</v>
      </c>
      <c r="D53">
        <v>18.3</v>
      </c>
    </row>
    <row r="54" spans="1:4" x14ac:dyDescent="0.25">
      <c r="A54">
        <v>20100803</v>
      </c>
      <c r="B54">
        <v>0</v>
      </c>
      <c r="C54">
        <v>27.8</v>
      </c>
      <c r="D54">
        <v>20.6</v>
      </c>
    </row>
    <row r="55" spans="1:4" x14ac:dyDescent="0.25">
      <c r="A55">
        <v>20100804</v>
      </c>
      <c r="B55">
        <v>0</v>
      </c>
      <c r="C55">
        <v>31.7</v>
      </c>
      <c r="D55">
        <v>20.6</v>
      </c>
    </row>
    <row r="56" spans="1:4" x14ac:dyDescent="0.25">
      <c r="A56">
        <v>20100805</v>
      </c>
      <c r="B56">
        <v>0</v>
      </c>
      <c r="C56">
        <v>30.6</v>
      </c>
      <c r="D56">
        <v>18.899999999999999</v>
      </c>
    </row>
    <row r="57" spans="1:4" x14ac:dyDescent="0.25">
      <c r="A57">
        <v>20100806</v>
      </c>
      <c r="B57">
        <v>0</v>
      </c>
      <c r="C57">
        <v>26.7</v>
      </c>
      <c r="D57">
        <v>13.9</v>
      </c>
    </row>
    <row r="58" spans="1:4" x14ac:dyDescent="0.25">
      <c r="A58">
        <v>20100807</v>
      </c>
      <c r="B58">
        <v>0</v>
      </c>
      <c r="C58">
        <v>27.2</v>
      </c>
      <c r="D58">
        <v>13.9</v>
      </c>
    </row>
    <row r="59" spans="1:4" x14ac:dyDescent="0.25">
      <c r="A59">
        <v>20100808</v>
      </c>
      <c r="B59">
        <v>30.7</v>
      </c>
      <c r="C59">
        <v>28.3</v>
      </c>
      <c r="D59">
        <v>16.7</v>
      </c>
    </row>
    <row r="60" spans="1:4" x14ac:dyDescent="0.25">
      <c r="A60">
        <v>20100809</v>
      </c>
      <c r="B60">
        <v>44.5</v>
      </c>
      <c r="C60">
        <v>28.3</v>
      </c>
      <c r="D60">
        <v>20</v>
      </c>
    </row>
    <row r="61" spans="1:4" x14ac:dyDescent="0.25">
      <c r="A61">
        <v>20100810</v>
      </c>
      <c r="B61">
        <v>0</v>
      </c>
      <c r="C61">
        <v>31.7</v>
      </c>
      <c r="D61">
        <v>21.1</v>
      </c>
    </row>
    <row r="62" spans="1:4" x14ac:dyDescent="0.25">
      <c r="A62">
        <v>20100811</v>
      </c>
      <c r="B62">
        <v>0.5</v>
      </c>
      <c r="C62">
        <v>31.7</v>
      </c>
      <c r="D62">
        <v>21.7</v>
      </c>
    </row>
    <row r="63" spans="1:4" x14ac:dyDescent="0.25">
      <c r="A63">
        <v>20100812</v>
      </c>
      <c r="B63">
        <v>0</v>
      </c>
      <c r="C63">
        <v>31.7</v>
      </c>
      <c r="D63">
        <v>21.1</v>
      </c>
    </row>
    <row r="64" spans="1:4" x14ac:dyDescent="0.25">
      <c r="A64">
        <v>20100813</v>
      </c>
      <c r="B64">
        <v>0</v>
      </c>
      <c r="C64">
        <v>33.9</v>
      </c>
      <c r="D64">
        <v>21.1</v>
      </c>
    </row>
    <row r="65" spans="1:4" x14ac:dyDescent="0.25">
      <c r="A65">
        <v>20100814</v>
      </c>
      <c r="B65">
        <v>47</v>
      </c>
      <c r="C65">
        <v>25.6</v>
      </c>
      <c r="D65">
        <v>20</v>
      </c>
    </row>
    <row r="66" spans="1:4" x14ac:dyDescent="0.25">
      <c r="A66">
        <v>20100815</v>
      </c>
      <c r="B66">
        <v>0</v>
      </c>
      <c r="C66">
        <v>30.6</v>
      </c>
      <c r="D66">
        <v>16.7</v>
      </c>
    </row>
    <row r="67" spans="1:4" x14ac:dyDescent="0.25">
      <c r="A67">
        <v>20100816</v>
      </c>
      <c r="B67">
        <v>0</v>
      </c>
      <c r="C67">
        <v>25</v>
      </c>
      <c r="D67">
        <v>13.3</v>
      </c>
    </row>
    <row r="68" spans="1:4" x14ac:dyDescent="0.25">
      <c r="A68">
        <v>20100817</v>
      </c>
      <c r="B68">
        <v>0</v>
      </c>
      <c r="C68">
        <v>26.1</v>
      </c>
      <c r="D68">
        <v>13.9</v>
      </c>
    </row>
    <row r="69" spans="1:4" x14ac:dyDescent="0.25">
      <c r="A69">
        <v>20100818</v>
      </c>
      <c r="B69">
        <v>0</v>
      </c>
      <c r="C69">
        <v>21.7</v>
      </c>
      <c r="D69">
        <v>13.9</v>
      </c>
    </row>
    <row r="70" spans="1:4" x14ac:dyDescent="0.25">
      <c r="A70">
        <v>20100819</v>
      </c>
      <c r="B70">
        <v>0</v>
      </c>
      <c r="C70">
        <v>27.2</v>
      </c>
      <c r="D70">
        <v>17.2</v>
      </c>
    </row>
    <row r="71" spans="1:4" x14ac:dyDescent="0.25">
      <c r="A71">
        <v>20100820</v>
      </c>
      <c r="B71">
        <v>0</v>
      </c>
      <c r="C71">
        <v>30.6</v>
      </c>
      <c r="D71">
        <v>17.8</v>
      </c>
    </row>
    <row r="72" spans="1:4" x14ac:dyDescent="0.25">
      <c r="A72">
        <v>20100821</v>
      </c>
      <c r="B72">
        <v>15.5</v>
      </c>
      <c r="C72">
        <v>30</v>
      </c>
      <c r="D72">
        <v>19.399999999999999</v>
      </c>
    </row>
    <row r="73" spans="1:4" x14ac:dyDescent="0.25">
      <c r="A73">
        <v>20100822</v>
      </c>
      <c r="B73">
        <v>0</v>
      </c>
      <c r="C73">
        <v>29.4</v>
      </c>
      <c r="D73">
        <v>18.3</v>
      </c>
    </row>
    <row r="74" spans="1:4" x14ac:dyDescent="0.25">
      <c r="A74">
        <v>20100823</v>
      </c>
      <c r="B74">
        <v>0</v>
      </c>
      <c r="C74">
        <v>29.4</v>
      </c>
      <c r="D74">
        <v>16.100000000000001</v>
      </c>
    </row>
    <row r="75" spans="1:4" x14ac:dyDescent="0.25">
      <c r="A75">
        <v>20100824</v>
      </c>
      <c r="B75">
        <v>0</v>
      </c>
      <c r="C75">
        <v>29.4</v>
      </c>
      <c r="D75">
        <v>15.6</v>
      </c>
    </row>
    <row r="76" spans="1:4" x14ac:dyDescent="0.25">
      <c r="A76">
        <v>20100825</v>
      </c>
      <c r="B76">
        <v>0</v>
      </c>
      <c r="C76">
        <v>25</v>
      </c>
      <c r="D76">
        <v>10</v>
      </c>
    </row>
    <row r="77" spans="1:4" x14ac:dyDescent="0.25">
      <c r="A77">
        <v>20100826</v>
      </c>
      <c r="B77">
        <v>0</v>
      </c>
      <c r="C77">
        <v>22.8</v>
      </c>
      <c r="D77">
        <v>8.9</v>
      </c>
    </row>
    <row r="78" spans="1:4" x14ac:dyDescent="0.25">
      <c r="A78">
        <v>20100827</v>
      </c>
      <c r="B78">
        <v>0</v>
      </c>
      <c r="C78">
        <v>25</v>
      </c>
      <c r="D78">
        <v>8.3000000000000007</v>
      </c>
    </row>
    <row r="79" spans="1:4" x14ac:dyDescent="0.25">
      <c r="A79">
        <v>20100828</v>
      </c>
      <c r="B79">
        <v>0</v>
      </c>
      <c r="C79">
        <v>29.4</v>
      </c>
      <c r="D79">
        <v>13.3</v>
      </c>
    </row>
    <row r="80" spans="1:4" x14ac:dyDescent="0.25">
      <c r="A80">
        <v>20100829</v>
      </c>
      <c r="B80">
        <v>0</v>
      </c>
      <c r="C80">
        <v>28.9</v>
      </c>
      <c r="D80">
        <v>13.3</v>
      </c>
    </row>
    <row r="81" spans="1:4" x14ac:dyDescent="0.25">
      <c r="A81">
        <v>20100830</v>
      </c>
      <c r="B81">
        <v>0</v>
      </c>
      <c r="C81">
        <v>32.799999999999997</v>
      </c>
      <c r="D81">
        <v>13.9</v>
      </c>
    </row>
    <row r="82" spans="1:4" x14ac:dyDescent="0.25">
      <c r="A82">
        <v>20100831</v>
      </c>
      <c r="B82">
        <v>0</v>
      </c>
      <c r="C82">
        <v>28.3</v>
      </c>
      <c r="D82">
        <v>22.2</v>
      </c>
    </row>
    <row r="83" spans="1:4" x14ac:dyDescent="0.25">
      <c r="A83">
        <v>20100901</v>
      </c>
      <c r="B83">
        <v>114</v>
      </c>
      <c r="C83">
        <v>26.1</v>
      </c>
      <c r="D83">
        <v>19.399999999999999</v>
      </c>
    </row>
    <row r="84" spans="1:4" x14ac:dyDescent="0.25">
      <c r="A84">
        <v>20100902</v>
      </c>
      <c r="B84">
        <v>0</v>
      </c>
      <c r="C84">
        <v>26.7</v>
      </c>
      <c r="D84">
        <v>17.8</v>
      </c>
    </row>
    <row r="85" spans="1:4" x14ac:dyDescent="0.25">
      <c r="A85">
        <v>20100903</v>
      </c>
      <c r="B85">
        <v>6.4</v>
      </c>
      <c r="C85">
        <v>26.7</v>
      </c>
      <c r="D85">
        <v>13.9</v>
      </c>
    </row>
    <row r="86" spans="1:4" x14ac:dyDescent="0.25">
      <c r="A86">
        <v>20100904</v>
      </c>
      <c r="B86">
        <v>0</v>
      </c>
      <c r="C86">
        <v>16.7</v>
      </c>
      <c r="D86">
        <v>8.9</v>
      </c>
    </row>
    <row r="87" spans="1:4" x14ac:dyDescent="0.25">
      <c r="A87">
        <v>20100905</v>
      </c>
      <c r="B87">
        <v>0</v>
      </c>
      <c r="C87">
        <v>18.899999999999999</v>
      </c>
      <c r="D87">
        <v>7.2</v>
      </c>
    </row>
    <row r="88" spans="1:4" x14ac:dyDescent="0.25">
      <c r="A88">
        <v>20100906</v>
      </c>
      <c r="B88">
        <v>0</v>
      </c>
      <c r="C88">
        <v>23.3</v>
      </c>
      <c r="D88">
        <v>7.2</v>
      </c>
    </row>
    <row r="89" spans="1:4" x14ac:dyDescent="0.25">
      <c r="A89">
        <v>20100907</v>
      </c>
      <c r="B89">
        <v>0</v>
      </c>
      <c r="C89">
        <v>25</v>
      </c>
      <c r="D89">
        <v>13.3</v>
      </c>
    </row>
    <row r="90" spans="1:4" x14ac:dyDescent="0.25">
      <c r="A90">
        <v>20100908</v>
      </c>
      <c r="B90">
        <v>0</v>
      </c>
      <c r="C90">
        <v>17.8</v>
      </c>
      <c r="D90">
        <v>6.7</v>
      </c>
    </row>
    <row r="91" spans="1:4" x14ac:dyDescent="0.25">
      <c r="A91">
        <v>20100909</v>
      </c>
      <c r="B91">
        <v>0</v>
      </c>
      <c r="C91">
        <v>17.8</v>
      </c>
      <c r="D91">
        <v>8.9</v>
      </c>
    </row>
    <row r="92" spans="1:4" x14ac:dyDescent="0.25">
      <c r="A92">
        <v>20100910</v>
      </c>
      <c r="B92">
        <v>0</v>
      </c>
      <c r="C92">
        <v>17.2</v>
      </c>
      <c r="D92">
        <v>10.6</v>
      </c>
    </row>
    <row r="93" spans="1:4" x14ac:dyDescent="0.25">
      <c r="A93">
        <v>20100911</v>
      </c>
      <c r="B93">
        <v>0.3</v>
      </c>
      <c r="C93">
        <v>23.3</v>
      </c>
      <c r="D93">
        <v>11.7</v>
      </c>
    </row>
    <row r="94" spans="1:4" x14ac:dyDescent="0.25">
      <c r="A94">
        <v>20100912</v>
      </c>
      <c r="B94">
        <v>0.3</v>
      </c>
      <c r="C94">
        <v>22.2</v>
      </c>
      <c r="D94">
        <v>8.3000000000000007</v>
      </c>
    </row>
    <row r="95" spans="1:4" x14ac:dyDescent="0.25">
      <c r="A95">
        <v>20100913</v>
      </c>
      <c r="B95">
        <v>0</v>
      </c>
      <c r="C95">
        <v>27.8</v>
      </c>
      <c r="D95">
        <v>8.3000000000000007</v>
      </c>
    </row>
    <row r="96" spans="1:4" x14ac:dyDescent="0.25">
      <c r="A96">
        <v>20100914</v>
      </c>
      <c r="B96">
        <v>0</v>
      </c>
      <c r="C96">
        <v>23.9</v>
      </c>
      <c r="D96">
        <v>8.3000000000000007</v>
      </c>
    </row>
    <row r="97" spans="1:4" x14ac:dyDescent="0.25">
      <c r="A97">
        <v>20100915</v>
      </c>
      <c r="B97">
        <v>0</v>
      </c>
      <c r="C97">
        <v>23.9</v>
      </c>
      <c r="D97">
        <v>8.3000000000000007</v>
      </c>
    </row>
    <row r="98" spans="1:4" x14ac:dyDescent="0.25">
      <c r="A98">
        <v>20100916</v>
      </c>
      <c r="B98">
        <v>2</v>
      </c>
      <c r="C98">
        <v>25</v>
      </c>
      <c r="D98">
        <v>11.7</v>
      </c>
    </row>
    <row r="99" spans="1:4" x14ac:dyDescent="0.25">
      <c r="A99">
        <v>20100917</v>
      </c>
      <c r="B99">
        <v>0.5</v>
      </c>
      <c r="C99">
        <v>17.8</v>
      </c>
      <c r="D99">
        <v>8.9</v>
      </c>
    </row>
    <row r="100" spans="1:4" x14ac:dyDescent="0.25">
      <c r="A100">
        <v>20100918</v>
      </c>
      <c r="B100">
        <v>12.4</v>
      </c>
      <c r="C100">
        <v>22.8</v>
      </c>
      <c r="D100">
        <v>10.6</v>
      </c>
    </row>
    <row r="101" spans="1:4" x14ac:dyDescent="0.25">
      <c r="A101">
        <v>20100919</v>
      </c>
      <c r="B101">
        <v>0</v>
      </c>
      <c r="C101">
        <v>15</v>
      </c>
      <c r="D101">
        <v>7.8</v>
      </c>
    </row>
    <row r="102" spans="1:4" x14ac:dyDescent="0.25">
      <c r="A102">
        <v>20100920</v>
      </c>
      <c r="B102">
        <v>0</v>
      </c>
      <c r="C102">
        <v>15.6</v>
      </c>
      <c r="D102">
        <v>10</v>
      </c>
    </row>
    <row r="103" spans="1:4" x14ac:dyDescent="0.25">
      <c r="A103">
        <v>20100921</v>
      </c>
      <c r="B103">
        <v>0</v>
      </c>
      <c r="C103">
        <v>24.4</v>
      </c>
      <c r="D103">
        <v>12.8</v>
      </c>
    </row>
    <row r="104" spans="1:4" x14ac:dyDescent="0.25">
      <c r="A104">
        <v>20100922</v>
      </c>
      <c r="B104">
        <v>0</v>
      </c>
      <c r="C104">
        <v>24.4</v>
      </c>
      <c r="D104">
        <v>12.8</v>
      </c>
    </row>
    <row r="105" spans="1:4" x14ac:dyDescent="0.25">
      <c r="A105">
        <v>20100923</v>
      </c>
      <c r="B105">
        <v>2.2999999999999998</v>
      </c>
      <c r="C105">
        <v>23.3</v>
      </c>
      <c r="D105">
        <v>12.8</v>
      </c>
    </row>
    <row r="106" spans="1:4" x14ac:dyDescent="0.25">
      <c r="A106">
        <v>20100924</v>
      </c>
      <c r="B106">
        <v>25.9</v>
      </c>
      <c r="C106">
        <v>28.9</v>
      </c>
      <c r="D106">
        <v>12.8</v>
      </c>
    </row>
    <row r="107" spans="1:4" x14ac:dyDescent="0.25">
      <c r="A107">
        <v>20100925</v>
      </c>
      <c r="B107">
        <v>0</v>
      </c>
      <c r="C107">
        <v>17.8</v>
      </c>
      <c r="D107">
        <v>9.4</v>
      </c>
    </row>
    <row r="108" spans="1:4" x14ac:dyDescent="0.25">
      <c r="A108">
        <v>20100926</v>
      </c>
      <c r="B108">
        <v>0</v>
      </c>
      <c r="C108">
        <v>13.9</v>
      </c>
      <c r="D108">
        <v>3.9</v>
      </c>
    </row>
    <row r="109" spans="1:4" x14ac:dyDescent="0.25">
      <c r="A109">
        <v>20100927</v>
      </c>
      <c r="B109">
        <v>0</v>
      </c>
      <c r="C109">
        <v>16.7</v>
      </c>
      <c r="D109">
        <v>3.3</v>
      </c>
    </row>
    <row r="110" spans="1:4" x14ac:dyDescent="0.25">
      <c r="A110">
        <v>20100928</v>
      </c>
      <c r="B110">
        <v>0</v>
      </c>
      <c r="C110">
        <v>19.399999999999999</v>
      </c>
      <c r="D110">
        <v>2.8</v>
      </c>
    </row>
    <row r="111" spans="1:4" x14ac:dyDescent="0.25">
      <c r="A111">
        <v>20100929</v>
      </c>
      <c r="B111">
        <v>0</v>
      </c>
      <c r="C111">
        <v>17.8</v>
      </c>
      <c r="D111">
        <v>7.8</v>
      </c>
    </row>
    <row r="112" spans="1:4" x14ac:dyDescent="0.25">
      <c r="A112">
        <v>20100930</v>
      </c>
      <c r="B112">
        <v>0</v>
      </c>
      <c r="C112">
        <v>25</v>
      </c>
      <c r="D112">
        <v>8.3000000000000007</v>
      </c>
    </row>
    <row r="113" spans="1:4" x14ac:dyDescent="0.25">
      <c r="A113">
        <v>20101001</v>
      </c>
      <c r="B113">
        <v>0</v>
      </c>
      <c r="C113">
        <v>20.6</v>
      </c>
      <c r="D113">
        <v>3.9</v>
      </c>
    </row>
    <row r="114" spans="1:4" x14ac:dyDescent="0.25">
      <c r="A114">
        <v>20101002</v>
      </c>
      <c r="B114">
        <v>0</v>
      </c>
      <c r="C114">
        <v>23.3</v>
      </c>
      <c r="D114">
        <v>3.9</v>
      </c>
    </row>
    <row r="115" spans="1:4" x14ac:dyDescent="0.25">
      <c r="A115">
        <v>20101003</v>
      </c>
      <c r="B115">
        <v>0</v>
      </c>
      <c r="C115">
        <v>11.7</v>
      </c>
      <c r="D115">
        <v>-1.1000000000000001</v>
      </c>
    </row>
    <row r="116" spans="1:4" x14ac:dyDescent="0.25">
      <c r="A116">
        <v>20101004</v>
      </c>
      <c r="B116">
        <v>0</v>
      </c>
      <c r="C116">
        <v>13.9</v>
      </c>
      <c r="D116">
        <v>-1.1000000000000001</v>
      </c>
    </row>
    <row r="117" spans="1:4" x14ac:dyDescent="0.25">
      <c r="A117">
        <v>20101005</v>
      </c>
      <c r="B117">
        <v>0</v>
      </c>
      <c r="C117">
        <v>17.2</v>
      </c>
      <c r="D117">
        <v>-1.1000000000000001</v>
      </c>
    </row>
    <row r="118" spans="1:4" x14ac:dyDescent="0.25">
      <c r="A118">
        <v>20101006</v>
      </c>
      <c r="B118">
        <v>0</v>
      </c>
      <c r="C118">
        <v>20.6</v>
      </c>
      <c r="D118">
        <v>-0.6</v>
      </c>
    </row>
    <row r="119" spans="1:4" x14ac:dyDescent="0.25">
      <c r="A119">
        <v>20101007</v>
      </c>
      <c r="B119">
        <v>0</v>
      </c>
      <c r="C119">
        <v>23.9</v>
      </c>
      <c r="D119">
        <v>-0.6</v>
      </c>
    </row>
    <row r="120" spans="1:4" x14ac:dyDescent="0.25">
      <c r="A120">
        <v>20101008</v>
      </c>
      <c r="B120">
        <v>0</v>
      </c>
      <c r="C120">
        <v>23.9</v>
      </c>
      <c r="D120">
        <v>2.8</v>
      </c>
    </row>
    <row r="121" spans="1:4" x14ac:dyDescent="0.25">
      <c r="A121">
        <v>20101009</v>
      </c>
      <c r="B121">
        <v>0</v>
      </c>
      <c r="C121">
        <v>27.2</v>
      </c>
      <c r="D121">
        <v>5</v>
      </c>
    </row>
    <row r="122" spans="1:4" x14ac:dyDescent="0.25">
      <c r="A122">
        <v>20101010</v>
      </c>
      <c r="B122">
        <v>0</v>
      </c>
      <c r="C122">
        <v>30.6</v>
      </c>
      <c r="D122">
        <v>7.8</v>
      </c>
    </row>
    <row r="123" spans="1:4" x14ac:dyDescent="0.25">
      <c r="A123">
        <v>20101011</v>
      </c>
      <c r="B123">
        <v>0</v>
      </c>
      <c r="C123">
        <v>28.3</v>
      </c>
      <c r="D123">
        <v>8.3000000000000007</v>
      </c>
    </row>
    <row r="124" spans="1:4" x14ac:dyDescent="0.25">
      <c r="A124">
        <v>20101012</v>
      </c>
      <c r="B124">
        <v>0</v>
      </c>
      <c r="C124">
        <v>27.8</v>
      </c>
      <c r="D124">
        <v>8.3000000000000007</v>
      </c>
    </row>
    <row r="125" spans="1:4" x14ac:dyDescent="0.25">
      <c r="A125">
        <v>20101013</v>
      </c>
      <c r="B125">
        <v>0</v>
      </c>
      <c r="C125">
        <v>27.8</v>
      </c>
      <c r="D125">
        <v>7.8</v>
      </c>
    </row>
    <row r="126" spans="1:4" x14ac:dyDescent="0.25">
      <c r="A126">
        <v>20101014</v>
      </c>
      <c r="B126">
        <v>0</v>
      </c>
      <c r="C126">
        <v>18.3</v>
      </c>
      <c r="D126">
        <v>0.6</v>
      </c>
    </row>
    <row r="127" spans="1:4" x14ac:dyDescent="0.25">
      <c r="A127">
        <v>20101015</v>
      </c>
      <c r="B127">
        <v>0</v>
      </c>
      <c r="C127">
        <v>20.6</v>
      </c>
      <c r="D127">
        <v>0.6</v>
      </c>
    </row>
    <row r="128" spans="1:4" x14ac:dyDescent="0.25">
      <c r="A128">
        <v>20101016</v>
      </c>
      <c r="B128">
        <v>0</v>
      </c>
      <c r="C128">
        <v>16.7</v>
      </c>
      <c r="D128">
        <v>0.6</v>
      </c>
    </row>
    <row r="129" spans="1:4" x14ac:dyDescent="0.25">
      <c r="A129">
        <v>20101017</v>
      </c>
      <c r="B129">
        <v>0</v>
      </c>
      <c r="C129">
        <v>21.7</v>
      </c>
      <c r="D129">
        <v>0.6</v>
      </c>
    </row>
    <row r="130" spans="1:4" x14ac:dyDescent="0.25">
      <c r="A130">
        <v>20101018</v>
      </c>
      <c r="B130">
        <v>0</v>
      </c>
      <c r="C130">
        <v>16.100000000000001</v>
      </c>
      <c r="D130">
        <v>0.6</v>
      </c>
    </row>
    <row r="131" spans="1:4" x14ac:dyDescent="0.25">
      <c r="A131">
        <v>20101019</v>
      </c>
      <c r="B131">
        <v>0</v>
      </c>
      <c r="C131">
        <v>15</v>
      </c>
      <c r="D131">
        <v>-1.1000000000000001</v>
      </c>
    </row>
    <row r="132" spans="1:4" x14ac:dyDescent="0.25">
      <c r="A132">
        <v>20101020</v>
      </c>
      <c r="B132">
        <v>0</v>
      </c>
      <c r="C132">
        <v>16.100000000000001</v>
      </c>
      <c r="D132">
        <v>-1.1000000000000001</v>
      </c>
    </row>
    <row r="133" spans="1:4" x14ac:dyDescent="0.25">
      <c r="A133">
        <v>20101021</v>
      </c>
      <c r="B133">
        <v>0</v>
      </c>
      <c r="C133">
        <v>21.1</v>
      </c>
      <c r="D133">
        <v>0</v>
      </c>
    </row>
    <row r="134" spans="1:4" x14ac:dyDescent="0.25">
      <c r="A134">
        <v>20101022</v>
      </c>
      <c r="B134">
        <v>0</v>
      </c>
      <c r="C134">
        <v>12.2</v>
      </c>
      <c r="D134">
        <v>-2.8</v>
      </c>
    </row>
    <row r="135" spans="1:4" x14ac:dyDescent="0.25">
      <c r="A135">
        <v>20101023</v>
      </c>
      <c r="B135">
        <v>2.2999999999999998</v>
      </c>
      <c r="C135">
        <v>18.3</v>
      </c>
      <c r="D135">
        <v>-3.3</v>
      </c>
    </row>
    <row r="136" spans="1:4" x14ac:dyDescent="0.25">
      <c r="A136">
        <v>20101024</v>
      </c>
      <c r="B136">
        <v>32.299999999999997</v>
      </c>
      <c r="C136">
        <v>17.2</v>
      </c>
      <c r="D136">
        <v>8.3000000000000007</v>
      </c>
    </row>
    <row r="137" spans="1:4" x14ac:dyDescent="0.25">
      <c r="A137">
        <v>20101025</v>
      </c>
      <c r="B137">
        <v>0.3</v>
      </c>
      <c r="C137">
        <v>18.3</v>
      </c>
      <c r="D137">
        <v>13.3</v>
      </c>
    </row>
    <row r="138" spans="1:4" x14ac:dyDescent="0.25">
      <c r="A138">
        <v>20101026</v>
      </c>
      <c r="B138">
        <v>26.2</v>
      </c>
      <c r="C138">
        <v>18.899999999999999</v>
      </c>
      <c r="D138">
        <v>13.9</v>
      </c>
    </row>
    <row r="139" spans="1:4" x14ac:dyDescent="0.25">
      <c r="A139">
        <v>20101027</v>
      </c>
      <c r="B139">
        <v>2.2999999999999998</v>
      </c>
      <c r="C139">
        <v>14.4</v>
      </c>
      <c r="D139">
        <v>7.8</v>
      </c>
    </row>
    <row r="140" spans="1:4" x14ac:dyDescent="0.25">
      <c r="A140">
        <v>20101028</v>
      </c>
      <c r="B140">
        <v>0</v>
      </c>
      <c r="C140">
        <v>10.6</v>
      </c>
      <c r="D140">
        <v>3.9</v>
      </c>
    </row>
    <row r="141" spans="1:4" x14ac:dyDescent="0.25">
      <c r="A141">
        <v>20101029</v>
      </c>
      <c r="B141">
        <v>0</v>
      </c>
      <c r="C141">
        <v>5.6</v>
      </c>
      <c r="D141">
        <v>-4.4000000000000004</v>
      </c>
    </row>
    <row r="142" spans="1:4" x14ac:dyDescent="0.25">
      <c r="A142">
        <v>20101030</v>
      </c>
      <c r="B142">
        <v>0</v>
      </c>
      <c r="C142">
        <v>11.1</v>
      </c>
      <c r="D142">
        <v>-5</v>
      </c>
    </row>
    <row r="143" spans="1:4" x14ac:dyDescent="0.25">
      <c r="A143">
        <v>20101031</v>
      </c>
      <c r="B143">
        <v>0</v>
      </c>
      <c r="C143">
        <v>17.2</v>
      </c>
      <c r="D143">
        <v>-2.8</v>
      </c>
    </row>
    <row r="144" spans="1:4" x14ac:dyDescent="0.25">
      <c r="A144">
        <v>20101101</v>
      </c>
      <c r="B144">
        <v>0</v>
      </c>
      <c r="C144">
        <v>17.2</v>
      </c>
      <c r="D144">
        <v>-5</v>
      </c>
    </row>
    <row r="145" spans="1:4" x14ac:dyDescent="0.25">
      <c r="A145">
        <v>20101102</v>
      </c>
      <c r="B145">
        <v>0</v>
      </c>
      <c r="C145">
        <v>11.1</v>
      </c>
      <c r="D145">
        <v>-5</v>
      </c>
    </row>
    <row r="146" spans="1:4" x14ac:dyDescent="0.25">
      <c r="A146">
        <v>20101103</v>
      </c>
      <c r="B146">
        <v>0</v>
      </c>
      <c r="C146">
        <v>12.2</v>
      </c>
      <c r="D146">
        <v>-3.9</v>
      </c>
    </row>
    <row r="147" spans="1:4" x14ac:dyDescent="0.25">
      <c r="A147">
        <v>20101104</v>
      </c>
      <c r="B147">
        <v>0</v>
      </c>
      <c r="C147">
        <v>15</v>
      </c>
      <c r="D147">
        <v>2.8</v>
      </c>
    </row>
    <row r="148" spans="1:4" x14ac:dyDescent="0.25">
      <c r="A148">
        <v>20101105</v>
      </c>
      <c r="B148">
        <v>3</v>
      </c>
      <c r="C148">
        <v>7.2</v>
      </c>
      <c r="D148">
        <v>-3.9</v>
      </c>
    </row>
    <row r="149" spans="1:4" x14ac:dyDescent="0.25">
      <c r="A149">
        <v>20101106</v>
      </c>
      <c r="B149">
        <v>0</v>
      </c>
      <c r="C149">
        <v>5</v>
      </c>
      <c r="D149">
        <v>-6.1</v>
      </c>
    </row>
    <row r="150" spans="1:4" x14ac:dyDescent="0.25">
      <c r="A150">
        <v>20101107</v>
      </c>
      <c r="B150">
        <v>0</v>
      </c>
      <c r="C150">
        <v>9.4</v>
      </c>
      <c r="D150">
        <v>-6.1</v>
      </c>
    </row>
    <row r="151" spans="1:4" x14ac:dyDescent="0.25">
      <c r="A151">
        <v>20101108</v>
      </c>
      <c r="B151">
        <v>0</v>
      </c>
      <c r="C151">
        <v>16.100000000000001</v>
      </c>
      <c r="D151">
        <v>-1.7</v>
      </c>
    </row>
    <row r="152" spans="1:4" x14ac:dyDescent="0.25">
      <c r="A152">
        <v>20101109</v>
      </c>
      <c r="B152">
        <v>0</v>
      </c>
      <c r="C152">
        <v>18.899999999999999</v>
      </c>
      <c r="D152">
        <v>-1.1000000000000001</v>
      </c>
    </row>
    <row r="153" spans="1:4" x14ac:dyDescent="0.25">
      <c r="A153">
        <v>20101110</v>
      </c>
      <c r="B153">
        <v>0</v>
      </c>
      <c r="C153">
        <v>20.6</v>
      </c>
      <c r="D153">
        <v>-0.6</v>
      </c>
    </row>
    <row r="154" spans="1:4" x14ac:dyDescent="0.25">
      <c r="A154">
        <v>20101111</v>
      </c>
      <c r="B154">
        <v>2.5</v>
      </c>
      <c r="C154">
        <v>18.899999999999999</v>
      </c>
      <c r="D154">
        <v>1.7</v>
      </c>
    </row>
    <row r="155" spans="1:4" x14ac:dyDescent="0.25">
      <c r="A155">
        <v>20101112</v>
      </c>
      <c r="B155">
        <v>1</v>
      </c>
      <c r="C155">
        <v>13.9</v>
      </c>
      <c r="D155">
        <v>3.3</v>
      </c>
    </row>
    <row r="156" spans="1:4" x14ac:dyDescent="0.25">
      <c r="A156">
        <v>20101113</v>
      </c>
      <c r="B156">
        <v>12.4</v>
      </c>
      <c r="C156">
        <v>6.7</v>
      </c>
      <c r="D156">
        <v>4.4000000000000004</v>
      </c>
    </row>
    <row r="157" spans="1:4" x14ac:dyDescent="0.25">
      <c r="A157">
        <v>20101114</v>
      </c>
      <c r="B157">
        <v>8.6</v>
      </c>
      <c r="C157">
        <v>7.8</v>
      </c>
      <c r="D157">
        <v>1.7</v>
      </c>
    </row>
    <row r="158" spans="1:4" x14ac:dyDescent="0.25">
      <c r="A158">
        <v>20101115</v>
      </c>
      <c r="B158">
        <v>0.8</v>
      </c>
      <c r="C158">
        <v>4.4000000000000004</v>
      </c>
      <c r="D158">
        <v>-1.7</v>
      </c>
    </row>
    <row r="159" spans="1:4" x14ac:dyDescent="0.25">
      <c r="A159">
        <v>20101116</v>
      </c>
      <c r="B159">
        <v>0</v>
      </c>
      <c r="C159">
        <v>10</v>
      </c>
      <c r="D159">
        <v>-3.3</v>
      </c>
    </row>
    <row r="160" spans="1:4" x14ac:dyDescent="0.25">
      <c r="A160">
        <v>20101117</v>
      </c>
      <c r="B160">
        <v>1.8</v>
      </c>
      <c r="C160">
        <v>7.8</v>
      </c>
      <c r="D160">
        <v>-3.9</v>
      </c>
    </row>
    <row r="161" spans="1:4" x14ac:dyDescent="0.25">
      <c r="A161">
        <v>20101118</v>
      </c>
      <c r="B161">
        <v>0</v>
      </c>
      <c r="C161">
        <v>5</v>
      </c>
      <c r="D161">
        <v>-1.7</v>
      </c>
    </row>
    <row r="162" spans="1:4" x14ac:dyDescent="0.25">
      <c r="A162">
        <v>20101119</v>
      </c>
      <c r="B162">
        <v>0</v>
      </c>
      <c r="C162">
        <v>1.7</v>
      </c>
      <c r="D162">
        <v>-1.7</v>
      </c>
    </row>
    <row r="163" spans="1:4" x14ac:dyDescent="0.25">
      <c r="A163">
        <v>20101120</v>
      </c>
      <c r="B163">
        <v>0</v>
      </c>
      <c r="C163">
        <v>8.9</v>
      </c>
      <c r="D163">
        <v>-3.9</v>
      </c>
    </row>
    <row r="164" spans="1:4" x14ac:dyDescent="0.25">
      <c r="A164">
        <v>20101121</v>
      </c>
      <c r="B164">
        <v>0.5</v>
      </c>
      <c r="C164">
        <v>2.2000000000000002</v>
      </c>
      <c r="D164">
        <v>-3.3</v>
      </c>
    </row>
    <row r="165" spans="1:4" x14ac:dyDescent="0.25">
      <c r="A165">
        <v>20101122</v>
      </c>
      <c r="B165">
        <v>0</v>
      </c>
      <c r="C165">
        <v>12.2</v>
      </c>
      <c r="D165">
        <v>-9999</v>
      </c>
    </row>
    <row r="166" spans="1:4" x14ac:dyDescent="0.25">
      <c r="A166">
        <v>20101123</v>
      </c>
      <c r="B166">
        <v>2</v>
      </c>
      <c r="C166">
        <v>10</v>
      </c>
      <c r="D166">
        <v>-8.3000000000000007</v>
      </c>
    </row>
    <row r="167" spans="1:4" x14ac:dyDescent="0.25">
      <c r="A167">
        <v>20101124</v>
      </c>
      <c r="B167">
        <v>0</v>
      </c>
      <c r="C167">
        <v>-1.7</v>
      </c>
      <c r="D167">
        <v>-8.9</v>
      </c>
    </row>
    <row r="168" spans="1:4" x14ac:dyDescent="0.25">
      <c r="A168">
        <v>20101125</v>
      </c>
      <c r="B168">
        <v>7.9</v>
      </c>
      <c r="C168">
        <v>2.8</v>
      </c>
      <c r="D168">
        <v>-5</v>
      </c>
    </row>
    <row r="169" spans="1:4" x14ac:dyDescent="0.25">
      <c r="A169">
        <v>20101126</v>
      </c>
      <c r="B169">
        <v>0</v>
      </c>
      <c r="C169">
        <v>-3.9</v>
      </c>
      <c r="D169">
        <v>-10</v>
      </c>
    </row>
    <row r="170" spans="1:4" x14ac:dyDescent="0.25">
      <c r="A170">
        <v>20101127</v>
      </c>
      <c r="B170">
        <v>0</v>
      </c>
      <c r="C170">
        <v>-1.1000000000000001</v>
      </c>
      <c r="D170">
        <v>-10</v>
      </c>
    </row>
    <row r="171" spans="1:4" x14ac:dyDescent="0.25">
      <c r="A171">
        <v>20101128</v>
      </c>
      <c r="B171">
        <v>0</v>
      </c>
      <c r="C171">
        <v>0.6</v>
      </c>
      <c r="D171">
        <v>-10</v>
      </c>
    </row>
    <row r="172" spans="1:4" x14ac:dyDescent="0.25">
      <c r="A172">
        <v>20101129</v>
      </c>
      <c r="B172">
        <v>0</v>
      </c>
      <c r="C172">
        <v>9.4</v>
      </c>
      <c r="D172">
        <v>-6.7</v>
      </c>
    </row>
    <row r="173" spans="1:4" x14ac:dyDescent="0.25">
      <c r="A173">
        <v>20101130</v>
      </c>
      <c r="B173">
        <v>6.1</v>
      </c>
      <c r="C173">
        <v>7.2</v>
      </c>
      <c r="D173">
        <v>-0.6</v>
      </c>
    </row>
    <row r="174" spans="1:4" x14ac:dyDescent="0.25">
      <c r="A174">
        <v>20101201</v>
      </c>
      <c r="B174">
        <v>0</v>
      </c>
      <c r="C174">
        <v>0</v>
      </c>
      <c r="D174">
        <v>-6.7</v>
      </c>
    </row>
    <row r="175" spans="1:4" x14ac:dyDescent="0.25">
      <c r="A175">
        <v>20101202</v>
      </c>
      <c r="B175">
        <v>0</v>
      </c>
      <c r="C175">
        <v>-5</v>
      </c>
      <c r="D175">
        <v>-10.6</v>
      </c>
    </row>
    <row r="176" spans="1:4" x14ac:dyDescent="0.25">
      <c r="A176">
        <v>20101203</v>
      </c>
      <c r="B176">
        <v>0</v>
      </c>
      <c r="C176">
        <v>-1.1000000000000001</v>
      </c>
      <c r="D176">
        <v>-12.2</v>
      </c>
    </row>
    <row r="177" spans="1:4" x14ac:dyDescent="0.25">
      <c r="A177">
        <v>20101204</v>
      </c>
      <c r="B177">
        <v>6.6</v>
      </c>
      <c r="C177">
        <v>-5.6</v>
      </c>
      <c r="D177">
        <v>-11.7</v>
      </c>
    </row>
    <row r="178" spans="1:4" x14ac:dyDescent="0.25">
      <c r="A178">
        <v>20101205</v>
      </c>
      <c r="B178">
        <v>1.5</v>
      </c>
      <c r="C178">
        <v>-1.7</v>
      </c>
      <c r="D178">
        <v>-6.7</v>
      </c>
    </row>
    <row r="179" spans="1:4" x14ac:dyDescent="0.25">
      <c r="A179">
        <v>20101206</v>
      </c>
      <c r="B179">
        <v>0</v>
      </c>
      <c r="C179">
        <v>-5.6</v>
      </c>
      <c r="D179">
        <v>-17.8</v>
      </c>
    </row>
    <row r="180" spans="1:4" x14ac:dyDescent="0.25">
      <c r="A180">
        <v>20101207</v>
      </c>
      <c r="B180">
        <v>0</v>
      </c>
      <c r="C180">
        <v>-6.7</v>
      </c>
      <c r="D180">
        <v>-16.100000000000001</v>
      </c>
    </row>
    <row r="181" spans="1:4" x14ac:dyDescent="0.25">
      <c r="A181">
        <v>20101208</v>
      </c>
      <c r="B181">
        <v>0</v>
      </c>
      <c r="C181">
        <v>-6.7</v>
      </c>
      <c r="D181">
        <v>-16.7</v>
      </c>
    </row>
    <row r="182" spans="1:4" x14ac:dyDescent="0.25">
      <c r="A182">
        <v>20101209</v>
      </c>
      <c r="B182">
        <v>0</v>
      </c>
      <c r="C182">
        <v>-5.6</v>
      </c>
      <c r="D182">
        <v>-17.2</v>
      </c>
    </row>
    <row r="183" spans="1:4" x14ac:dyDescent="0.25">
      <c r="A183">
        <v>20101210</v>
      </c>
      <c r="B183">
        <v>3.3</v>
      </c>
      <c r="C183">
        <v>-2.2000000000000002</v>
      </c>
      <c r="D183">
        <v>-12.2</v>
      </c>
    </row>
    <row r="184" spans="1:4" x14ac:dyDescent="0.25">
      <c r="A184">
        <v>20101211</v>
      </c>
      <c r="B184">
        <v>7.6</v>
      </c>
      <c r="C184">
        <v>0.6</v>
      </c>
      <c r="D184">
        <v>-10.6</v>
      </c>
    </row>
    <row r="185" spans="1:4" x14ac:dyDescent="0.25">
      <c r="A185">
        <v>20101212</v>
      </c>
      <c r="B185">
        <v>10.7</v>
      </c>
      <c r="C185">
        <v>0</v>
      </c>
      <c r="D185">
        <v>-8.3000000000000007</v>
      </c>
    </row>
    <row r="186" spans="1:4" x14ac:dyDescent="0.25">
      <c r="A186">
        <v>20101213</v>
      </c>
      <c r="B186">
        <v>0</v>
      </c>
      <c r="C186">
        <v>-7.8</v>
      </c>
      <c r="D186">
        <v>-19.399999999999999</v>
      </c>
    </row>
    <row r="187" spans="1:4" x14ac:dyDescent="0.25">
      <c r="A187">
        <v>20101214</v>
      </c>
      <c r="B187">
        <v>0</v>
      </c>
      <c r="C187">
        <v>-7.8</v>
      </c>
      <c r="D187">
        <v>-27.8</v>
      </c>
    </row>
    <row r="188" spans="1:4" x14ac:dyDescent="0.25">
      <c r="A188">
        <v>20101215</v>
      </c>
      <c r="B188">
        <v>0</v>
      </c>
      <c r="C188">
        <v>-8.9</v>
      </c>
      <c r="D188">
        <v>-27.8</v>
      </c>
    </row>
    <row r="189" spans="1:4" x14ac:dyDescent="0.25">
      <c r="A189">
        <v>20101216</v>
      </c>
      <c r="B189">
        <v>0</v>
      </c>
      <c r="C189">
        <v>-8.9</v>
      </c>
      <c r="D189">
        <v>-25.6</v>
      </c>
    </row>
    <row r="190" spans="1:4" x14ac:dyDescent="0.25">
      <c r="A190">
        <v>20101217</v>
      </c>
      <c r="B190">
        <v>0</v>
      </c>
      <c r="C190">
        <v>-5.6</v>
      </c>
      <c r="D190">
        <v>-12.8</v>
      </c>
    </row>
    <row r="191" spans="1:4" x14ac:dyDescent="0.25">
      <c r="A191">
        <v>20101218</v>
      </c>
      <c r="B191">
        <v>0</v>
      </c>
      <c r="C191">
        <v>-6.1</v>
      </c>
      <c r="D191">
        <v>-16.7</v>
      </c>
    </row>
    <row r="192" spans="1:4" x14ac:dyDescent="0.25">
      <c r="A192">
        <v>20101219</v>
      </c>
      <c r="B192">
        <v>0</v>
      </c>
      <c r="C192">
        <v>-7.2</v>
      </c>
      <c r="D192">
        <v>-18.3</v>
      </c>
    </row>
    <row r="193" spans="1:4" x14ac:dyDescent="0.25">
      <c r="A193">
        <v>20101220</v>
      </c>
      <c r="B193">
        <v>0</v>
      </c>
      <c r="C193">
        <v>-6.1</v>
      </c>
      <c r="D193">
        <v>-18.899999999999999</v>
      </c>
    </row>
    <row r="194" spans="1:4" x14ac:dyDescent="0.25">
      <c r="A194">
        <v>20101221</v>
      </c>
      <c r="B194">
        <v>7.4</v>
      </c>
      <c r="C194">
        <v>-1.7</v>
      </c>
      <c r="D194">
        <v>-11.1</v>
      </c>
    </row>
    <row r="195" spans="1:4" x14ac:dyDescent="0.25">
      <c r="A195">
        <v>20101222</v>
      </c>
      <c r="B195">
        <v>0</v>
      </c>
      <c r="C195">
        <v>0</v>
      </c>
      <c r="D195">
        <v>-7.2</v>
      </c>
    </row>
    <row r="196" spans="1:4" x14ac:dyDescent="0.25">
      <c r="A196">
        <v>20101223</v>
      </c>
      <c r="B196">
        <v>0</v>
      </c>
      <c r="C196">
        <v>0.6</v>
      </c>
      <c r="D196">
        <v>-15.6</v>
      </c>
    </row>
    <row r="197" spans="1:4" x14ac:dyDescent="0.25">
      <c r="A197">
        <v>20101224</v>
      </c>
      <c r="B197">
        <v>0</v>
      </c>
      <c r="C197">
        <v>0.6</v>
      </c>
      <c r="D197">
        <v>-15.6</v>
      </c>
    </row>
    <row r="198" spans="1:4" x14ac:dyDescent="0.25">
      <c r="A198">
        <v>20101225</v>
      </c>
      <c r="B198">
        <v>4.0999999999999996</v>
      </c>
      <c r="C198">
        <v>-2.8</v>
      </c>
      <c r="D198">
        <v>-5.6</v>
      </c>
    </row>
    <row r="199" spans="1:4" x14ac:dyDescent="0.25">
      <c r="A199">
        <v>20101226</v>
      </c>
      <c r="B199">
        <v>0</v>
      </c>
      <c r="C199">
        <v>-1.7</v>
      </c>
      <c r="D199">
        <v>-14.4</v>
      </c>
    </row>
    <row r="200" spans="1:4" x14ac:dyDescent="0.25">
      <c r="A200">
        <v>20101227</v>
      </c>
      <c r="B200">
        <v>0</v>
      </c>
      <c r="C200">
        <v>-3.3</v>
      </c>
      <c r="D200">
        <v>-14.4</v>
      </c>
    </row>
    <row r="201" spans="1:4" x14ac:dyDescent="0.25">
      <c r="A201">
        <v>20101228</v>
      </c>
      <c r="B201">
        <v>0</v>
      </c>
      <c r="C201">
        <v>-3.3</v>
      </c>
      <c r="D201">
        <v>-14.4</v>
      </c>
    </row>
    <row r="202" spans="1:4" x14ac:dyDescent="0.25">
      <c r="A202">
        <v>20101229</v>
      </c>
      <c r="B202">
        <v>0</v>
      </c>
      <c r="C202">
        <v>-1.7</v>
      </c>
      <c r="D202">
        <v>-16.7</v>
      </c>
    </row>
    <row r="203" spans="1:4" x14ac:dyDescent="0.25">
      <c r="A203">
        <v>20101230</v>
      </c>
      <c r="B203">
        <v>0</v>
      </c>
      <c r="C203">
        <v>2.8</v>
      </c>
      <c r="D203">
        <v>-15.6</v>
      </c>
    </row>
    <row r="204" spans="1:4" x14ac:dyDescent="0.25">
      <c r="A204">
        <v>20101231</v>
      </c>
      <c r="B204">
        <v>0</v>
      </c>
      <c r="C204">
        <v>8.3000000000000007</v>
      </c>
      <c r="D204">
        <v>-0.6</v>
      </c>
    </row>
    <row r="205" spans="1:4" x14ac:dyDescent="0.25">
      <c r="A205">
        <v>20110101</v>
      </c>
      <c r="B205">
        <v>0</v>
      </c>
      <c r="C205">
        <v>6.7</v>
      </c>
      <c r="D205">
        <v>-12.8</v>
      </c>
    </row>
    <row r="206" spans="1:4" x14ac:dyDescent="0.25">
      <c r="A206">
        <v>20110102</v>
      </c>
      <c r="B206">
        <v>0</v>
      </c>
      <c r="C206">
        <v>-11.7</v>
      </c>
      <c r="D206">
        <v>-15</v>
      </c>
    </row>
    <row r="207" spans="1:4" x14ac:dyDescent="0.25">
      <c r="A207">
        <v>20110103</v>
      </c>
      <c r="B207">
        <v>0</v>
      </c>
      <c r="C207">
        <v>-5.6</v>
      </c>
      <c r="D207">
        <v>-15</v>
      </c>
    </row>
    <row r="208" spans="1:4" x14ac:dyDescent="0.25">
      <c r="A208">
        <v>20110104</v>
      </c>
      <c r="B208">
        <v>0.3</v>
      </c>
      <c r="C208">
        <v>-0.6</v>
      </c>
      <c r="D208">
        <v>-11.1</v>
      </c>
    </row>
    <row r="209" spans="1:4" x14ac:dyDescent="0.25">
      <c r="A209">
        <v>20110105</v>
      </c>
      <c r="B209">
        <v>0</v>
      </c>
      <c r="C209">
        <v>-8.9</v>
      </c>
      <c r="D209">
        <v>-18.3</v>
      </c>
    </row>
    <row r="210" spans="1:4" x14ac:dyDescent="0.25">
      <c r="A210">
        <v>20110106</v>
      </c>
      <c r="B210">
        <v>0</v>
      </c>
      <c r="C210">
        <v>-3.9</v>
      </c>
      <c r="D210">
        <v>-16.7</v>
      </c>
    </row>
    <row r="211" spans="1:4" x14ac:dyDescent="0.25">
      <c r="A211">
        <v>20110107</v>
      </c>
      <c r="B211">
        <v>0.3</v>
      </c>
      <c r="C211">
        <v>-5</v>
      </c>
      <c r="D211">
        <v>-11.7</v>
      </c>
    </row>
    <row r="212" spans="1:4" x14ac:dyDescent="0.25">
      <c r="A212">
        <v>20110108</v>
      </c>
      <c r="B212">
        <v>0</v>
      </c>
      <c r="C212">
        <v>-8.3000000000000007</v>
      </c>
      <c r="D212">
        <v>-13.9</v>
      </c>
    </row>
    <row r="213" spans="1:4" x14ac:dyDescent="0.25">
      <c r="A213">
        <v>20110109</v>
      </c>
      <c r="B213">
        <v>0</v>
      </c>
      <c r="C213">
        <v>-7.2</v>
      </c>
      <c r="D213">
        <v>-20</v>
      </c>
    </row>
    <row r="214" spans="1:4" x14ac:dyDescent="0.25">
      <c r="A214">
        <v>20110110</v>
      </c>
      <c r="B214">
        <v>0</v>
      </c>
      <c r="C214">
        <v>-4.4000000000000004</v>
      </c>
      <c r="D214">
        <v>-20</v>
      </c>
    </row>
    <row r="215" spans="1:4" x14ac:dyDescent="0.25">
      <c r="A215">
        <v>20110111</v>
      </c>
      <c r="B215">
        <v>2.2999999999999998</v>
      </c>
      <c r="C215">
        <v>-2.2000000000000002</v>
      </c>
      <c r="D215">
        <v>-13.3</v>
      </c>
    </row>
    <row r="216" spans="1:4" x14ac:dyDescent="0.25">
      <c r="A216">
        <v>20110112</v>
      </c>
      <c r="B216">
        <v>1</v>
      </c>
      <c r="C216">
        <v>-3.3</v>
      </c>
      <c r="D216">
        <v>-6.7</v>
      </c>
    </row>
    <row r="217" spans="1:4" x14ac:dyDescent="0.25">
      <c r="A217">
        <v>20110113</v>
      </c>
      <c r="B217">
        <v>0</v>
      </c>
      <c r="C217">
        <v>-3.3</v>
      </c>
      <c r="D217">
        <v>-13.9</v>
      </c>
    </row>
    <row r="218" spans="1:4" x14ac:dyDescent="0.25">
      <c r="A218">
        <v>20110114</v>
      </c>
      <c r="B218">
        <v>0.3</v>
      </c>
      <c r="C218">
        <v>-5.6</v>
      </c>
      <c r="D218">
        <v>-13.9</v>
      </c>
    </row>
    <row r="219" spans="1:4" x14ac:dyDescent="0.25">
      <c r="A219">
        <v>20110115</v>
      </c>
      <c r="B219">
        <v>1.8</v>
      </c>
      <c r="C219">
        <v>-6.1</v>
      </c>
      <c r="D219">
        <v>-8.9</v>
      </c>
    </row>
    <row r="220" spans="1:4" x14ac:dyDescent="0.25">
      <c r="A220">
        <v>20110116</v>
      </c>
      <c r="B220">
        <v>0</v>
      </c>
      <c r="C220">
        <v>-5.6</v>
      </c>
      <c r="D220">
        <v>-18.899999999999999</v>
      </c>
    </row>
    <row r="221" spans="1:4" x14ac:dyDescent="0.25">
      <c r="A221">
        <v>20110117</v>
      </c>
      <c r="B221">
        <v>3.6</v>
      </c>
      <c r="C221">
        <v>-6.1</v>
      </c>
      <c r="D221">
        <v>-15.6</v>
      </c>
    </row>
    <row r="222" spans="1:4" x14ac:dyDescent="0.25">
      <c r="A222">
        <v>20110118</v>
      </c>
      <c r="B222">
        <v>5.8</v>
      </c>
      <c r="C222">
        <v>-2.2000000000000002</v>
      </c>
      <c r="D222">
        <v>-6.1</v>
      </c>
    </row>
    <row r="223" spans="1:4" x14ac:dyDescent="0.25">
      <c r="A223">
        <v>20110119</v>
      </c>
      <c r="B223">
        <v>0</v>
      </c>
      <c r="C223">
        <v>-5</v>
      </c>
      <c r="D223">
        <v>-11.1</v>
      </c>
    </row>
    <row r="224" spans="1:4" x14ac:dyDescent="0.25">
      <c r="A224">
        <v>20110120</v>
      </c>
      <c r="B224">
        <v>0</v>
      </c>
      <c r="C224">
        <v>-6.7</v>
      </c>
      <c r="D224">
        <v>-15.6</v>
      </c>
    </row>
    <row r="225" spans="1:4" x14ac:dyDescent="0.25">
      <c r="A225">
        <v>20110121</v>
      </c>
      <c r="B225">
        <v>0</v>
      </c>
      <c r="C225">
        <v>-9.4</v>
      </c>
      <c r="D225">
        <v>-28.3</v>
      </c>
    </row>
    <row r="226" spans="1:4" x14ac:dyDescent="0.25">
      <c r="A226">
        <v>20110122</v>
      </c>
      <c r="B226">
        <v>1.3</v>
      </c>
      <c r="C226">
        <v>-15</v>
      </c>
      <c r="D226">
        <v>-28.3</v>
      </c>
    </row>
    <row r="227" spans="1:4" x14ac:dyDescent="0.25">
      <c r="A227">
        <v>20110123</v>
      </c>
      <c r="B227">
        <v>0</v>
      </c>
      <c r="C227">
        <v>-10</v>
      </c>
      <c r="D227">
        <v>-27.2</v>
      </c>
    </row>
    <row r="228" spans="1:4" x14ac:dyDescent="0.25">
      <c r="A228">
        <v>20110124</v>
      </c>
      <c r="B228">
        <v>0</v>
      </c>
      <c r="C228">
        <v>-8.3000000000000007</v>
      </c>
      <c r="D228">
        <v>-27.8</v>
      </c>
    </row>
    <row r="229" spans="1:4" x14ac:dyDescent="0.25">
      <c r="A229">
        <v>20110125</v>
      </c>
      <c r="B229">
        <v>0</v>
      </c>
      <c r="C229">
        <v>-3.9</v>
      </c>
      <c r="D229">
        <v>-8.3000000000000007</v>
      </c>
    </row>
    <row r="230" spans="1:4" x14ac:dyDescent="0.25">
      <c r="A230">
        <v>20110126</v>
      </c>
      <c r="B230">
        <v>0</v>
      </c>
      <c r="C230">
        <v>-2.8</v>
      </c>
      <c r="D230">
        <v>-8.9</v>
      </c>
    </row>
    <row r="231" spans="1:4" x14ac:dyDescent="0.25">
      <c r="A231">
        <v>20110127</v>
      </c>
      <c r="B231">
        <v>3</v>
      </c>
      <c r="C231">
        <v>-5.6</v>
      </c>
      <c r="D231">
        <v>-8.9</v>
      </c>
    </row>
    <row r="232" spans="1:4" x14ac:dyDescent="0.25">
      <c r="A232">
        <v>20110128</v>
      </c>
      <c r="B232">
        <v>0.8</v>
      </c>
      <c r="C232">
        <v>-2.2000000000000002</v>
      </c>
      <c r="D232">
        <v>-7.8</v>
      </c>
    </row>
    <row r="233" spans="1:4" x14ac:dyDescent="0.25">
      <c r="A233">
        <v>20110129</v>
      </c>
      <c r="B233">
        <v>0.5</v>
      </c>
      <c r="C233">
        <v>0.6</v>
      </c>
      <c r="D233">
        <v>-5.6</v>
      </c>
    </row>
    <row r="234" spans="1:4" x14ac:dyDescent="0.25">
      <c r="A234">
        <v>20110130</v>
      </c>
      <c r="B234">
        <v>0.5</v>
      </c>
      <c r="C234">
        <v>1.7</v>
      </c>
      <c r="D234">
        <v>-5.6</v>
      </c>
    </row>
    <row r="235" spans="1:4" x14ac:dyDescent="0.25">
      <c r="A235">
        <v>20110131</v>
      </c>
      <c r="B235">
        <v>0.5</v>
      </c>
      <c r="C235">
        <v>-2.2000000000000002</v>
      </c>
      <c r="D235">
        <v>-12.2</v>
      </c>
    </row>
    <row r="236" spans="1:4" x14ac:dyDescent="0.25">
      <c r="A236">
        <v>20110201</v>
      </c>
      <c r="B236">
        <v>9.1</v>
      </c>
      <c r="C236">
        <v>-7.2</v>
      </c>
      <c r="D236">
        <v>-10.6</v>
      </c>
    </row>
    <row r="237" spans="1:4" x14ac:dyDescent="0.25">
      <c r="A237">
        <v>20110202</v>
      </c>
      <c r="B237">
        <v>3.6</v>
      </c>
      <c r="C237">
        <v>-6.7</v>
      </c>
      <c r="D237">
        <v>-11.1</v>
      </c>
    </row>
    <row r="238" spans="1:4" x14ac:dyDescent="0.25">
      <c r="A238">
        <v>20110203</v>
      </c>
      <c r="B238">
        <v>0</v>
      </c>
      <c r="C238">
        <v>-7.8</v>
      </c>
      <c r="D238">
        <v>-26.1</v>
      </c>
    </row>
    <row r="239" spans="1:4" x14ac:dyDescent="0.25">
      <c r="A239">
        <v>20110204</v>
      </c>
      <c r="B239">
        <v>0</v>
      </c>
      <c r="C239">
        <v>-5</v>
      </c>
      <c r="D239">
        <v>-25.6</v>
      </c>
    </row>
    <row r="240" spans="1:4" x14ac:dyDescent="0.25">
      <c r="A240">
        <v>20110205</v>
      </c>
      <c r="B240">
        <v>0</v>
      </c>
      <c r="C240">
        <v>-1.7</v>
      </c>
      <c r="D240">
        <v>-16.7</v>
      </c>
    </row>
    <row r="241" spans="1:4" x14ac:dyDescent="0.25">
      <c r="A241">
        <v>20110206</v>
      </c>
      <c r="B241">
        <v>0.3</v>
      </c>
      <c r="C241">
        <v>-1.7</v>
      </c>
      <c r="D241">
        <v>-16.100000000000001</v>
      </c>
    </row>
    <row r="242" spans="1:4" x14ac:dyDescent="0.25">
      <c r="A242">
        <v>20110207</v>
      </c>
      <c r="B242">
        <v>0.5</v>
      </c>
      <c r="C242">
        <v>0</v>
      </c>
      <c r="D242">
        <v>-16.100000000000001</v>
      </c>
    </row>
    <row r="243" spans="1:4" x14ac:dyDescent="0.25">
      <c r="A243">
        <v>20110208</v>
      </c>
      <c r="B243">
        <v>0</v>
      </c>
      <c r="C243">
        <v>-2.8</v>
      </c>
      <c r="D243">
        <v>-17.8</v>
      </c>
    </row>
    <row r="244" spans="1:4" x14ac:dyDescent="0.25">
      <c r="A244">
        <v>20110209</v>
      </c>
      <c r="B244">
        <v>0</v>
      </c>
      <c r="C244">
        <v>-11.7</v>
      </c>
      <c r="D244">
        <v>-22.2</v>
      </c>
    </row>
    <row r="245" spans="1:4" x14ac:dyDescent="0.25">
      <c r="A245">
        <v>20110210</v>
      </c>
      <c r="B245">
        <v>0</v>
      </c>
      <c r="C245">
        <v>-11.7</v>
      </c>
      <c r="D245">
        <v>-28.3</v>
      </c>
    </row>
    <row r="246" spans="1:4" x14ac:dyDescent="0.25">
      <c r="A246">
        <v>20110211</v>
      </c>
      <c r="B246">
        <v>0</v>
      </c>
      <c r="C246">
        <v>-9.4</v>
      </c>
      <c r="D246">
        <v>-28.3</v>
      </c>
    </row>
    <row r="247" spans="1:4" x14ac:dyDescent="0.25">
      <c r="A247">
        <v>20110212</v>
      </c>
      <c r="B247">
        <v>0</v>
      </c>
      <c r="C247">
        <v>-0.6</v>
      </c>
      <c r="D247">
        <v>-23.3</v>
      </c>
    </row>
    <row r="248" spans="1:4" x14ac:dyDescent="0.25">
      <c r="A248">
        <v>20110213</v>
      </c>
      <c r="B248">
        <v>0</v>
      </c>
      <c r="C248">
        <v>2.2000000000000002</v>
      </c>
      <c r="D248">
        <v>-12.2</v>
      </c>
    </row>
    <row r="249" spans="1:4" x14ac:dyDescent="0.25">
      <c r="A249">
        <v>20110214</v>
      </c>
      <c r="B249">
        <v>0</v>
      </c>
      <c r="C249">
        <v>10.6</v>
      </c>
      <c r="D249">
        <v>-7.8</v>
      </c>
    </row>
    <row r="250" spans="1:4" x14ac:dyDescent="0.25">
      <c r="A250">
        <v>20110215</v>
      </c>
      <c r="B250">
        <v>0</v>
      </c>
      <c r="C250">
        <v>7.2</v>
      </c>
      <c r="D250">
        <v>-6.7</v>
      </c>
    </row>
    <row r="251" spans="1:4" x14ac:dyDescent="0.25">
      <c r="A251">
        <v>20110216</v>
      </c>
      <c r="B251">
        <v>0</v>
      </c>
      <c r="C251">
        <v>5.6</v>
      </c>
      <c r="D251">
        <v>-4.4000000000000004</v>
      </c>
    </row>
    <row r="252" spans="1:4" x14ac:dyDescent="0.25">
      <c r="A252">
        <v>20110217</v>
      </c>
      <c r="B252">
        <v>0.5</v>
      </c>
      <c r="C252">
        <v>8.3000000000000007</v>
      </c>
      <c r="D252">
        <v>-4.4000000000000004</v>
      </c>
    </row>
    <row r="253" spans="1:4" x14ac:dyDescent="0.25">
      <c r="A253">
        <v>20110218</v>
      </c>
      <c r="B253">
        <v>0</v>
      </c>
      <c r="C253">
        <v>11.1</v>
      </c>
      <c r="D253">
        <v>-1.1000000000000001</v>
      </c>
    </row>
    <row r="254" spans="1:4" x14ac:dyDescent="0.25">
      <c r="A254">
        <v>20110219</v>
      </c>
      <c r="B254">
        <v>0</v>
      </c>
      <c r="C254">
        <v>3.9</v>
      </c>
      <c r="D254">
        <v>-8.3000000000000007</v>
      </c>
    </row>
    <row r="255" spans="1:4" x14ac:dyDescent="0.25">
      <c r="A255">
        <v>20110220</v>
      </c>
      <c r="B255">
        <v>0</v>
      </c>
      <c r="C255">
        <v>3.9</v>
      </c>
      <c r="D255">
        <v>-8.3000000000000007</v>
      </c>
    </row>
    <row r="256" spans="1:4" x14ac:dyDescent="0.25">
      <c r="A256">
        <v>20110221</v>
      </c>
      <c r="B256">
        <v>29.7</v>
      </c>
      <c r="C256">
        <v>0.6</v>
      </c>
      <c r="D256">
        <v>-2.8</v>
      </c>
    </row>
    <row r="257" spans="1:4" x14ac:dyDescent="0.25">
      <c r="A257">
        <v>20110222</v>
      </c>
      <c r="B257">
        <v>3</v>
      </c>
      <c r="C257">
        <v>-1.1000000000000001</v>
      </c>
      <c r="D257">
        <v>-7.8</v>
      </c>
    </row>
    <row r="258" spans="1:4" x14ac:dyDescent="0.25">
      <c r="A258">
        <v>20110223</v>
      </c>
      <c r="B258">
        <v>0</v>
      </c>
      <c r="C258">
        <v>-3.3</v>
      </c>
      <c r="D258">
        <v>-7.8</v>
      </c>
    </row>
    <row r="259" spans="1:4" x14ac:dyDescent="0.25">
      <c r="A259">
        <v>20110224</v>
      </c>
      <c r="B259">
        <v>0</v>
      </c>
      <c r="C259">
        <v>0.6</v>
      </c>
      <c r="D259">
        <v>-3.3</v>
      </c>
    </row>
    <row r="260" spans="1:4" x14ac:dyDescent="0.25">
      <c r="A260">
        <v>20110225</v>
      </c>
      <c r="B260">
        <v>0</v>
      </c>
      <c r="C260">
        <v>0</v>
      </c>
      <c r="D260">
        <v>-6.7</v>
      </c>
    </row>
    <row r="261" spans="1:4" x14ac:dyDescent="0.25">
      <c r="A261">
        <v>20110226</v>
      </c>
      <c r="B261">
        <v>0.8</v>
      </c>
      <c r="C261">
        <v>-2.8</v>
      </c>
      <c r="D261">
        <v>-12.8</v>
      </c>
    </row>
    <row r="262" spans="1:4" x14ac:dyDescent="0.25">
      <c r="A262">
        <v>20110227</v>
      </c>
      <c r="B262">
        <v>1.3</v>
      </c>
      <c r="C262">
        <v>-7.8</v>
      </c>
      <c r="D262">
        <v>-13.3</v>
      </c>
    </row>
    <row r="263" spans="1:4" x14ac:dyDescent="0.25">
      <c r="A263">
        <v>20110228</v>
      </c>
      <c r="B263">
        <v>0</v>
      </c>
      <c r="C263">
        <v>-1.7</v>
      </c>
      <c r="D263">
        <v>-7.8</v>
      </c>
    </row>
    <row r="264" spans="1:4" x14ac:dyDescent="0.25">
      <c r="A264">
        <v>20110301</v>
      </c>
      <c r="B264">
        <v>0</v>
      </c>
      <c r="C264">
        <v>1.7</v>
      </c>
      <c r="D264">
        <v>-10</v>
      </c>
    </row>
    <row r="265" spans="1:4" x14ac:dyDescent="0.25">
      <c r="A265">
        <v>20110302</v>
      </c>
      <c r="B265">
        <v>0</v>
      </c>
      <c r="C265">
        <v>7.8</v>
      </c>
      <c r="D265">
        <v>-11.1</v>
      </c>
    </row>
    <row r="266" spans="1:4" x14ac:dyDescent="0.25">
      <c r="A266">
        <v>20110303</v>
      </c>
      <c r="B266">
        <v>0</v>
      </c>
      <c r="C266">
        <v>-3.3</v>
      </c>
      <c r="D266">
        <v>-11.1</v>
      </c>
    </row>
    <row r="267" spans="1:4" x14ac:dyDescent="0.25">
      <c r="A267">
        <v>20110304</v>
      </c>
      <c r="B267">
        <v>10.4</v>
      </c>
      <c r="C267">
        <v>4.4000000000000004</v>
      </c>
      <c r="D267">
        <v>-4.4000000000000004</v>
      </c>
    </row>
    <row r="268" spans="1:4" x14ac:dyDescent="0.25">
      <c r="A268">
        <v>20110305</v>
      </c>
      <c r="B268">
        <v>0</v>
      </c>
      <c r="C268">
        <v>3.9</v>
      </c>
      <c r="D268">
        <v>-0.6</v>
      </c>
    </row>
    <row r="269" spans="1:4" x14ac:dyDescent="0.25">
      <c r="A269">
        <v>20110306</v>
      </c>
      <c r="B269">
        <v>0</v>
      </c>
      <c r="C269">
        <v>3.9</v>
      </c>
      <c r="D269">
        <v>-10</v>
      </c>
    </row>
    <row r="270" spans="1:4" x14ac:dyDescent="0.25">
      <c r="A270">
        <v>20110307</v>
      </c>
      <c r="B270">
        <v>0</v>
      </c>
      <c r="C270">
        <v>1.7</v>
      </c>
      <c r="D270">
        <v>-7.2</v>
      </c>
    </row>
    <row r="271" spans="1:4" x14ac:dyDescent="0.25">
      <c r="A271">
        <v>20110308</v>
      </c>
      <c r="B271">
        <v>0</v>
      </c>
      <c r="C271">
        <v>1.7</v>
      </c>
      <c r="D271">
        <v>-2.2000000000000002</v>
      </c>
    </row>
    <row r="272" spans="1:4" x14ac:dyDescent="0.25">
      <c r="A272">
        <v>20110309</v>
      </c>
      <c r="B272">
        <v>7.1</v>
      </c>
      <c r="C272">
        <v>4.4000000000000004</v>
      </c>
      <c r="D272">
        <v>-1.7</v>
      </c>
    </row>
    <row r="273" spans="1:4" x14ac:dyDescent="0.25">
      <c r="A273">
        <v>20110310</v>
      </c>
      <c r="B273">
        <v>0.8</v>
      </c>
      <c r="C273">
        <v>1.7</v>
      </c>
      <c r="D273">
        <v>-1.1000000000000001</v>
      </c>
    </row>
    <row r="274" spans="1:4" x14ac:dyDescent="0.25">
      <c r="A274">
        <v>20110311</v>
      </c>
      <c r="B274">
        <v>0</v>
      </c>
      <c r="C274">
        <v>5</v>
      </c>
      <c r="D274">
        <v>-8.3000000000000007</v>
      </c>
    </row>
    <row r="275" spans="1:4" x14ac:dyDescent="0.25">
      <c r="A275">
        <v>20110312</v>
      </c>
      <c r="B275">
        <v>0</v>
      </c>
      <c r="C275">
        <v>7.2</v>
      </c>
      <c r="D275">
        <v>-7.8</v>
      </c>
    </row>
    <row r="276" spans="1:4" x14ac:dyDescent="0.25">
      <c r="A276">
        <v>20110313</v>
      </c>
      <c r="B276">
        <v>0</v>
      </c>
      <c r="C276">
        <v>-0.6</v>
      </c>
      <c r="D276">
        <v>-7.2</v>
      </c>
    </row>
    <row r="277" spans="1:4" x14ac:dyDescent="0.25">
      <c r="A277">
        <v>20110314</v>
      </c>
      <c r="B277">
        <v>0</v>
      </c>
      <c r="C277">
        <v>4.4000000000000004</v>
      </c>
      <c r="D277">
        <v>-8.3000000000000007</v>
      </c>
    </row>
    <row r="278" spans="1:4" x14ac:dyDescent="0.25">
      <c r="A278">
        <v>20110315</v>
      </c>
      <c r="B278">
        <v>0</v>
      </c>
      <c r="C278">
        <v>7.8</v>
      </c>
      <c r="D278">
        <v>-8.3000000000000007</v>
      </c>
    </row>
    <row r="279" spans="1:4" x14ac:dyDescent="0.25">
      <c r="A279">
        <v>20110316</v>
      </c>
      <c r="B279">
        <v>0</v>
      </c>
      <c r="C279">
        <v>11.1</v>
      </c>
      <c r="D279">
        <v>-8.3000000000000007</v>
      </c>
    </row>
    <row r="280" spans="1:4" x14ac:dyDescent="0.25">
      <c r="A280">
        <v>20110317</v>
      </c>
      <c r="B280">
        <v>0</v>
      </c>
      <c r="C280">
        <v>15.6</v>
      </c>
      <c r="D280">
        <v>-4.4000000000000004</v>
      </c>
    </row>
    <row r="281" spans="1:4" x14ac:dyDescent="0.25">
      <c r="A281">
        <v>20110318</v>
      </c>
      <c r="B281">
        <v>0</v>
      </c>
      <c r="C281">
        <v>15.6</v>
      </c>
      <c r="D281">
        <v>1.7</v>
      </c>
    </row>
    <row r="282" spans="1:4" x14ac:dyDescent="0.25">
      <c r="A282">
        <v>20110319</v>
      </c>
      <c r="B282">
        <v>0</v>
      </c>
      <c r="C282">
        <v>9.4</v>
      </c>
      <c r="D282">
        <v>-5.6</v>
      </c>
    </row>
    <row r="283" spans="1:4" x14ac:dyDescent="0.25">
      <c r="A283">
        <v>20110320</v>
      </c>
      <c r="B283">
        <v>6.6</v>
      </c>
      <c r="C283">
        <v>13.3</v>
      </c>
      <c r="D283">
        <v>-5.6</v>
      </c>
    </row>
    <row r="284" spans="1:4" x14ac:dyDescent="0.25">
      <c r="A284">
        <v>20110321</v>
      </c>
      <c r="B284">
        <v>27.4</v>
      </c>
      <c r="C284">
        <v>7.8</v>
      </c>
      <c r="D284">
        <v>3.9</v>
      </c>
    </row>
    <row r="285" spans="1:4" x14ac:dyDescent="0.25">
      <c r="A285">
        <v>20110322</v>
      </c>
      <c r="B285">
        <v>2.5</v>
      </c>
      <c r="C285">
        <v>10</v>
      </c>
      <c r="D285">
        <v>2.2000000000000002</v>
      </c>
    </row>
    <row r="286" spans="1:4" x14ac:dyDescent="0.25">
      <c r="A286">
        <v>20110323</v>
      </c>
      <c r="B286">
        <v>27.4</v>
      </c>
      <c r="C286">
        <v>2.8</v>
      </c>
      <c r="D286">
        <v>0</v>
      </c>
    </row>
    <row r="287" spans="1:4" x14ac:dyDescent="0.25">
      <c r="A287">
        <v>20110324</v>
      </c>
      <c r="B287">
        <v>0.3</v>
      </c>
      <c r="C287">
        <v>0</v>
      </c>
      <c r="D287">
        <v>-8.3000000000000007</v>
      </c>
    </row>
    <row r="288" spans="1:4" x14ac:dyDescent="0.25">
      <c r="A288">
        <v>20110325</v>
      </c>
      <c r="B288">
        <v>0</v>
      </c>
      <c r="C288">
        <v>1.1000000000000001</v>
      </c>
      <c r="D288">
        <v>-8.3000000000000007</v>
      </c>
    </row>
    <row r="289" spans="1:4" x14ac:dyDescent="0.25">
      <c r="A289">
        <v>20110326</v>
      </c>
      <c r="B289">
        <v>0</v>
      </c>
      <c r="C289">
        <v>2.8</v>
      </c>
      <c r="D289">
        <v>-7.8</v>
      </c>
    </row>
    <row r="290" spans="1:4" x14ac:dyDescent="0.25">
      <c r="A290">
        <v>20110327</v>
      </c>
      <c r="B290">
        <v>0</v>
      </c>
      <c r="C290">
        <v>0.6</v>
      </c>
      <c r="D290">
        <v>-8.9</v>
      </c>
    </row>
    <row r="291" spans="1:4" x14ac:dyDescent="0.25">
      <c r="A291">
        <v>20110328</v>
      </c>
      <c r="B291">
        <v>0</v>
      </c>
      <c r="C291">
        <v>1.7</v>
      </c>
      <c r="D291">
        <v>-9.4</v>
      </c>
    </row>
    <row r="292" spans="1:4" x14ac:dyDescent="0.25">
      <c r="A292">
        <v>20110329</v>
      </c>
      <c r="B292">
        <v>0</v>
      </c>
      <c r="C292">
        <v>4.4000000000000004</v>
      </c>
      <c r="D292">
        <v>-8.3000000000000007</v>
      </c>
    </row>
    <row r="293" spans="1:4" x14ac:dyDescent="0.25">
      <c r="A293">
        <v>20110330</v>
      </c>
      <c r="B293">
        <v>0</v>
      </c>
      <c r="C293">
        <v>7.8</v>
      </c>
      <c r="D293">
        <v>-7.2</v>
      </c>
    </row>
    <row r="294" spans="1:4" x14ac:dyDescent="0.25">
      <c r="A294">
        <v>20110331</v>
      </c>
      <c r="B294">
        <v>0</v>
      </c>
      <c r="C294">
        <v>9.4</v>
      </c>
      <c r="D294">
        <v>-7.2</v>
      </c>
    </row>
    <row r="295" spans="1:4" x14ac:dyDescent="0.25">
      <c r="A295">
        <v>20110401</v>
      </c>
      <c r="B295">
        <v>0</v>
      </c>
      <c r="C295">
        <v>9.4</v>
      </c>
      <c r="D295">
        <v>-6.7</v>
      </c>
    </row>
    <row r="296" spans="1:4" x14ac:dyDescent="0.25">
      <c r="A296">
        <v>20110402</v>
      </c>
      <c r="B296">
        <v>3.3</v>
      </c>
      <c r="C296">
        <v>5</v>
      </c>
      <c r="D296">
        <v>-1.7</v>
      </c>
    </row>
    <row r="297" spans="1:4" x14ac:dyDescent="0.25">
      <c r="A297">
        <v>20110403</v>
      </c>
      <c r="B297">
        <v>1.8</v>
      </c>
      <c r="C297">
        <v>12.8</v>
      </c>
      <c r="D297">
        <v>-0.6</v>
      </c>
    </row>
    <row r="298" spans="1:4" x14ac:dyDescent="0.25">
      <c r="A298">
        <v>20110404</v>
      </c>
      <c r="B298">
        <v>1.3</v>
      </c>
      <c r="C298">
        <v>11.1</v>
      </c>
      <c r="D298">
        <v>5</v>
      </c>
    </row>
    <row r="299" spans="1:4" x14ac:dyDescent="0.25">
      <c r="A299">
        <v>20110405</v>
      </c>
      <c r="B299">
        <v>0.3</v>
      </c>
      <c r="C299">
        <v>8.3000000000000007</v>
      </c>
      <c r="D299">
        <v>-2.2000000000000002</v>
      </c>
    </row>
    <row r="300" spans="1:4" x14ac:dyDescent="0.25">
      <c r="A300">
        <v>20110406</v>
      </c>
      <c r="B300">
        <v>2.8</v>
      </c>
      <c r="C300">
        <v>12.2</v>
      </c>
      <c r="D300">
        <v>-1.1000000000000001</v>
      </c>
    </row>
    <row r="301" spans="1:4" x14ac:dyDescent="0.25">
      <c r="A301">
        <v>20110407</v>
      </c>
      <c r="B301">
        <v>0.5</v>
      </c>
      <c r="C301">
        <v>16.7</v>
      </c>
      <c r="D301">
        <v>-1.1000000000000001</v>
      </c>
    </row>
    <row r="302" spans="1:4" x14ac:dyDescent="0.25">
      <c r="A302">
        <v>20110408</v>
      </c>
      <c r="B302">
        <v>0</v>
      </c>
      <c r="C302">
        <v>13.9</v>
      </c>
      <c r="D302">
        <v>-1.1000000000000001</v>
      </c>
    </row>
    <row r="303" spans="1:4" x14ac:dyDescent="0.25">
      <c r="A303">
        <v>20110409</v>
      </c>
      <c r="B303">
        <v>0</v>
      </c>
      <c r="C303">
        <v>15</v>
      </c>
      <c r="D303">
        <v>5.6</v>
      </c>
    </row>
    <row r="304" spans="1:4" x14ac:dyDescent="0.25">
      <c r="A304">
        <v>20110410</v>
      </c>
      <c r="B304">
        <v>5.0999999999999996</v>
      </c>
      <c r="C304">
        <v>18.3</v>
      </c>
      <c r="D304">
        <v>8.3000000000000007</v>
      </c>
    </row>
    <row r="305" spans="1:4" x14ac:dyDescent="0.25">
      <c r="A305">
        <v>20110411</v>
      </c>
      <c r="B305">
        <v>1.5</v>
      </c>
      <c r="C305">
        <v>27.8</v>
      </c>
      <c r="D305">
        <v>9.4</v>
      </c>
    </row>
    <row r="306" spans="1:4" x14ac:dyDescent="0.25">
      <c r="A306">
        <v>20110412</v>
      </c>
      <c r="B306">
        <v>0</v>
      </c>
      <c r="C306">
        <v>17.2</v>
      </c>
      <c r="D306">
        <v>0.6</v>
      </c>
    </row>
    <row r="307" spans="1:4" x14ac:dyDescent="0.25">
      <c r="A307">
        <v>20110413</v>
      </c>
      <c r="B307">
        <v>0</v>
      </c>
      <c r="C307">
        <v>18.3</v>
      </c>
      <c r="D307">
        <v>1.7</v>
      </c>
    </row>
    <row r="308" spans="1:4" x14ac:dyDescent="0.25">
      <c r="A308">
        <v>20110414</v>
      </c>
      <c r="B308">
        <v>2</v>
      </c>
      <c r="C308">
        <v>21.7</v>
      </c>
      <c r="D308">
        <v>4.4000000000000004</v>
      </c>
    </row>
    <row r="309" spans="1:4" x14ac:dyDescent="0.25">
      <c r="A309">
        <v>20110415</v>
      </c>
      <c r="B309">
        <v>0</v>
      </c>
      <c r="C309">
        <v>5</v>
      </c>
      <c r="D309">
        <v>2.8</v>
      </c>
    </row>
    <row r="310" spans="1:4" x14ac:dyDescent="0.25">
      <c r="A310">
        <v>20110416</v>
      </c>
      <c r="B310">
        <v>10.4</v>
      </c>
      <c r="C310">
        <v>8.3000000000000007</v>
      </c>
      <c r="D310">
        <v>0.6</v>
      </c>
    </row>
    <row r="311" spans="1:4" x14ac:dyDescent="0.25">
      <c r="A311">
        <v>20110417</v>
      </c>
      <c r="B311">
        <v>8.9</v>
      </c>
      <c r="C311">
        <v>10</v>
      </c>
      <c r="D311">
        <v>0.6</v>
      </c>
    </row>
    <row r="312" spans="1:4" x14ac:dyDescent="0.25">
      <c r="A312">
        <v>20110418</v>
      </c>
      <c r="B312">
        <v>0</v>
      </c>
      <c r="C312">
        <v>10.6</v>
      </c>
      <c r="D312">
        <v>0.6</v>
      </c>
    </row>
    <row r="313" spans="1:4" x14ac:dyDescent="0.25">
      <c r="A313">
        <v>20110419</v>
      </c>
      <c r="B313">
        <v>0.5</v>
      </c>
      <c r="C313">
        <v>10</v>
      </c>
      <c r="D313">
        <v>0</v>
      </c>
    </row>
    <row r="314" spans="1:4" x14ac:dyDescent="0.25">
      <c r="A314">
        <v>20110420</v>
      </c>
      <c r="B314">
        <v>23.4</v>
      </c>
      <c r="C314">
        <v>1.7</v>
      </c>
      <c r="D314">
        <v>-0.6</v>
      </c>
    </row>
    <row r="315" spans="1:4" x14ac:dyDescent="0.25">
      <c r="A315">
        <v>20110421</v>
      </c>
      <c r="B315">
        <v>0</v>
      </c>
      <c r="C315">
        <v>5.6</v>
      </c>
      <c r="D315">
        <v>-3.3</v>
      </c>
    </row>
    <row r="316" spans="1:4" x14ac:dyDescent="0.25">
      <c r="A316">
        <v>20110422</v>
      </c>
      <c r="B316">
        <v>0</v>
      </c>
      <c r="C316">
        <v>11.7</v>
      </c>
      <c r="D316">
        <v>-2.2000000000000002</v>
      </c>
    </row>
    <row r="317" spans="1:4" x14ac:dyDescent="0.25">
      <c r="A317">
        <v>20110423</v>
      </c>
      <c r="B317">
        <v>2</v>
      </c>
      <c r="C317">
        <v>7.8</v>
      </c>
      <c r="D317">
        <v>4.4000000000000004</v>
      </c>
    </row>
    <row r="318" spans="1:4" x14ac:dyDescent="0.25">
      <c r="A318">
        <v>20110424</v>
      </c>
      <c r="B318">
        <v>0</v>
      </c>
      <c r="C318">
        <v>13.9</v>
      </c>
      <c r="D318">
        <v>5.6</v>
      </c>
    </row>
    <row r="319" spans="1:4" x14ac:dyDescent="0.25">
      <c r="A319">
        <v>20110425</v>
      </c>
      <c r="B319">
        <v>0</v>
      </c>
      <c r="C319">
        <v>13.9</v>
      </c>
      <c r="D319">
        <v>1.1000000000000001</v>
      </c>
    </row>
    <row r="320" spans="1:4" x14ac:dyDescent="0.25">
      <c r="A320">
        <v>20110426</v>
      </c>
      <c r="B320">
        <v>21.8</v>
      </c>
      <c r="C320">
        <v>18.3</v>
      </c>
      <c r="D320">
        <v>2.2000000000000002</v>
      </c>
    </row>
    <row r="321" spans="1:4" x14ac:dyDescent="0.25">
      <c r="A321">
        <v>20110427</v>
      </c>
      <c r="B321">
        <v>8.4</v>
      </c>
      <c r="C321">
        <v>9.4</v>
      </c>
      <c r="D321">
        <v>3.9</v>
      </c>
    </row>
    <row r="322" spans="1:4" x14ac:dyDescent="0.25">
      <c r="A322">
        <v>20110428</v>
      </c>
      <c r="B322">
        <v>0</v>
      </c>
      <c r="C322">
        <v>7.2</v>
      </c>
      <c r="D322">
        <v>2.8</v>
      </c>
    </row>
    <row r="323" spans="1:4" x14ac:dyDescent="0.25">
      <c r="A323">
        <v>20110429</v>
      </c>
      <c r="B323">
        <v>1.5</v>
      </c>
      <c r="C323">
        <v>6.7</v>
      </c>
      <c r="D323">
        <v>-2.2000000000000002</v>
      </c>
    </row>
    <row r="324" spans="1:4" x14ac:dyDescent="0.25">
      <c r="A324">
        <v>20110430</v>
      </c>
      <c r="B324">
        <v>0</v>
      </c>
      <c r="C324">
        <v>17.8</v>
      </c>
      <c r="D324">
        <v>-1.1000000000000001</v>
      </c>
    </row>
    <row r="325" spans="1:4" x14ac:dyDescent="0.25">
      <c r="A325">
        <v>20110501</v>
      </c>
      <c r="B325">
        <v>0.3</v>
      </c>
      <c r="C325">
        <v>20</v>
      </c>
      <c r="D325">
        <v>5.6</v>
      </c>
    </row>
    <row r="326" spans="1:4" x14ac:dyDescent="0.25">
      <c r="A326">
        <v>20110502</v>
      </c>
      <c r="B326">
        <v>0</v>
      </c>
      <c r="C326">
        <v>20</v>
      </c>
      <c r="D326">
        <v>-1.1000000000000001</v>
      </c>
    </row>
    <row r="327" spans="1:4" x14ac:dyDescent="0.25">
      <c r="A327">
        <v>20110503</v>
      </c>
      <c r="B327">
        <v>0</v>
      </c>
      <c r="C327">
        <v>8.3000000000000007</v>
      </c>
      <c r="D327">
        <v>1.7</v>
      </c>
    </row>
    <row r="328" spans="1:4" x14ac:dyDescent="0.25">
      <c r="A328">
        <v>20110504</v>
      </c>
      <c r="B328">
        <v>0</v>
      </c>
      <c r="C328">
        <v>7.2</v>
      </c>
      <c r="D328">
        <v>-3.9</v>
      </c>
    </row>
    <row r="329" spans="1:4" x14ac:dyDescent="0.25">
      <c r="A329">
        <v>20110505</v>
      </c>
      <c r="B329">
        <v>0</v>
      </c>
      <c r="C329">
        <v>17.2</v>
      </c>
      <c r="D329">
        <v>-2.2000000000000002</v>
      </c>
    </row>
    <row r="330" spans="1:4" x14ac:dyDescent="0.25">
      <c r="A330">
        <v>20110506</v>
      </c>
      <c r="B330">
        <v>0</v>
      </c>
      <c r="C330">
        <v>16.7</v>
      </c>
      <c r="D330">
        <v>0.6</v>
      </c>
    </row>
    <row r="331" spans="1:4" x14ac:dyDescent="0.25">
      <c r="A331">
        <v>20110507</v>
      </c>
      <c r="B331">
        <v>0</v>
      </c>
      <c r="C331">
        <v>20.6</v>
      </c>
      <c r="D331">
        <v>4.4000000000000004</v>
      </c>
    </row>
    <row r="332" spans="1:4" x14ac:dyDescent="0.25">
      <c r="A332">
        <v>20110508</v>
      </c>
      <c r="B332">
        <v>0</v>
      </c>
      <c r="C332">
        <v>20.6</v>
      </c>
      <c r="D332">
        <v>2.8</v>
      </c>
    </row>
    <row r="333" spans="1:4" x14ac:dyDescent="0.25">
      <c r="A333">
        <v>20110509</v>
      </c>
      <c r="B333">
        <v>0</v>
      </c>
      <c r="C333">
        <v>21.7</v>
      </c>
      <c r="D333">
        <v>3.9</v>
      </c>
    </row>
    <row r="334" spans="1:4" x14ac:dyDescent="0.25">
      <c r="A334">
        <v>20110510</v>
      </c>
      <c r="B334">
        <v>17.8</v>
      </c>
      <c r="C334">
        <v>18.899999999999999</v>
      </c>
      <c r="D334">
        <v>11.1</v>
      </c>
    </row>
    <row r="335" spans="1:4" x14ac:dyDescent="0.25">
      <c r="A335">
        <v>20110511</v>
      </c>
      <c r="B335">
        <v>0</v>
      </c>
      <c r="C335">
        <v>32.200000000000003</v>
      </c>
      <c r="D335">
        <v>15.6</v>
      </c>
    </row>
    <row r="336" spans="1:4" x14ac:dyDescent="0.25">
      <c r="A336">
        <v>20110512</v>
      </c>
      <c r="B336">
        <v>1</v>
      </c>
      <c r="C336">
        <v>32.200000000000003</v>
      </c>
      <c r="D336">
        <v>16.7</v>
      </c>
    </row>
    <row r="337" spans="1:4" x14ac:dyDescent="0.25">
      <c r="A337">
        <v>20110513</v>
      </c>
      <c r="B337">
        <v>0</v>
      </c>
      <c r="C337">
        <v>28.9</v>
      </c>
      <c r="D337">
        <v>14.4</v>
      </c>
    </row>
    <row r="338" spans="1:4" x14ac:dyDescent="0.25">
      <c r="A338">
        <v>20110514</v>
      </c>
      <c r="B338">
        <v>2</v>
      </c>
      <c r="C338">
        <v>15.6</v>
      </c>
      <c r="D338">
        <v>8.9</v>
      </c>
    </row>
    <row r="339" spans="1:4" x14ac:dyDescent="0.25">
      <c r="A339">
        <v>20110515</v>
      </c>
      <c r="B339">
        <v>0.3</v>
      </c>
      <c r="C339">
        <v>12.2</v>
      </c>
      <c r="D339">
        <v>8.3000000000000007</v>
      </c>
    </row>
    <row r="340" spans="1:4" x14ac:dyDescent="0.25">
      <c r="A340">
        <v>20110516</v>
      </c>
      <c r="B340">
        <v>0</v>
      </c>
      <c r="C340">
        <v>18.3</v>
      </c>
      <c r="D340">
        <v>1.7</v>
      </c>
    </row>
    <row r="341" spans="1:4" x14ac:dyDescent="0.25">
      <c r="A341">
        <v>20110517</v>
      </c>
      <c r="B341">
        <v>0</v>
      </c>
      <c r="C341">
        <v>17.8</v>
      </c>
      <c r="D341">
        <v>-0.6</v>
      </c>
    </row>
    <row r="342" spans="1:4" x14ac:dyDescent="0.25">
      <c r="A342">
        <v>20110518</v>
      </c>
      <c r="B342">
        <v>0</v>
      </c>
      <c r="C342">
        <v>18.899999999999999</v>
      </c>
      <c r="D342">
        <v>1.7</v>
      </c>
    </row>
    <row r="343" spans="1:4" x14ac:dyDescent="0.25">
      <c r="A343">
        <v>20110519</v>
      </c>
      <c r="B343">
        <v>2</v>
      </c>
      <c r="C343">
        <v>13.9</v>
      </c>
      <c r="D343">
        <v>5.6</v>
      </c>
    </row>
    <row r="344" spans="1:4" x14ac:dyDescent="0.25">
      <c r="A344">
        <v>20110520</v>
      </c>
      <c r="B344">
        <v>0</v>
      </c>
      <c r="C344">
        <v>20.6</v>
      </c>
      <c r="D344">
        <v>8.3000000000000007</v>
      </c>
    </row>
    <row r="345" spans="1:4" x14ac:dyDescent="0.25">
      <c r="A345">
        <v>20110521</v>
      </c>
      <c r="B345">
        <v>0.3</v>
      </c>
      <c r="C345">
        <v>25.6</v>
      </c>
      <c r="D345">
        <v>8.9</v>
      </c>
    </row>
    <row r="346" spans="1:4" x14ac:dyDescent="0.25">
      <c r="A346">
        <v>20110522</v>
      </c>
      <c r="B346">
        <v>3</v>
      </c>
      <c r="C346">
        <v>23.9</v>
      </c>
      <c r="D346">
        <v>15</v>
      </c>
    </row>
    <row r="347" spans="1:4" x14ac:dyDescent="0.25">
      <c r="A347">
        <v>20110523</v>
      </c>
      <c r="B347">
        <v>3.6</v>
      </c>
      <c r="C347">
        <v>26.7</v>
      </c>
      <c r="D347">
        <v>14.4</v>
      </c>
    </row>
    <row r="348" spans="1:4" x14ac:dyDescent="0.25">
      <c r="A348">
        <v>20110524</v>
      </c>
      <c r="B348">
        <v>0</v>
      </c>
      <c r="C348">
        <v>23.3</v>
      </c>
      <c r="D348">
        <v>11.7</v>
      </c>
    </row>
    <row r="349" spans="1:4" x14ac:dyDescent="0.25">
      <c r="A349">
        <v>20110525</v>
      </c>
      <c r="B349">
        <v>9.6999999999999993</v>
      </c>
      <c r="C349">
        <v>18.899999999999999</v>
      </c>
      <c r="D349">
        <v>8.9</v>
      </c>
    </row>
    <row r="350" spans="1:4" x14ac:dyDescent="0.25">
      <c r="A350">
        <v>20110526</v>
      </c>
      <c r="B350">
        <v>47.2</v>
      </c>
      <c r="C350">
        <v>11.1</v>
      </c>
      <c r="D350">
        <v>6.7</v>
      </c>
    </row>
    <row r="351" spans="1:4" x14ac:dyDescent="0.25">
      <c r="A351">
        <v>20110527</v>
      </c>
      <c r="B351">
        <v>0</v>
      </c>
      <c r="C351">
        <v>17.8</v>
      </c>
      <c r="D351">
        <v>1.1000000000000001</v>
      </c>
    </row>
    <row r="352" spans="1:4" x14ac:dyDescent="0.25">
      <c r="A352">
        <v>20110528</v>
      </c>
      <c r="B352">
        <v>0.8</v>
      </c>
      <c r="C352">
        <v>17.8</v>
      </c>
      <c r="D352">
        <v>2.8</v>
      </c>
    </row>
    <row r="353" spans="1:4" x14ac:dyDescent="0.25">
      <c r="A353">
        <v>20110529</v>
      </c>
      <c r="B353">
        <v>0</v>
      </c>
      <c r="C353">
        <v>21.7</v>
      </c>
      <c r="D353">
        <v>9.4</v>
      </c>
    </row>
    <row r="354" spans="1:4" x14ac:dyDescent="0.25">
      <c r="A354">
        <v>20110530</v>
      </c>
      <c r="B354">
        <v>2.5</v>
      </c>
      <c r="C354">
        <v>19.399999999999999</v>
      </c>
      <c r="D354">
        <v>13.3</v>
      </c>
    </row>
    <row r="355" spans="1:4" x14ac:dyDescent="0.25">
      <c r="A355">
        <v>20110531</v>
      </c>
      <c r="B355">
        <v>0</v>
      </c>
      <c r="C355">
        <v>31.7</v>
      </c>
      <c r="D355">
        <v>19.399999999999999</v>
      </c>
    </row>
    <row r="356" spans="1:4" x14ac:dyDescent="0.25">
      <c r="A356">
        <v>20110601</v>
      </c>
      <c r="B356">
        <v>0</v>
      </c>
      <c r="C356">
        <v>27.8</v>
      </c>
      <c r="D356">
        <v>12.8</v>
      </c>
    </row>
    <row r="357" spans="1:4" x14ac:dyDescent="0.25">
      <c r="A357">
        <v>20110602</v>
      </c>
      <c r="B357">
        <v>0</v>
      </c>
      <c r="C357">
        <v>25.6</v>
      </c>
      <c r="D357">
        <v>11.7</v>
      </c>
    </row>
    <row r="358" spans="1:4" x14ac:dyDescent="0.25">
      <c r="A358">
        <v>20110603</v>
      </c>
      <c r="B358">
        <v>0</v>
      </c>
      <c r="C358">
        <v>22.2</v>
      </c>
      <c r="D358">
        <v>13.9</v>
      </c>
    </row>
    <row r="359" spans="1:4" x14ac:dyDescent="0.25">
      <c r="A359">
        <v>20110604</v>
      </c>
      <c r="B359">
        <v>0</v>
      </c>
      <c r="C359">
        <v>33.299999999999997</v>
      </c>
      <c r="D359">
        <v>22.2</v>
      </c>
    </row>
    <row r="360" spans="1:4" x14ac:dyDescent="0.25">
      <c r="A360">
        <v>20110605</v>
      </c>
      <c r="B360">
        <v>0</v>
      </c>
      <c r="C360">
        <v>30.6</v>
      </c>
      <c r="D360">
        <v>13.3</v>
      </c>
    </row>
    <row r="361" spans="1:4" x14ac:dyDescent="0.25">
      <c r="A361">
        <v>20110606</v>
      </c>
      <c r="B361">
        <v>0.3</v>
      </c>
      <c r="C361">
        <v>30.6</v>
      </c>
      <c r="D361">
        <v>15.6</v>
      </c>
    </row>
    <row r="362" spans="1:4" x14ac:dyDescent="0.25">
      <c r="A362">
        <v>20110607</v>
      </c>
      <c r="B362">
        <v>0</v>
      </c>
      <c r="C362">
        <v>35</v>
      </c>
      <c r="D362">
        <v>17.8</v>
      </c>
    </row>
    <row r="363" spans="1:4" x14ac:dyDescent="0.25">
      <c r="A363">
        <v>20110608</v>
      </c>
      <c r="B363">
        <v>0</v>
      </c>
      <c r="C363">
        <v>35</v>
      </c>
      <c r="D363">
        <v>20.6</v>
      </c>
    </row>
    <row r="364" spans="1:4" x14ac:dyDescent="0.25">
      <c r="A364">
        <v>20110609</v>
      </c>
      <c r="B364">
        <v>10.7</v>
      </c>
      <c r="C364">
        <v>33.9</v>
      </c>
      <c r="D364">
        <v>15</v>
      </c>
    </row>
    <row r="365" spans="1:4" x14ac:dyDescent="0.25">
      <c r="A365">
        <v>20110610</v>
      </c>
      <c r="B365">
        <v>6.6</v>
      </c>
      <c r="C365">
        <v>15.6</v>
      </c>
      <c r="D365">
        <v>10.6</v>
      </c>
    </row>
    <row r="366" spans="1:4" x14ac:dyDescent="0.25">
      <c r="A366">
        <v>20110611</v>
      </c>
      <c r="B366">
        <v>10.7</v>
      </c>
      <c r="C366">
        <v>15.6</v>
      </c>
      <c r="D366">
        <v>10.6</v>
      </c>
    </row>
    <row r="367" spans="1:4" x14ac:dyDescent="0.25">
      <c r="A367">
        <v>20110612</v>
      </c>
      <c r="B367">
        <v>0.3</v>
      </c>
      <c r="C367">
        <v>17.8</v>
      </c>
      <c r="D367">
        <v>7.2</v>
      </c>
    </row>
    <row r="368" spans="1:4" x14ac:dyDescent="0.25">
      <c r="A368">
        <v>20110613</v>
      </c>
      <c r="B368">
        <v>0</v>
      </c>
      <c r="C368">
        <v>20.6</v>
      </c>
      <c r="D368">
        <v>6.7</v>
      </c>
    </row>
    <row r="369" spans="1:4" x14ac:dyDescent="0.25">
      <c r="A369">
        <v>20110614</v>
      </c>
      <c r="B369">
        <v>0</v>
      </c>
      <c r="C369">
        <v>23.9</v>
      </c>
      <c r="D369">
        <v>8.3000000000000007</v>
      </c>
    </row>
    <row r="370" spans="1:4" x14ac:dyDescent="0.25">
      <c r="A370">
        <v>20110615</v>
      </c>
      <c r="B370">
        <v>11.2</v>
      </c>
      <c r="C370">
        <v>25</v>
      </c>
      <c r="D370">
        <v>9.4</v>
      </c>
    </row>
    <row r="371" spans="1:4" x14ac:dyDescent="0.25">
      <c r="A371">
        <v>20110616</v>
      </c>
      <c r="B371">
        <v>17</v>
      </c>
      <c r="C371">
        <v>19.399999999999999</v>
      </c>
      <c r="D371">
        <v>12.2</v>
      </c>
    </row>
    <row r="372" spans="1:4" x14ac:dyDescent="0.25">
      <c r="A372">
        <v>20110617</v>
      </c>
      <c r="B372">
        <v>0</v>
      </c>
      <c r="C372">
        <v>27.2</v>
      </c>
      <c r="D372">
        <v>12.8</v>
      </c>
    </row>
    <row r="373" spans="1:4" x14ac:dyDescent="0.25">
      <c r="A373">
        <v>20110618</v>
      </c>
      <c r="B373">
        <v>0</v>
      </c>
      <c r="C373">
        <v>28.3</v>
      </c>
      <c r="D373">
        <v>15</v>
      </c>
    </row>
    <row r="374" spans="1:4" x14ac:dyDescent="0.25">
      <c r="A374">
        <v>20110619</v>
      </c>
      <c r="B374">
        <v>74.7</v>
      </c>
      <c r="C374">
        <v>26.7</v>
      </c>
      <c r="D374">
        <v>17.2</v>
      </c>
    </row>
    <row r="375" spans="1:4" x14ac:dyDescent="0.25">
      <c r="A375">
        <v>20110620</v>
      </c>
      <c r="B375">
        <v>0</v>
      </c>
      <c r="C375">
        <v>22.8</v>
      </c>
      <c r="D375">
        <v>17.2</v>
      </c>
    </row>
    <row r="376" spans="1:4" x14ac:dyDescent="0.25">
      <c r="A376">
        <v>20110621</v>
      </c>
      <c r="B376">
        <v>19.600000000000001</v>
      </c>
      <c r="C376">
        <v>22.8</v>
      </c>
      <c r="D376">
        <v>17.2</v>
      </c>
    </row>
    <row r="377" spans="1:4" x14ac:dyDescent="0.25">
      <c r="A377">
        <v>20110622</v>
      </c>
      <c r="B377">
        <v>4.0999999999999996</v>
      </c>
      <c r="C377">
        <v>28.9</v>
      </c>
      <c r="D377">
        <v>18.899999999999999</v>
      </c>
    </row>
    <row r="378" spans="1:4" x14ac:dyDescent="0.25">
      <c r="A378">
        <v>20110623</v>
      </c>
      <c r="B378">
        <v>4.5999999999999996</v>
      </c>
      <c r="C378">
        <v>22.2</v>
      </c>
      <c r="D378">
        <v>14.4</v>
      </c>
    </row>
    <row r="379" spans="1:4" x14ac:dyDescent="0.25">
      <c r="A379">
        <v>20110624</v>
      </c>
      <c r="B379">
        <v>2.2999999999999998</v>
      </c>
      <c r="C379">
        <v>16.100000000000001</v>
      </c>
      <c r="D379">
        <v>13.3</v>
      </c>
    </row>
    <row r="380" spans="1:4" x14ac:dyDescent="0.25">
      <c r="A380">
        <v>20110625</v>
      </c>
      <c r="B380">
        <v>0</v>
      </c>
      <c r="C380">
        <v>22.8</v>
      </c>
      <c r="D380">
        <v>11.1</v>
      </c>
    </row>
    <row r="381" spans="1:4" x14ac:dyDescent="0.25">
      <c r="A381">
        <v>20110626</v>
      </c>
      <c r="B381">
        <v>0</v>
      </c>
      <c r="C381">
        <v>24.4</v>
      </c>
      <c r="D381">
        <v>11.7</v>
      </c>
    </row>
    <row r="382" spans="1:4" x14ac:dyDescent="0.25">
      <c r="A382">
        <v>20110627</v>
      </c>
      <c r="B382">
        <v>0.8</v>
      </c>
      <c r="C382">
        <v>27.2</v>
      </c>
      <c r="D382">
        <v>13.9</v>
      </c>
    </row>
    <row r="383" spans="1:4" x14ac:dyDescent="0.25">
      <c r="A383">
        <v>20110628</v>
      </c>
      <c r="B383">
        <v>0.3</v>
      </c>
      <c r="C383">
        <v>28.3</v>
      </c>
      <c r="D383">
        <v>13.3</v>
      </c>
    </row>
    <row r="384" spans="1:4" x14ac:dyDescent="0.25">
      <c r="A384">
        <v>20110629</v>
      </c>
      <c r="B384">
        <v>0</v>
      </c>
      <c r="C384">
        <v>25.6</v>
      </c>
      <c r="D384">
        <v>11.1</v>
      </c>
    </row>
    <row r="385" spans="1:4" x14ac:dyDescent="0.25">
      <c r="A385">
        <v>20110630</v>
      </c>
      <c r="B385">
        <v>0</v>
      </c>
      <c r="C385">
        <v>28.9</v>
      </c>
      <c r="D385">
        <v>12.8</v>
      </c>
    </row>
    <row r="386" spans="1:4" x14ac:dyDescent="0.25">
      <c r="A386">
        <v>20110701</v>
      </c>
      <c r="B386">
        <v>0</v>
      </c>
      <c r="C386">
        <v>32.799999999999997</v>
      </c>
      <c r="D386">
        <v>18.899999999999999</v>
      </c>
    </row>
    <row r="387" spans="1:4" x14ac:dyDescent="0.25">
      <c r="A387">
        <v>20110702</v>
      </c>
      <c r="B387">
        <v>0</v>
      </c>
      <c r="C387">
        <v>35.6</v>
      </c>
      <c r="D387">
        <v>20.6</v>
      </c>
    </row>
    <row r="388" spans="1:4" x14ac:dyDescent="0.25">
      <c r="A388">
        <v>20110703</v>
      </c>
      <c r="B388">
        <v>0</v>
      </c>
      <c r="C388">
        <v>30.6</v>
      </c>
      <c r="D388">
        <v>14.4</v>
      </c>
    </row>
    <row r="389" spans="1:4" x14ac:dyDescent="0.25">
      <c r="A389">
        <v>20110704</v>
      </c>
      <c r="B389">
        <v>0</v>
      </c>
      <c r="C389">
        <v>27.2</v>
      </c>
      <c r="D389">
        <v>13.9</v>
      </c>
    </row>
    <row r="390" spans="1:4" x14ac:dyDescent="0.25">
      <c r="A390">
        <v>20110705</v>
      </c>
      <c r="B390">
        <v>0</v>
      </c>
      <c r="C390">
        <v>31.1</v>
      </c>
      <c r="D390">
        <v>15</v>
      </c>
    </row>
    <row r="391" spans="1:4" x14ac:dyDescent="0.25">
      <c r="A391">
        <v>20110706</v>
      </c>
      <c r="B391">
        <v>0.5</v>
      </c>
      <c r="C391">
        <v>31.1</v>
      </c>
      <c r="D391">
        <v>15</v>
      </c>
    </row>
    <row r="392" spans="1:4" x14ac:dyDescent="0.25">
      <c r="A392">
        <v>20110707</v>
      </c>
      <c r="B392">
        <v>0</v>
      </c>
      <c r="C392">
        <v>30.6</v>
      </c>
      <c r="D392">
        <v>16.100000000000001</v>
      </c>
    </row>
    <row r="393" spans="1:4" x14ac:dyDescent="0.25">
      <c r="A393">
        <v>20110708</v>
      </c>
      <c r="B393">
        <v>0</v>
      </c>
      <c r="C393">
        <v>28.3</v>
      </c>
      <c r="D393">
        <v>16.100000000000001</v>
      </c>
    </row>
    <row r="394" spans="1:4" x14ac:dyDescent="0.25">
      <c r="A394">
        <v>20110709</v>
      </c>
      <c r="B394">
        <v>0</v>
      </c>
      <c r="C394">
        <v>31.7</v>
      </c>
      <c r="D394">
        <v>16.7</v>
      </c>
    </row>
    <row r="395" spans="1:4" x14ac:dyDescent="0.25">
      <c r="A395">
        <v>20110710</v>
      </c>
      <c r="B395">
        <v>0</v>
      </c>
      <c r="C395">
        <v>31.1</v>
      </c>
      <c r="D395">
        <v>17.2</v>
      </c>
    </row>
    <row r="396" spans="1:4" x14ac:dyDescent="0.25">
      <c r="A396">
        <v>20110711</v>
      </c>
      <c r="B396">
        <v>29.5</v>
      </c>
      <c r="C396">
        <v>31.1</v>
      </c>
      <c r="D396">
        <v>17.2</v>
      </c>
    </row>
    <row r="397" spans="1:4" x14ac:dyDescent="0.25">
      <c r="A397">
        <v>20110712</v>
      </c>
      <c r="B397">
        <v>0.5</v>
      </c>
      <c r="C397">
        <v>30</v>
      </c>
      <c r="D397">
        <v>17.8</v>
      </c>
    </row>
    <row r="398" spans="1:4" x14ac:dyDescent="0.25">
      <c r="A398">
        <v>20110713</v>
      </c>
      <c r="B398">
        <v>0</v>
      </c>
      <c r="C398">
        <v>26.1</v>
      </c>
      <c r="D398">
        <v>12.8</v>
      </c>
    </row>
    <row r="399" spans="1:4" x14ac:dyDescent="0.25">
      <c r="A399">
        <v>20110714</v>
      </c>
      <c r="B399">
        <v>0</v>
      </c>
      <c r="C399">
        <v>23.9</v>
      </c>
      <c r="D399">
        <v>13.3</v>
      </c>
    </row>
    <row r="400" spans="1:4" x14ac:dyDescent="0.25">
      <c r="A400">
        <v>20110715</v>
      </c>
      <c r="B400">
        <v>0</v>
      </c>
      <c r="C400">
        <v>25.6</v>
      </c>
      <c r="D400">
        <v>14.4</v>
      </c>
    </row>
    <row r="401" spans="1:4" x14ac:dyDescent="0.25">
      <c r="A401">
        <v>20110716</v>
      </c>
      <c r="B401">
        <v>4.3</v>
      </c>
      <c r="C401">
        <v>26.7</v>
      </c>
      <c r="D401">
        <v>18.3</v>
      </c>
    </row>
    <row r="402" spans="1:4" x14ac:dyDescent="0.25">
      <c r="A402">
        <v>20110717</v>
      </c>
      <c r="B402">
        <v>0</v>
      </c>
      <c r="C402">
        <v>30.6</v>
      </c>
      <c r="D402">
        <v>20.6</v>
      </c>
    </row>
    <row r="403" spans="1:4" x14ac:dyDescent="0.25">
      <c r="A403">
        <v>20110718</v>
      </c>
      <c r="B403">
        <v>0</v>
      </c>
      <c r="C403">
        <v>35</v>
      </c>
      <c r="D403">
        <v>22.8</v>
      </c>
    </row>
    <row r="404" spans="1:4" x14ac:dyDescent="0.25">
      <c r="A404">
        <v>20110719</v>
      </c>
      <c r="B404">
        <v>0.8</v>
      </c>
      <c r="C404">
        <v>35</v>
      </c>
      <c r="D404">
        <v>23.9</v>
      </c>
    </row>
    <row r="405" spans="1:4" x14ac:dyDescent="0.25">
      <c r="A405">
        <v>20110720</v>
      </c>
      <c r="B405">
        <v>0</v>
      </c>
      <c r="C405">
        <v>33.9</v>
      </c>
      <c r="D405">
        <v>22.2</v>
      </c>
    </row>
    <row r="406" spans="1:4" x14ac:dyDescent="0.25">
      <c r="A406">
        <v>20110721</v>
      </c>
      <c r="B406">
        <v>0</v>
      </c>
      <c r="C406">
        <v>36.1</v>
      </c>
      <c r="D406">
        <v>23.9</v>
      </c>
    </row>
    <row r="407" spans="1:4" x14ac:dyDescent="0.25">
      <c r="A407">
        <v>20110722</v>
      </c>
      <c r="B407">
        <v>2.8</v>
      </c>
      <c r="C407">
        <v>28.9</v>
      </c>
      <c r="D407">
        <v>18.899999999999999</v>
      </c>
    </row>
    <row r="408" spans="1:4" x14ac:dyDescent="0.25">
      <c r="A408">
        <v>20110723</v>
      </c>
      <c r="B408">
        <v>1</v>
      </c>
      <c r="C408">
        <v>31.1</v>
      </c>
      <c r="D408">
        <v>20.6</v>
      </c>
    </row>
    <row r="409" spans="1:4" x14ac:dyDescent="0.25">
      <c r="A409">
        <v>20110724</v>
      </c>
      <c r="B409">
        <v>5.3</v>
      </c>
      <c r="C409">
        <v>31.7</v>
      </c>
      <c r="D409">
        <v>20.6</v>
      </c>
    </row>
    <row r="410" spans="1:4" x14ac:dyDescent="0.25">
      <c r="A410">
        <v>20110725</v>
      </c>
      <c r="B410">
        <v>0.5</v>
      </c>
      <c r="C410">
        <v>28.3</v>
      </c>
      <c r="D410">
        <v>15</v>
      </c>
    </row>
    <row r="411" spans="1:4" x14ac:dyDescent="0.25">
      <c r="A411">
        <v>20110726</v>
      </c>
      <c r="B411">
        <v>0</v>
      </c>
      <c r="C411">
        <v>30.6</v>
      </c>
      <c r="D411">
        <v>15.6</v>
      </c>
    </row>
    <row r="412" spans="1:4" x14ac:dyDescent="0.25">
      <c r="A412">
        <v>20110727</v>
      </c>
      <c r="B412">
        <v>7.6</v>
      </c>
      <c r="C412">
        <v>30</v>
      </c>
      <c r="D412">
        <v>17.8</v>
      </c>
    </row>
    <row r="413" spans="1:4" x14ac:dyDescent="0.25">
      <c r="A413">
        <v>20110728</v>
      </c>
      <c r="B413">
        <v>3.3</v>
      </c>
      <c r="C413">
        <v>24.4</v>
      </c>
      <c r="D413">
        <v>18.3</v>
      </c>
    </row>
    <row r="414" spans="1:4" x14ac:dyDescent="0.25">
      <c r="A414">
        <v>20110729</v>
      </c>
      <c r="B414">
        <v>2.2999999999999998</v>
      </c>
      <c r="C414">
        <v>27.8</v>
      </c>
      <c r="D414">
        <v>18.3</v>
      </c>
    </row>
    <row r="415" spans="1:4" x14ac:dyDescent="0.25">
      <c r="A415">
        <v>20110730</v>
      </c>
      <c r="B415">
        <v>0</v>
      </c>
      <c r="C415">
        <v>31.1</v>
      </c>
      <c r="D415">
        <v>17.2</v>
      </c>
    </row>
    <row r="416" spans="1:4" x14ac:dyDescent="0.25">
      <c r="A416">
        <v>20110731</v>
      </c>
      <c r="B416">
        <v>0</v>
      </c>
      <c r="C416">
        <v>32.200000000000003</v>
      </c>
      <c r="D416">
        <v>18.3</v>
      </c>
    </row>
    <row r="417" spans="1:4" x14ac:dyDescent="0.25">
      <c r="A417">
        <v>20110801</v>
      </c>
      <c r="B417">
        <v>0</v>
      </c>
      <c r="C417">
        <v>33.299999999999997</v>
      </c>
      <c r="D417">
        <v>20.6</v>
      </c>
    </row>
    <row r="418" spans="1:4" x14ac:dyDescent="0.25">
      <c r="A418">
        <v>20110802</v>
      </c>
      <c r="B418">
        <v>0</v>
      </c>
      <c r="C418">
        <v>31.7</v>
      </c>
      <c r="D418">
        <v>21.1</v>
      </c>
    </row>
    <row r="419" spans="1:4" x14ac:dyDescent="0.25">
      <c r="A419">
        <v>20110803</v>
      </c>
      <c r="B419">
        <v>0</v>
      </c>
      <c r="C419">
        <v>33.9</v>
      </c>
      <c r="D419">
        <v>21.1</v>
      </c>
    </row>
    <row r="420" spans="1:4" x14ac:dyDescent="0.25">
      <c r="A420">
        <v>20110804</v>
      </c>
      <c r="B420">
        <v>0</v>
      </c>
      <c r="C420">
        <v>31.1</v>
      </c>
      <c r="D420">
        <v>15.6</v>
      </c>
    </row>
    <row r="421" spans="1:4" x14ac:dyDescent="0.25">
      <c r="A421">
        <v>20110805</v>
      </c>
      <c r="B421">
        <v>0</v>
      </c>
      <c r="C421">
        <v>30</v>
      </c>
      <c r="D421">
        <v>16.100000000000001</v>
      </c>
    </row>
    <row r="422" spans="1:4" x14ac:dyDescent="0.25">
      <c r="A422">
        <v>20110806</v>
      </c>
      <c r="B422">
        <v>0</v>
      </c>
      <c r="C422">
        <v>31.1</v>
      </c>
      <c r="D422">
        <v>17.2</v>
      </c>
    </row>
    <row r="423" spans="1:4" x14ac:dyDescent="0.25">
      <c r="A423">
        <v>20110807</v>
      </c>
      <c r="B423">
        <v>0</v>
      </c>
      <c r="C423">
        <v>32.200000000000003</v>
      </c>
      <c r="D423">
        <v>20.6</v>
      </c>
    </row>
    <row r="424" spans="1:4" x14ac:dyDescent="0.25">
      <c r="A424">
        <v>20110808</v>
      </c>
      <c r="B424">
        <v>7.6</v>
      </c>
      <c r="C424">
        <v>28.9</v>
      </c>
      <c r="D424">
        <v>16.7</v>
      </c>
    </row>
    <row r="425" spans="1:4" x14ac:dyDescent="0.25">
      <c r="A425">
        <v>20110809</v>
      </c>
      <c r="B425">
        <v>0</v>
      </c>
      <c r="C425">
        <v>24.4</v>
      </c>
      <c r="D425">
        <v>16.7</v>
      </c>
    </row>
    <row r="426" spans="1:4" x14ac:dyDescent="0.25">
      <c r="A426">
        <v>20110810</v>
      </c>
      <c r="B426">
        <v>0</v>
      </c>
      <c r="C426">
        <v>26.1</v>
      </c>
      <c r="D426">
        <v>11.1</v>
      </c>
    </row>
    <row r="427" spans="1:4" x14ac:dyDescent="0.25">
      <c r="A427">
        <v>20110811</v>
      </c>
      <c r="B427">
        <v>0</v>
      </c>
      <c r="C427">
        <v>25.6</v>
      </c>
      <c r="D427">
        <v>10</v>
      </c>
    </row>
    <row r="428" spans="1:4" x14ac:dyDescent="0.25">
      <c r="A428">
        <v>20110812</v>
      </c>
      <c r="B428">
        <v>0</v>
      </c>
      <c r="C428">
        <v>28.9</v>
      </c>
      <c r="D428">
        <v>11.1</v>
      </c>
    </row>
    <row r="429" spans="1:4" x14ac:dyDescent="0.25">
      <c r="A429">
        <v>20110813</v>
      </c>
      <c r="B429">
        <v>1.3</v>
      </c>
      <c r="C429">
        <v>25.6</v>
      </c>
      <c r="D429">
        <v>15</v>
      </c>
    </row>
    <row r="430" spans="1:4" x14ac:dyDescent="0.25">
      <c r="A430">
        <v>20110814</v>
      </c>
      <c r="B430">
        <v>0</v>
      </c>
      <c r="C430">
        <v>25</v>
      </c>
      <c r="D430">
        <v>13.3</v>
      </c>
    </row>
    <row r="431" spans="1:4" x14ac:dyDescent="0.25">
      <c r="A431">
        <v>20110815</v>
      </c>
      <c r="B431">
        <v>0</v>
      </c>
      <c r="C431">
        <v>27.2</v>
      </c>
      <c r="D431">
        <v>11.7</v>
      </c>
    </row>
    <row r="432" spans="1:4" x14ac:dyDescent="0.25">
      <c r="A432">
        <v>20110816</v>
      </c>
      <c r="B432">
        <v>0</v>
      </c>
      <c r="C432">
        <v>28.9</v>
      </c>
      <c r="D432">
        <v>11.7</v>
      </c>
    </row>
    <row r="433" spans="1:4" x14ac:dyDescent="0.25">
      <c r="A433">
        <v>20110817</v>
      </c>
      <c r="B433">
        <v>5.0999999999999996</v>
      </c>
      <c r="C433">
        <v>29.4</v>
      </c>
      <c r="D433">
        <v>13.3</v>
      </c>
    </row>
    <row r="434" spans="1:4" x14ac:dyDescent="0.25">
      <c r="A434">
        <v>20110818</v>
      </c>
      <c r="B434">
        <v>0</v>
      </c>
      <c r="C434">
        <v>28.9</v>
      </c>
      <c r="D434">
        <v>11.1</v>
      </c>
    </row>
    <row r="435" spans="1:4" x14ac:dyDescent="0.25">
      <c r="A435">
        <v>20110819</v>
      </c>
      <c r="B435">
        <v>0</v>
      </c>
      <c r="C435">
        <v>28.3</v>
      </c>
      <c r="D435">
        <v>11.7</v>
      </c>
    </row>
    <row r="436" spans="1:4" x14ac:dyDescent="0.25">
      <c r="A436">
        <v>20110820</v>
      </c>
      <c r="B436">
        <v>12.4</v>
      </c>
      <c r="C436">
        <v>31.7</v>
      </c>
      <c r="D436">
        <v>11.7</v>
      </c>
    </row>
    <row r="437" spans="1:4" x14ac:dyDescent="0.25">
      <c r="A437">
        <v>20110821</v>
      </c>
      <c r="B437">
        <v>1.5</v>
      </c>
      <c r="C437">
        <v>26.1</v>
      </c>
      <c r="D437">
        <v>13.3</v>
      </c>
    </row>
    <row r="438" spans="1:4" x14ac:dyDescent="0.25">
      <c r="A438">
        <v>20110822</v>
      </c>
      <c r="B438">
        <v>0</v>
      </c>
      <c r="C438">
        <v>25.6</v>
      </c>
      <c r="D438">
        <v>12.2</v>
      </c>
    </row>
    <row r="439" spans="1:4" x14ac:dyDescent="0.25">
      <c r="A439">
        <v>20110823</v>
      </c>
      <c r="B439">
        <v>10.199999999999999</v>
      </c>
      <c r="C439">
        <v>29.4</v>
      </c>
      <c r="D439">
        <v>12.8</v>
      </c>
    </row>
    <row r="440" spans="1:4" x14ac:dyDescent="0.25">
      <c r="A440">
        <v>20110824</v>
      </c>
      <c r="B440">
        <v>3.3</v>
      </c>
      <c r="C440">
        <v>27.8</v>
      </c>
      <c r="D440">
        <v>18.3</v>
      </c>
    </row>
    <row r="441" spans="1:4" x14ac:dyDescent="0.25">
      <c r="A441">
        <v>20110825</v>
      </c>
      <c r="B441">
        <v>0</v>
      </c>
      <c r="C441">
        <v>30.6</v>
      </c>
      <c r="D441">
        <v>13.3</v>
      </c>
    </row>
    <row r="442" spans="1:4" x14ac:dyDescent="0.25">
      <c r="A442">
        <v>20110826</v>
      </c>
      <c r="B442">
        <v>0</v>
      </c>
      <c r="C442">
        <v>27.8</v>
      </c>
      <c r="D442">
        <v>12.8</v>
      </c>
    </row>
    <row r="443" spans="1:4" x14ac:dyDescent="0.25">
      <c r="A443">
        <v>20110827</v>
      </c>
      <c r="B443">
        <v>0</v>
      </c>
      <c r="C443">
        <v>28.3</v>
      </c>
      <c r="D443">
        <v>12.8</v>
      </c>
    </row>
    <row r="444" spans="1:4" x14ac:dyDescent="0.25">
      <c r="A444">
        <v>20110828</v>
      </c>
      <c r="B444">
        <v>0</v>
      </c>
      <c r="C444">
        <v>27.2</v>
      </c>
      <c r="D444">
        <v>11.1</v>
      </c>
    </row>
    <row r="445" spans="1:4" x14ac:dyDescent="0.25">
      <c r="A445">
        <v>20110829</v>
      </c>
      <c r="B445">
        <v>0</v>
      </c>
      <c r="C445">
        <v>25.6</v>
      </c>
      <c r="D445">
        <v>10.6</v>
      </c>
    </row>
    <row r="446" spans="1:4" x14ac:dyDescent="0.25">
      <c r="A446">
        <v>20110830</v>
      </c>
      <c r="B446">
        <v>0</v>
      </c>
      <c r="C446">
        <v>27.8</v>
      </c>
      <c r="D446">
        <v>10.6</v>
      </c>
    </row>
    <row r="447" spans="1:4" x14ac:dyDescent="0.25">
      <c r="A447">
        <v>20110831</v>
      </c>
      <c r="B447">
        <v>12.2</v>
      </c>
      <c r="C447">
        <v>20</v>
      </c>
      <c r="D447">
        <v>14.4</v>
      </c>
    </row>
    <row r="448" spans="1:4" x14ac:dyDescent="0.25">
      <c r="A448">
        <v>20110901</v>
      </c>
      <c r="B448">
        <v>0</v>
      </c>
      <c r="C448">
        <v>28.3</v>
      </c>
      <c r="D448">
        <v>16.100000000000001</v>
      </c>
    </row>
    <row r="449" spans="1:4" x14ac:dyDescent="0.25">
      <c r="A449">
        <v>20110902</v>
      </c>
      <c r="B449">
        <v>0</v>
      </c>
      <c r="C449">
        <v>34.4</v>
      </c>
      <c r="D449">
        <v>16.100000000000001</v>
      </c>
    </row>
    <row r="450" spans="1:4" x14ac:dyDescent="0.25">
      <c r="A450">
        <v>20110903</v>
      </c>
      <c r="B450">
        <v>18.8</v>
      </c>
      <c r="C450">
        <v>27.8</v>
      </c>
      <c r="D450">
        <v>20</v>
      </c>
    </row>
    <row r="451" spans="1:4" x14ac:dyDescent="0.25">
      <c r="A451">
        <v>20110904</v>
      </c>
      <c r="B451">
        <v>21.8</v>
      </c>
      <c r="C451">
        <v>23.3</v>
      </c>
      <c r="D451">
        <v>11.7</v>
      </c>
    </row>
    <row r="452" spans="1:4" x14ac:dyDescent="0.25">
      <c r="A452">
        <v>20110905</v>
      </c>
      <c r="B452">
        <v>0</v>
      </c>
      <c r="C452">
        <v>20.6</v>
      </c>
      <c r="D452">
        <v>6.7</v>
      </c>
    </row>
    <row r="453" spans="1:4" x14ac:dyDescent="0.25">
      <c r="A453">
        <v>20110906</v>
      </c>
      <c r="B453">
        <v>0</v>
      </c>
      <c r="C453">
        <v>18.899999999999999</v>
      </c>
      <c r="D453">
        <v>5.6</v>
      </c>
    </row>
    <row r="454" spans="1:4" x14ac:dyDescent="0.25">
      <c r="A454">
        <v>20110907</v>
      </c>
      <c r="B454">
        <v>0</v>
      </c>
      <c r="C454">
        <v>20.6</v>
      </c>
      <c r="D454">
        <v>5.6</v>
      </c>
    </row>
    <row r="455" spans="1:4" x14ac:dyDescent="0.25">
      <c r="A455">
        <v>20110908</v>
      </c>
      <c r="B455">
        <v>0</v>
      </c>
      <c r="C455">
        <v>22.8</v>
      </c>
      <c r="D455">
        <v>5.6</v>
      </c>
    </row>
    <row r="456" spans="1:4" x14ac:dyDescent="0.25">
      <c r="A456">
        <v>20110909</v>
      </c>
      <c r="B456">
        <v>0</v>
      </c>
      <c r="C456">
        <v>26.1</v>
      </c>
      <c r="D456">
        <v>8.9</v>
      </c>
    </row>
    <row r="457" spans="1:4" x14ac:dyDescent="0.25">
      <c r="A457">
        <v>20110910</v>
      </c>
      <c r="B457">
        <v>0</v>
      </c>
      <c r="C457">
        <v>25.6</v>
      </c>
      <c r="D457">
        <v>10</v>
      </c>
    </row>
    <row r="458" spans="1:4" x14ac:dyDescent="0.25">
      <c r="A458">
        <v>20110911</v>
      </c>
      <c r="B458">
        <v>0</v>
      </c>
      <c r="C458">
        <v>27.2</v>
      </c>
      <c r="D458">
        <v>10</v>
      </c>
    </row>
    <row r="459" spans="1:4" x14ac:dyDescent="0.25">
      <c r="A459">
        <v>20110912</v>
      </c>
      <c r="B459">
        <v>0</v>
      </c>
      <c r="C459">
        <v>28.9</v>
      </c>
      <c r="D459">
        <v>11.1</v>
      </c>
    </row>
    <row r="460" spans="1:4" x14ac:dyDescent="0.25">
      <c r="A460">
        <v>20110913</v>
      </c>
      <c r="B460">
        <v>0</v>
      </c>
      <c r="C460">
        <v>28.9</v>
      </c>
      <c r="D460">
        <v>12.2</v>
      </c>
    </row>
    <row r="461" spans="1:4" x14ac:dyDescent="0.25">
      <c r="A461">
        <v>20110914</v>
      </c>
      <c r="B461">
        <v>0</v>
      </c>
      <c r="C461">
        <v>21.1</v>
      </c>
      <c r="D461">
        <v>7.2</v>
      </c>
    </row>
    <row r="462" spans="1:4" x14ac:dyDescent="0.25">
      <c r="A462">
        <v>20110915</v>
      </c>
      <c r="B462">
        <v>0</v>
      </c>
      <c r="C462">
        <v>14.4</v>
      </c>
      <c r="D462">
        <v>1.1000000000000001</v>
      </c>
    </row>
    <row r="463" spans="1:4" x14ac:dyDescent="0.25">
      <c r="A463">
        <v>20110916</v>
      </c>
      <c r="B463">
        <v>0</v>
      </c>
      <c r="C463">
        <v>14.4</v>
      </c>
      <c r="D463">
        <v>1.1000000000000001</v>
      </c>
    </row>
    <row r="464" spans="1:4" x14ac:dyDescent="0.25">
      <c r="A464">
        <v>20110917</v>
      </c>
      <c r="B464">
        <v>0</v>
      </c>
      <c r="C464">
        <v>12.8</v>
      </c>
      <c r="D464">
        <v>4.4000000000000004</v>
      </c>
    </row>
    <row r="465" spans="1:4" x14ac:dyDescent="0.25">
      <c r="A465">
        <v>20110918</v>
      </c>
      <c r="B465">
        <v>1</v>
      </c>
      <c r="C465">
        <v>20.6</v>
      </c>
      <c r="D465">
        <v>4.4000000000000004</v>
      </c>
    </row>
    <row r="466" spans="1:4" x14ac:dyDescent="0.25">
      <c r="A466">
        <v>20110919</v>
      </c>
      <c r="B466">
        <v>9.6999999999999993</v>
      </c>
      <c r="C466">
        <v>15.6</v>
      </c>
      <c r="D466">
        <v>13.3</v>
      </c>
    </row>
    <row r="467" spans="1:4" x14ac:dyDescent="0.25">
      <c r="A467">
        <v>20110920</v>
      </c>
      <c r="B467">
        <v>0.3</v>
      </c>
      <c r="C467">
        <v>21.1</v>
      </c>
      <c r="D467">
        <v>7.8</v>
      </c>
    </row>
    <row r="468" spans="1:4" x14ac:dyDescent="0.25">
      <c r="A468">
        <v>20110921</v>
      </c>
      <c r="B468">
        <v>0</v>
      </c>
      <c r="C468">
        <v>23.3</v>
      </c>
      <c r="D468">
        <v>9.4</v>
      </c>
    </row>
    <row r="469" spans="1:4" x14ac:dyDescent="0.25">
      <c r="A469">
        <v>20110922</v>
      </c>
      <c r="B469">
        <v>0</v>
      </c>
      <c r="C469">
        <v>16.7</v>
      </c>
      <c r="D469">
        <v>10.6</v>
      </c>
    </row>
    <row r="470" spans="1:4" x14ac:dyDescent="0.25">
      <c r="A470">
        <v>20110923</v>
      </c>
      <c r="B470">
        <v>0</v>
      </c>
      <c r="C470">
        <v>14.4</v>
      </c>
      <c r="D470">
        <v>5</v>
      </c>
    </row>
    <row r="471" spans="1:4" x14ac:dyDescent="0.25">
      <c r="A471">
        <v>20110924</v>
      </c>
      <c r="B471">
        <v>0.5</v>
      </c>
      <c r="C471">
        <v>14.4</v>
      </c>
      <c r="D471">
        <v>7.2</v>
      </c>
    </row>
    <row r="472" spans="1:4" x14ac:dyDescent="0.25">
      <c r="A472">
        <v>20110925</v>
      </c>
      <c r="B472">
        <v>0</v>
      </c>
      <c r="C472">
        <v>16.7</v>
      </c>
      <c r="D472">
        <v>5.6</v>
      </c>
    </row>
    <row r="473" spans="1:4" x14ac:dyDescent="0.25">
      <c r="A473">
        <v>20110926</v>
      </c>
      <c r="B473">
        <v>8.4</v>
      </c>
      <c r="C473">
        <v>16.7</v>
      </c>
      <c r="D473">
        <v>5.6</v>
      </c>
    </row>
    <row r="474" spans="1:4" x14ac:dyDescent="0.25">
      <c r="A474">
        <v>20110927</v>
      </c>
      <c r="B474">
        <v>14.5</v>
      </c>
      <c r="C474">
        <v>17.2</v>
      </c>
      <c r="D474">
        <v>8.3000000000000007</v>
      </c>
    </row>
    <row r="475" spans="1:4" x14ac:dyDescent="0.25">
      <c r="A475">
        <v>20110928</v>
      </c>
      <c r="B475">
        <v>0.3</v>
      </c>
      <c r="C475">
        <v>18.899999999999999</v>
      </c>
      <c r="D475">
        <v>7.2</v>
      </c>
    </row>
    <row r="476" spans="1:4" x14ac:dyDescent="0.25">
      <c r="A476">
        <v>20110929</v>
      </c>
      <c r="B476">
        <v>0</v>
      </c>
      <c r="C476">
        <v>20.6</v>
      </c>
      <c r="D476">
        <v>7.8</v>
      </c>
    </row>
    <row r="477" spans="1:4" x14ac:dyDescent="0.25">
      <c r="A477">
        <v>20110930</v>
      </c>
      <c r="B477">
        <v>5.0999999999999996</v>
      </c>
      <c r="C477">
        <v>20.6</v>
      </c>
      <c r="D477">
        <v>8.9</v>
      </c>
    </row>
    <row r="478" spans="1:4" x14ac:dyDescent="0.25">
      <c r="A478">
        <v>20111001</v>
      </c>
      <c r="B478">
        <v>0</v>
      </c>
      <c r="C478">
        <v>15.6</v>
      </c>
      <c r="D478">
        <v>0.6</v>
      </c>
    </row>
    <row r="479" spans="1:4" x14ac:dyDescent="0.25">
      <c r="A479">
        <v>20111002</v>
      </c>
      <c r="B479">
        <v>0</v>
      </c>
      <c r="C479">
        <v>15.6</v>
      </c>
      <c r="D479">
        <v>-1.1000000000000001</v>
      </c>
    </row>
    <row r="480" spans="1:4" x14ac:dyDescent="0.25">
      <c r="A480">
        <v>20111003</v>
      </c>
      <c r="B480">
        <v>0</v>
      </c>
      <c r="C480">
        <v>21.1</v>
      </c>
      <c r="D480">
        <v>-1.1000000000000001</v>
      </c>
    </row>
    <row r="481" spans="1:4" x14ac:dyDescent="0.25">
      <c r="A481">
        <v>20111004</v>
      </c>
      <c r="B481">
        <v>0</v>
      </c>
      <c r="C481">
        <v>24.4</v>
      </c>
      <c r="D481">
        <v>3.9</v>
      </c>
    </row>
    <row r="482" spans="1:4" x14ac:dyDescent="0.25">
      <c r="A482">
        <v>20111005</v>
      </c>
      <c r="B482">
        <v>0</v>
      </c>
      <c r="C482">
        <v>25.6</v>
      </c>
      <c r="D482">
        <v>5</v>
      </c>
    </row>
    <row r="483" spans="1:4" x14ac:dyDescent="0.25">
      <c r="A483">
        <v>20111006</v>
      </c>
      <c r="B483">
        <v>0</v>
      </c>
      <c r="C483">
        <v>27.8</v>
      </c>
      <c r="D483">
        <v>5</v>
      </c>
    </row>
    <row r="484" spans="1:4" x14ac:dyDescent="0.25">
      <c r="A484">
        <v>20111007</v>
      </c>
      <c r="B484">
        <v>0</v>
      </c>
      <c r="C484">
        <v>26.7</v>
      </c>
      <c r="D484">
        <v>5.6</v>
      </c>
    </row>
    <row r="485" spans="1:4" x14ac:dyDescent="0.25">
      <c r="A485">
        <v>20111008</v>
      </c>
      <c r="B485">
        <v>0</v>
      </c>
      <c r="C485">
        <v>27.8</v>
      </c>
      <c r="D485">
        <v>13.3</v>
      </c>
    </row>
    <row r="486" spans="1:4" x14ac:dyDescent="0.25">
      <c r="A486">
        <v>20111009</v>
      </c>
      <c r="B486">
        <v>0</v>
      </c>
      <c r="C486">
        <v>26.7</v>
      </c>
      <c r="D486">
        <v>11.1</v>
      </c>
    </row>
    <row r="487" spans="1:4" x14ac:dyDescent="0.25">
      <c r="A487">
        <v>20111010</v>
      </c>
      <c r="B487">
        <v>0</v>
      </c>
      <c r="C487">
        <v>26.7</v>
      </c>
      <c r="D487">
        <v>5.6</v>
      </c>
    </row>
    <row r="488" spans="1:4" x14ac:dyDescent="0.25">
      <c r="A488">
        <v>20111011</v>
      </c>
      <c r="B488">
        <v>0</v>
      </c>
      <c r="C488">
        <v>25.6</v>
      </c>
      <c r="D488">
        <v>5.6</v>
      </c>
    </row>
    <row r="489" spans="1:4" x14ac:dyDescent="0.25">
      <c r="A489">
        <v>20111012</v>
      </c>
      <c r="B489">
        <v>1</v>
      </c>
      <c r="C489">
        <v>22.8</v>
      </c>
      <c r="D489">
        <v>7.8</v>
      </c>
    </row>
    <row r="490" spans="1:4" x14ac:dyDescent="0.25">
      <c r="A490">
        <v>20111013</v>
      </c>
      <c r="B490">
        <v>36.6</v>
      </c>
      <c r="C490">
        <v>20.6</v>
      </c>
      <c r="D490">
        <v>7.8</v>
      </c>
    </row>
    <row r="491" spans="1:4" x14ac:dyDescent="0.25">
      <c r="A491">
        <v>20111014</v>
      </c>
      <c r="B491">
        <v>0</v>
      </c>
      <c r="C491">
        <v>18.899999999999999</v>
      </c>
      <c r="D491">
        <v>6.7</v>
      </c>
    </row>
    <row r="492" spans="1:4" x14ac:dyDescent="0.25">
      <c r="A492">
        <v>20111015</v>
      </c>
      <c r="B492">
        <v>0</v>
      </c>
      <c r="C492">
        <v>15</v>
      </c>
      <c r="D492">
        <v>7.2</v>
      </c>
    </row>
    <row r="493" spans="1:4" x14ac:dyDescent="0.25">
      <c r="A493">
        <v>20111016</v>
      </c>
      <c r="B493">
        <v>0.8</v>
      </c>
      <c r="C493">
        <v>16.100000000000001</v>
      </c>
      <c r="D493">
        <v>6.7</v>
      </c>
    </row>
    <row r="494" spans="1:4" x14ac:dyDescent="0.25">
      <c r="A494">
        <v>20111017</v>
      </c>
      <c r="B494">
        <v>0</v>
      </c>
      <c r="C494">
        <v>15.6</v>
      </c>
      <c r="D494">
        <v>5.6</v>
      </c>
    </row>
    <row r="495" spans="1:4" x14ac:dyDescent="0.25">
      <c r="A495">
        <v>20111018</v>
      </c>
      <c r="B495">
        <v>0</v>
      </c>
      <c r="C495">
        <v>14.4</v>
      </c>
      <c r="D495">
        <v>-1.1000000000000001</v>
      </c>
    </row>
    <row r="496" spans="1:4" x14ac:dyDescent="0.25">
      <c r="A496">
        <v>20111019</v>
      </c>
      <c r="B496">
        <v>0</v>
      </c>
      <c r="C496">
        <v>8.9</v>
      </c>
      <c r="D496">
        <v>-1.1000000000000001</v>
      </c>
    </row>
    <row r="497" spans="1:4" x14ac:dyDescent="0.25">
      <c r="A497">
        <v>20111020</v>
      </c>
      <c r="B497">
        <v>0</v>
      </c>
      <c r="C497">
        <v>8.9</v>
      </c>
      <c r="D497">
        <v>2.8</v>
      </c>
    </row>
    <row r="498" spans="1:4" x14ac:dyDescent="0.25">
      <c r="A498">
        <v>20111021</v>
      </c>
      <c r="B498">
        <v>0</v>
      </c>
      <c r="C498">
        <v>11.7</v>
      </c>
      <c r="D498">
        <v>-2.8</v>
      </c>
    </row>
    <row r="499" spans="1:4" x14ac:dyDescent="0.25">
      <c r="A499">
        <v>20111022</v>
      </c>
      <c r="B499">
        <v>0</v>
      </c>
      <c r="C499">
        <v>15</v>
      </c>
      <c r="D499">
        <v>-2.8</v>
      </c>
    </row>
    <row r="500" spans="1:4" x14ac:dyDescent="0.25">
      <c r="A500">
        <v>20111023</v>
      </c>
      <c r="B500">
        <v>0</v>
      </c>
      <c r="C500">
        <v>17.8</v>
      </c>
      <c r="D500">
        <v>-1.7</v>
      </c>
    </row>
    <row r="501" spans="1:4" x14ac:dyDescent="0.25">
      <c r="A501">
        <v>20111024</v>
      </c>
      <c r="B501">
        <v>3.8</v>
      </c>
      <c r="C501">
        <v>19.399999999999999</v>
      </c>
      <c r="D501">
        <v>-1.1000000000000001</v>
      </c>
    </row>
    <row r="502" spans="1:4" x14ac:dyDescent="0.25">
      <c r="A502">
        <v>20111025</v>
      </c>
      <c r="B502">
        <v>0.5</v>
      </c>
      <c r="C502">
        <v>17.2</v>
      </c>
      <c r="D502">
        <v>-0.6</v>
      </c>
    </row>
    <row r="503" spans="1:4" x14ac:dyDescent="0.25">
      <c r="A503">
        <v>20111026</v>
      </c>
      <c r="B503">
        <v>0</v>
      </c>
      <c r="C503">
        <v>20</v>
      </c>
      <c r="D503">
        <v>5</v>
      </c>
    </row>
    <row r="504" spans="1:4" x14ac:dyDescent="0.25">
      <c r="A504">
        <v>20111027</v>
      </c>
      <c r="B504">
        <v>0</v>
      </c>
      <c r="C504">
        <v>10.6</v>
      </c>
      <c r="D504">
        <v>2.2000000000000002</v>
      </c>
    </row>
    <row r="505" spans="1:4" x14ac:dyDescent="0.25">
      <c r="A505">
        <v>20111028</v>
      </c>
      <c r="B505">
        <v>0</v>
      </c>
      <c r="C505">
        <v>11.1</v>
      </c>
      <c r="D505">
        <v>-2.8</v>
      </c>
    </row>
    <row r="506" spans="1:4" x14ac:dyDescent="0.25">
      <c r="A506">
        <v>20111029</v>
      </c>
      <c r="B506">
        <v>0</v>
      </c>
      <c r="C506">
        <v>12.8</v>
      </c>
      <c r="D506">
        <v>-4.4000000000000004</v>
      </c>
    </row>
    <row r="507" spans="1:4" x14ac:dyDescent="0.25">
      <c r="A507">
        <v>20111030</v>
      </c>
      <c r="B507">
        <v>0</v>
      </c>
      <c r="C507">
        <v>12.8</v>
      </c>
      <c r="D507">
        <v>-4.4000000000000004</v>
      </c>
    </row>
    <row r="508" spans="1:4" x14ac:dyDescent="0.25">
      <c r="A508">
        <v>20111031</v>
      </c>
      <c r="B508">
        <v>3</v>
      </c>
      <c r="C508">
        <v>8.3000000000000007</v>
      </c>
      <c r="D508">
        <v>5</v>
      </c>
    </row>
    <row r="509" spans="1:4" x14ac:dyDescent="0.25">
      <c r="A509">
        <v>20111101</v>
      </c>
      <c r="B509">
        <v>0</v>
      </c>
      <c r="C509">
        <v>8.3000000000000007</v>
      </c>
      <c r="D509">
        <v>-1.1000000000000001</v>
      </c>
    </row>
    <row r="510" spans="1:4" x14ac:dyDescent="0.25">
      <c r="A510">
        <v>20111102</v>
      </c>
      <c r="B510">
        <v>0.3</v>
      </c>
      <c r="C510">
        <v>18.3</v>
      </c>
      <c r="D510">
        <v>0</v>
      </c>
    </row>
    <row r="511" spans="1:4" x14ac:dyDescent="0.25">
      <c r="A511">
        <v>20111103</v>
      </c>
      <c r="B511">
        <v>21.3</v>
      </c>
      <c r="C511">
        <v>9.4</v>
      </c>
      <c r="D511">
        <v>1.7</v>
      </c>
    </row>
    <row r="512" spans="1:4" x14ac:dyDescent="0.25">
      <c r="A512">
        <v>20111104</v>
      </c>
      <c r="B512">
        <v>0</v>
      </c>
      <c r="C512">
        <v>10.6</v>
      </c>
      <c r="D512">
        <v>-5</v>
      </c>
    </row>
    <row r="513" spans="1:4" x14ac:dyDescent="0.25">
      <c r="A513">
        <v>20111105</v>
      </c>
      <c r="B513">
        <v>0</v>
      </c>
      <c r="C513">
        <v>11.7</v>
      </c>
      <c r="D513">
        <v>-5.6</v>
      </c>
    </row>
    <row r="514" spans="1:4" x14ac:dyDescent="0.25">
      <c r="A514">
        <v>20111106</v>
      </c>
      <c r="B514">
        <v>0</v>
      </c>
      <c r="C514">
        <v>13.3</v>
      </c>
      <c r="D514">
        <v>0.6</v>
      </c>
    </row>
    <row r="515" spans="1:4" x14ac:dyDescent="0.25">
      <c r="A515">
        <v>20111107</v>
      </c>
      <c r="B515">
        <v>0</v>
      </c>
      <c r="C515">
        <v>15.6</v>
      </c>
      <c r="D515">
        <v>-2.2000000000000002</v>
      </c>
    </row>
    <row r="516" spans="1:4" x14ac:dyDescent="0.25">
      <c r="A516">
        <v>20111108</v>
      </c>
      <c r="B516">
        <v>12.4</v>
      </c>
      <c r="C516">
        <v>14.4</v>
      </c>
      <c r="D516">
        <v>-2.2000000000000002</v>
      </c>
    </row>
    <row r="517" spans="1:4" x14ac:dyDescent="0.25">
      <c r="A517">
        <v>20111109</v>
      </c>
      <c r="B517">
        <v>18</v>
      </c>
      <c r="C517">
        <v>6.1</v>
      </c>
      <c r="D517">
        <v>0.6</v>
      </c>
    </row>
    <row r="518" spans="1:4" x14ac:dyDescent="0.25">
      <c r="A518">
        <v>20111110</v>
      </c>
      <c r="B518">
        <v>17.5</v>
      </c>
      <c r="C518">
        <v>3.3</v>
      </c>
      <c r="D518">
        <v>-1.7</v>
      </c>
    </row>
    <row r="519" spans="1:4" x14ac:dyDescent="0.25">
      <c r="A519">
        <v>20111111</v>
      </c>
      <c r="B519">
        <v>0</v>
      </c>
      <c r="C519">
        <v>3.9</v>
      </c>
      <c r="D519">
        <v>-4.4000000000000004</v>
      </c>
    </row>
    <row r="520" spans="1:4" x14ac:dyDescent="0.25">
      <c r="A520">
        <v>20111112</v>
      </c>
      <c r="B520">
        <v>0</v>
      </c>
      <c r="C520">
        <v>6.7</v>
      </c>
      <c r="D520">
        <v>-5</v>
      </c>
    </row>
    <row r="521" spans="1:4" x14ac:dyDescent="0.25">
      <c r="A521">
        <v>20111113</v>
      </c>
      <c r="B521">
        <v>0</v>
      </c>
      <c r="C521">
        <v>11.7</v>
      </c>
      <c r="D521">
        <v>-4.4000000000000004</v>
      </c>
    </row>
    <row r="522" spans="1:4" x14ac:dyDescent="0.25">
      <c r="A522">
        <v>20111114</v>
      </c>
      <c r="B522">
        <v>0</v>
      </c>
      <c r="C522">
        <v>13.9</v>
      </c>
      <c r="D522">
        <v>-1.1000000000000001</v>
      </c>
    </row>
    <row r="523" spans="1:4" x14ac:dyDescent="0.25">
      <c r="A523">
        <v>20111115</v>
      </c>
      <c r="B523">
        <v>0</v>
      </c>
      <c r="C523">
        <v>13.9</v>
      </c>
      <c r="D523">
        <v>-2.8</v>
      </c>
    </row>
    <row r="524" spans="1:4" x14ac:dyDescent="0.25">
      <c r="A524">
        <v>20111116</v>
      </c>
      <c r="B524">
        <v>0</v>
      </c>
      <c r="C524">
        <v>13.3</v>
      </c>
      <c r="D524">
        <v>-1.7</v>
      </c>
    </row>
    <row r="525" spans="1:4" x14ac:dyDescent="0.25">
      <c r="A525">
        <v>20111117</v>
      </c>
      <c r="B525">
        <v>0</v>
      </c>
      <c r="C525">
        <v>3.9</v>
      </c>
      <c r="D525">
        <v>-6.1</v>
      </c>
    </row>
    <row r="526" spans="1:4" x14ac:dyDescent="0.25">
      <c r="A526">
        <v>20111118</v>
      </c>
      <c r="B526">
        <v>0</v>
      </c>
      <c r="C526">
        <v>1.1000000000000001</v>
      </c>
      <c r="D526">
        <v>-6.7</v>
      </c>
    </row>
    <row r="527" spans="1:4" x14ac:dyDescent="0.25">
      <c r="A527">
        <v>20111119</v>
      </c>
      <c r="B527">
        <v>0</v>
      </c>
      <c r="C527">
        <v>10</v>
      </c>
      <c r="D527">
        <v>-1.7</v>
      </c>
    </row>
    <row r="528" spans="1:4" x14ac:dyDescent="0.25">
      <c r="A528">
        <v>20111120</v>
      </c>
      <c r="B528">
        <v>0</v>
      </c>
      <c r="C528">
        <v>7.2</v>
      </c>
      <c r="D528">
        <v>0</v>
      </c>
    </row>
    <row r="529" spans="1:4" x14ac:dyDescent="0.25">
      <c r="A529">
        <v>20111121</v>
      </c>
      <c r="B529">
        <v>0</v>
      </c>
      <c r="C529">
        <v>2.2000000000000002</v>
      </c>
      <c r="D529">
        <v>-2.2000000000000002</v>
      </c>
    </row>
    <row r="530" spans="1:4" x14ac:dyDescent="0.25">
      <c r="A530">
        <v>20111122</v>
      </c>
      <c r="B530">
        <v>0</v>
      </c>
      <c r="C530">
        <v>6.7</v>
      </c>
      <c r="D530">
        <v>-1.7</v>
      </c>
    </row>
    <row r="531" spans="1:4" x14ac:dyDescent="0.25">
      <c r="A531">
        <v>20111123</v>
      </c>
      <c r="B531">
        <v>0</v>
      </c>
      <c r="C531">
        <v>5</v>
      </c>
      <c r="D531">
        <v>-5</v>
      </c>
    </row>
    <row r="532" spans="1:4" x14ac:dyDescent="0.25">
      <c r="A532">
        <v>20111124</v>
      </c>
      <c r="B532">
        <v>0</v>
      </c>
      <c r="C532">
        <v>6.7</v>
      </c>
      <c r="D532">
        <v>-2.2000000000000002</v>
      </c>
    </row>
    <row r="533" spans="1:4" x14ac:dyDescent="0.25">
      <c r="A533">
        <v>20111125</v>
      </c>
      <c r="B533">
        <v>0</v>
      </c>
      <c r="C533">
        <v>11.7</v>
      </c>
      <c r="D533">
        <v>-2.2000000000000002</v>
      </c>
    </row>
    <row r="534" spans="1:4" x14ac:dyDescent="0.25">
      <c r="A534">
        <v>20111126</v>
      </c>
      <c r="B534">
        <v>3.3</v>
      </c>
      <c r="C534">
        <v>11.1</v>
      </c>
      <c r="D534">
        <v>7.2</v>
      </c>
    </row>
    <row r="535" spans="1:4" x14ac:dyDescent="0.25">
      <c r="A535">
        <v>20111127</v>
      </c>
      <c r="B535">
        <v>0</v>
      </c>
      <c r="C535">
        <v>11.7</v>
      </c>
      <c r="D535">
        <v>1.7</v>
      </c>
    </row>
    <row r="536" spans="1:4" x14ac:dyDescent="0.25">
      <c r="A536">
        <v>20111128</v>
      </c>
      <c r="B536">
        <v>0</v>
      </c>
      <c r="C536">
        <v>1.7</v>
      </c>
      <c r="D536">
        <v>-1.7</v>
      </c>
    </row>
    <row r="537" spans="1:4" x14ac:dyDescent="0.25">
      <c r="A537">
        <v>20111129</v>
      </c>
      <c r="B537">
        <v>0</v>
      </c>
      <c r="C537">
        <v>2.8</v>
      </c>
      <c r="D537">
        <v>-3.9</v>
      </c>
    </row>
    <row r="538" spans="1:4" x14ac:dyDescent="0.25">
      <c r="A538">
        <v>20111130</v>
      </c>
      <c r="B538">
        <v>0</v>
      </c>
      <c r="C538">
        <v>3.9</v>
      </c>
      <c r="D538">
        <v>-10</v>
      </c>
    </row>
    <row r="539" spans="1:4" x14ac:dyDescent="0.25">
      <c r="A539">
        <v>20111201</v>
      </c>
      <c r="B539">
        <v>0</v>
      </c>
      <c r="C539">
        <v>7.2</v>
      </c>
      <c r="D539">
        <v>-6.7</v>
      </c>
    </row>
    <row r="540" spans="1:4" x14ac:dyDescent="0.25">
      <c r="A540">
        <v>20111202</v>
      </c>
      <c r="B540">
        <v>0</v>
      </c>
      <c r="C540">
        <v>5.6</v>
      </c>
      <c r="D540">
        <v>-8.9</v>
      </c>
    </row>
    <row r="541" spans="1:4" x14ac:dyDescent="0.25">
      <c r="A541">
        <v>20111203</v>
      </c>
      <c r="B541">
        <v>6.9</v>
      </c>
      <c r="C541">
        <v>3.3</v>
      </c>
      <c r="D541">
        <v>-5.6</v>
      </c>
    </row>
    <row r="542" spans="1:4" x14ac:dyDescent="0.25">
      <c r="A542">
        <v>20111204</v>
      </c>
      <c r="B542">
        <v>20.6</v>
      </c>
      <c r="C542">
        <v>7.2</v>
      </c>
      <c r="D542">
        <v>0.6</v>
      </c>
    </row>
    <row r="543" spans="1:4" x14ac:dyDescent="0.25">
      <c r="A543">
        <v>20111205</v>
      </c>
      <c r="B543">
        <v>0</v>
      </c>
      <c r="C543">
        <v>2.2000000000000002</v>
      </c>
      <c r="D543">
        <v>-2.8</v>
      </c>
    </row>
    <row r="544" spans="1:4" x14ac:dyDescent="0.25">
      <c r="A544">
        <v>20111206</v>
      </c>
      <c r="B544">
        <v>0</v>
      </c>
      <c r="C544">
        <v>-1.1000000000000001</v>
      </c>
      <c r="D544">
        <v>-3.3</v>
      </c>
    </row>
    <row r="545" spans="1:4" x14ac:dyDescent="0.25">
      <c r="A545">
        <v>20111207</v>
      </c>
      <c r="B545">
        <v>0</v>
      </c>
      <c r="C545">
        <v>-1.7</v>
      </c>
      <c r="D545">
        <v>-8.3000000000000007</v>
      </c>
    </row>
    <row r="546" spans="1:4" x14ac:dyDescent="0.25">
      <c r="A546">
        <v>20111208</v>
      </c>
      <c r="B546">
        <v>0</v>
      </c>
      <c r="C546">
        <v>-1.7</v>
      </c>
      <c r="D546">
        <v>-7.2</v>
      </c>
    </row>
    <row r="547" spans="1:4" x14ac:dyDescent="0.25">
      <c r="A547">
        <v>20111209</v>
      </c>
      <c r="B547">
        <v>0</v>
      </c>
      <c r="C547">
        <v>1.1000000000000001</v>
      </c>
      <c r="D547">
        <v>-11.7</v>
      </c>
    </row>
    <row r="548" spans="1:4" x14ac:dyDescent="0.25">
      <c r="A548">
        <v>20111210</v>
      </c>
      <c r="B548">
        <v>0</v>
      </c>
      <c r="C548">
        <v>-5.6</v>
      </c>
      <c r="D548">
        <v>-14.4</v>
      </c>
    </row>
    <row r="549" spans="1:4" x14ac:dyDescent="0.25">
      <c r="A549">
        <v>20111211</v>
      </c>
      <c r="B549">
        <v>0</v>
      </c>
      <c r="C549">
        <v>-2.8</v>
      </c>
      <c r="D549">
        <v>-14.4</v>
      </c>
    </row>
    <row r="550" spans="1:4" x14ac:dyDescent="0.25">
      <c r="A550">
        <v>20111212</v>
      </c>
      <c r="B550">
        <v>0</v>
      </c>
      <c r="C550">
        <v>7.2</v>
      </c>
      <c r="D550">
        <v>-3.9</v>
      </c>
    </row>
    <row r="551" spans="1:4" x14ac:dyDescent="0.25">
      <c r="A551">
        <v>20111213</v>
      </c>
      <c r="B551">
        <v>0</v>
      </c>
      <c r="C551">
        <v>5.6</v>
      </c>
      <c r="D551">
        <v>0.6</v>
      </c>
    </row>
    <row r="552" spans="1:4" x14ac:dyDescent="0.25">
      <c r="A552">
        <v>20111214</v>
      </c>
      <c r="B552">
        <v>10.7</v>
      </c>
      <c r="C552">
        <v>5.6</v>
      </c>
      <c r="D552">
        <v>0</v>
      </c>
    </row>
    <row r="553" spans="1:4" x14ac:dyDescent="0.25">
      <c r="A553">
        <v>20111215</v>
      </c>
      <c r="B553">
        <v>2.5</v>
      </c>
      <c r="C553">
        <v>11.1</v>
      </c>
      <c r="D553">
        <v>2.8</v>
      </c>
    </row>
    <row r="554" spans="1:4" x14ac:dyDescent="0.25">
      <c r="A554">
        <v>20111216</v>
      </c>
      <c r="B554">
        <v>0</v>
      </c>
      <c r="C554">
        <v>4.4000000000000004</v>
      </c>
      <c r="D554">
        <v>-8.3000000000000007</v>
      </c>
    </row>
    <row r="555" spans="1:4" x14ac:dyDescent="0.25">
      <c r="A555">
        <v>20111217</v>
      </c>
      <c r="B555">
        <v>2</v>
      </c>
      <c r="C555">
        <v>0.6</v>
      </c>
      <c r="D555">
        <v>-8.3000000000000007</v>
      </c>
    </row>
    <row r="556" spans="1:4" x14ac:dyDescent="0.25">
      <c r="A556">
        <v>20111218</v>
      </c>
      <c r="B556">
        <v>0</v>
      </c>
      <c r="C556">
        <v>-0.6</v>
      </c>
      <c r="D556">
        <v>-10.6</v>
      </c>
    </row>
    <row r="557" spans="1:4" x14ac:dyDescent="0.25">
      <c r="A557">
        <v>20111219</v>
      </c>
      <c r="B557">
        <v>0</v>
      </c>
      <c r="C557">
        <v>7.2</v>
      </c>
      <c r="D557">
        <v>-10.6</v>
      </c>
    </row>
    <row r="558" spans="1:4" x14ac:dyDescent="0.25">
      <c r="A558">
        <v>20111220</v>
      </c>
      <c r="B558">
        <v>0</v>
      </c>
      <c r="C558">
        <v>4.4000000000000004</v>
      </c>
      <c r="D558">
        <v>-6.7</v>
      </c>
    </row>
    <row r="559" spans="1:4" x14ac:dyDescent="0.25">
      <c r="A559">
        <v>20111221</v>
      </c>
      <c r="B559">
        <v>0</v>
      </c>
      <c r="C559">
        <v>1.7</v>
      </c>
      <c r="D559">
        <v>-6.7</v>
      </c>
    </row>
    <row r="560" spans="1:4" x14ac:dyDescent="0.25">
      <c r="A560">
        <v>20111222</v>
      </c>
      <c r="B560">
        <v>2.8</v>
      </c>
      <c r="C560">
        <v>5.6</v>
      </c>
      <c r="D560">
        <v>-2.2000000000000002</v>
      </c>
    </row>
    <row r="561" spans="1:4" x14ac:dyDescent="0.25">
      <c r="A561">
        <v>20111223</v>
      </c>
      <c r="B561">
        <v>0</v>
      </c>
      <c r="C561">
        <v>0.6</v>
      </c>
      <c r="D561">
        <v>-13.3</v>
      </c>
    </row>
    <row r="562" spans="1:4" x14ac:dyDescent="0.25">
      <c r="A562">
        <v>20111224</v>
      </c>
      <c r="B562">
        <v>0.5</v>
      </c>
      <c r="C562">
        <v>-2.2000000000000002</v>
      </c>
      <c r="D562">
        <v>-13.3</v>
      </c>
    </row>
    <row r="563" spans="1:4" x14ac:dyDescent="0.25">
      <c r="A563">
        <v>20111225</v>
      </c>
      <c r="B563">
        <v>0</v>
      </c>
      <c r="C563">
        <v>4.4000000000000004</v>
      </c>
      <c r="D563">
        <v>-13.9</v>
      </c>
    </row>
    <row r="564" spans="1:4" x14ac:dyDescent="0.25">
      <c r="A564">
        <v>20111226</v>
      </c>
      <c r="B564">
        <v>0</v>
      </c>
      <c r="C564">
        <v>6.1</v>
      </c>
      <c r="D564">
        <v>-7.2</v>
      </c>
    </row>
    <row r="565" spans="1:4" x14ac:dyDescent="0.25">
      <c r="A565">
        <v>20111227</v>
      </c>
      <c r="B565">
        <v>0</v>
      </c>
      <c r="C565">
        <v>6.7</v>
      </c>
      <c r="D565">
        <v>-7.2</v>
      </c>
    </row>
    <row r="566" spans="1:4" x14ac:dyDescent="0.25">
      <c r="A566">
        <v>20111228</v>
      </c>
      <c r="B566">
        <v>0</v>
      </c>
      <c r="C566">
        <v>3.3</v>
      </c>
      <c r="D566">
        <v>-7.8</v>
      </c>
    </row>
    <row r="567" spans="1:4" x14ac:dyDescent="0.25">
      <c r="A567">
        <v>20111229</v>
      </c>
      <c r="B567">
        <v>0</v>
      </c>
      <c r="C567">
        <v>0.6</v>
      </c>
      <c r="D567">
        <v>-7.2</v>
      </c>
    </row>
    <row r="568" spans="1:4" x14ac:dyDescent="0.25">
      <c r="A568">
        <v>20111230</v>
      </c>
      <c r="B568">
        <v>0.8</v>
      </c>
      <c r="C568">
        <v>6.7</v>
      </c>
      <c r="D568">
        <v>-3.3</v>
      </c>
    </row>
    <row r="569" spans="1:4" x14ac:dyDescent="0.25">
      <c r="A569">
        <v>20111231</v>
      </c>
      <c r="B569">
        <v>0.3</v>
      </c>
      <c r="C569">
        <v>1.1000000000000001</v>
      </c>
      <c r="D569">
        <v>-7.2</v>
      </c>
    </row>
    <row r="570" spans="1:4" x14ac:dyDescent="0.25">
      <c r="A570">
        <v>20120101</v>
      </c>
      <c r="B570">
        <v>2.8</v>
      </c>
      <c r="C570">
        <v>4.4000000000000004</v>
      </c>
      <c r="D570">
        <v>-5</v>
      </c>
    </row>
    <row r="571" spans="1:4" x14ac:dyDescent="0.25">
      <c r="A571">
        <v>20120102</v>
      </c>
      <c r="B571">
        <v>0</v>
      </c>
      <c r="C571">
        <v>4.4000000000000004</v>
      </c>
      <c r="D571">
        <v>-7.2</v>
      </c>
    </row>
    <row r="572" spans="1:4" x14ac:dyDescent="0.25">
      <c r="A572">
        <v>20120103</v>
      </c>
      <c r="B572">
        <v>0</v>
      </c>
      <c r="C572">
        <v>-6.7</v>
      </c>
      <c r="D572">
        <v>-13.9</v>
      </c>
    </row>
    <row r="573" spans="1:4" x14ac:dyDescent="0.25">
      <c r="A573">
        <v>20120104</v>
      </c>
      <c r="B573">
        <v>0</v>
      </c>
      <c r="C573">
        <v>-2.2000000000000002</v>
      </c>
      <c r="D573">
        <v>-13.9</v>
      </c>
    </row>
    <row r="574" spans="1:4" x14ac:dyDescent="0.25">
      <c r="A574">
        <v>20120105</v>
      </c>
      <c r="B574">
        <v>0</v>
      </c>
      <c r="C574">
        <v>2.8</v>
      </c>
      <c r="D574">
        <v>-8.9</v>
      </c>
    </row>
    <row r="575" spans="1:4" x14ac:dyDescent="0.25">
      <c r="A575">
        <v>20120106</v>
      </c>
      <c r="B575">
        <v>0</v>
      </c>
      <c r="C575">
        <v>11.7</v>
      </c>
      <c r="D575">
        <v>-7.8</v>
      </c>
    </row>
    <row r="576" spans="1:4" x14ac:dyDescent="0.25">
      <c r="A576">
        <v>20120107</v>
      </c>
      <c r="B576">
        <v>0</v>
      </c>
      <c r="C576">
        <v>11.1</v>
      </c>
      <c r="D576">
        <v>-2.8</v>
      </c>
    </row>
    <row r="577" spans="1:4" x14ac:dyDescent="0.25">
      <c r="A577">
        <v>20120108</v>
      </c>
      <c r="B577">
        <v>0</v>
      </c>
      <c r="C577">
        <v>5</v>
      </c>
      <c r="D577">
        <v>-8.9</v>
      </c>
    </row>
    <row r="578" spans="1:4" x14ac:dyDescent="0.25">
      <c r="A578">
        <v>20120109</v>
      </c>
      <c r="B578">
        <v>0</v>
      </c>
      <c r="C578">
        <v>5</v>
      </c>
      <c r="D578">
        <v>-9.4</v>
      </c>
    </row>
    <row r="579" spans="1:4" x14ac:dyDescent="0.25">
      <c r="A579">
        <v>20120110</v>
      </c>
      <c r="B579">
        <v>0</v>
      </c>
      <c r="C579">
        <v>8.3000000000000007</v>
      </c>
      <c r="D579">
        <v>-6.7</v>
      </c>
    </row>
    <row r="580" spans="1:4" x14ac:dyDescent="0.25">
      <c r="A580">
        <v>20120111</v>
      </c>
      <c r="B580">
        <v>0</v>
      </c>
      <c r="C580">
        <v>11.7</v>
      </c>
      <c r="D580">
        <v>-6.7</v>
      </c>
    </row>
    <row r="581" spans="1:4" x14ac:dyDescent="0.25">
      <c r="A581">
        <v>20120112</v>
      </c>
      <c r="B581">
        <v>2.5</v>
      </c>
      <c r="C581">
        <v>11.1</v>
      </c>
      <c r="D581">
        <v>-8.9</v>
      </c>
    </row>
    <row r="582" spans="1:4" x14ac:dyDescent="0.25">
      <c r="A582">
        <v>20120113</v>
      </c>
      <c r="B582">
        <v>1.3</v>
      </c>
      <c r="C582">
        <v>-7.2</v>
      </c>
      <c r="D582">
        <v>-10.6</v>
      </c>
    </row>
    <row r="583" spans="1:4" x14ac:dyDescent="0.25">
      <c r="A583">
        <v>20120114</v>
      </c>
      <c r="B583">
        <v>0</v>
      </c>
      <c r="C583">
        <v>-7.2</v>
      </c>
      <c r="D583">
        <v>-11.7</v>
      </c>
    </row>
    <row r="584" spans="1:4" x14ac:dyDescent="0.25">
      <c r="A584">
        <v>20120115</v>
      </c>
      <c r="B584">
        <v>0</v>
      </c>
      <c r="C584">
        <v>-6.7</v>
      </c>
      <c r="D584">
        <v>-12.2</v>
      </c>
    </row>
    <row r="585" spans="1:4" x14ac:dyDescent="0.25">
      <c r="A585">
        <v>20120116</v>
      </c>
      <c r="B585">
        <v>0</v>
      </c>
      <c r="C585">
        <v>1.1000000000000001</v>
      </c>
      <c r="D585">
        <v>-10.6</v>
      </c>
    </row>
    <row r="586" spans="1:4" x14ac:dyDescent="0.25">
      <c r="A586">
        <v>20120117</v>
      </c>
      <c r="B586">
        <v>0</v>
      </c>
      <c r="C586">
        <v>5</v>
      </c>
      <c r="D586">
        <v>-6.7</v>
      </c>
    </row>
    <row r="587" spans="1:4" x14ac:dyDescent="0.25">
      <c r="A587">
        <v>20120118</v>
      </c>
      <c r="B587">
        <v>1.8</v>
      </c>
      <c r="C587">
        <v>-3.3</v>
      </c>
      <c r="D587">
        <v>-20.6</v>
      </c>
    </row>
    <row r="588" spans="1:4" x14ac:dyDescent="0.25">
      <c r="A588">
        <v>20120119</v>
      </c>
      <c r="B588">
        <v>0</v>
      </c>
      <c r="C588">
        <v>-4.4000000000000004</v>
      </c>
      <c r="D588">
        <v>-20.6</v>
      </c>
    </row>
    <row r="589" spans="1:4" x14ac:dyDescent="0.25">
      <c r="A589">
        <v>20120120</v>
      </c>
      <c r="B589">
        <v>0</v>
      </c>
      <c r="C589">
        <v>-15</v>
      </c>
      <c r="D589">
        <v>-23.3</v>
      </c>
    </row>
    <row r="590" spans="1:4" x14ac:dyDescent="0.25">
      <c r="A590">
        <v>20120121</v>
      </c>
      <c r="B590">
        <v>6.9</v>
      </c>
      <c r="C590">
        <v>-14.4</v>
      </c>
      <c r="D590">
        <v>-25.6</v>
      </c>
    </row>
    <row r="591" spans="1:4" x14ac:dyDescent="0.25">
      <c r="A591">
        <v>20120122</v>
      </c>
      <c r="B591">
        <v>0</v>
      </c>
      <c r="C591">
        <v>-7.8</v>
      </c>
      <c r="D591">
        <v>-25.6</v>
      </c>
    </row>
    <row r="592" spans="1:4" x14ac:dyDescent="0.25">
      <c r="A592">
        <v>20120123</v>
      </c>
      <c r="B592">
        <v>3</v>
      </c>
      <c r="C592">
        <v>0.6</v>
      </c>
      <c r="D592">
        <v>-8.3000000000000007</v>
      </c>
    </row>
    <row r="593" spans="1:4" x14ac:dyDescent="0.25">
      <c r="A593">
        <v>20120124</v>
      </c>
      <c r="B593">
        <v>0</v>
      </c>
      <c r="C593">
        <v>0.6</v>
      </c>
      <c r="D593">
        <v>-5</v>
      </c>
    </row>
    <row r="594" spans="1:4" x14ac:dyDescent="0.25">
      <c r="A594">
        <v>20120125</v>
      </c>
      <c r="B594">
        <v>0</v>
      </c>
      <c r="C594">
        <v>-0.6</v>
      </c>
      <c r="D594">
        <v>-6.7</v>
      </c>
    </row>
    <row r="595" spans="1:4" x14ac:dyDescent="0.25">
      <c r="A595">
        <v>20120126</v>
      </c>
      <c r="B595">
        <v>0</v>
      </c>
      <c r="C595">
        <v>0.6</v>
      </c>
      <c r="D595">
        <v>-7.8</v>
      </c>
    </row>
    <row r="596" spans="1:4" x14ac:dyDescent="0.25">
      <c r="A596">
        <v>20120127</v>
      </c>
      <c r="B596">
        <v>0</v>
      </c>
      <c r="C596">
        <v>1.7</v>
      </c>
      <c r="D596">
        <v>-10.6</v>
      </c>
    </row>
    <row r="597" spans="1:4" x14ac:dyDescent="0.25">
      <c r="A597">
        <v>20120128</v>
      </c>
      <c r="B597">
        <v>0.3</v>
      </c>
      <c r="C597">
        <v>2.8</v>
      </c>
      <c r="D597">
        <v>-11.1</v>
      </c>
    </row>
    <row r="598" spans="1:4" x14ac:dyDescent="0.25">
      <c r="A598">
        <v>20120129</v>
      </c>
      <c r="B598">
        <v>1.3</v>
      </c>
      <c r="C598">
        <v>-1.1000000000000001</v>
      </c>
      <c r="D598">
        <v>-7.2</v>
      </c>
    </row>
    <row r="599" spans="1:4" x14ac:dyDescent="0.25">
      <c r="A599">
        <v>20120130</v>
      </c>
      <c r="B599">
        <v>0</v>
      </c>
      <c r="C599">
        <v>-2.8</v>
      </c>
      <c r="D599">
        <v>-12.8</v>
      </c>
    </row>
    <row r="600" spans="1:4" x14ac:dyDescent="0.25">
      <c r="A600">
        <v>20120131</v>
      </c>
      <c r="B600">
        <v>0</v>
      </c>
      <c r="C600">
        <v>8.3000000000000007</v>
      </c>
      <c r="D600">
        <v>-6.1</v>
      </c>
    </row>
    <row r="601" spans="1:4" x14ac:dyDescent="0.25">
      <c r="A601">
        <v>20120201</v>
      </c>
      <c r="B601">
        <v>0</v>
      </c>
      <c r="C601">
        <v>11.1</v>
      </c>
      <c r="D601">
        <v>-5.6</v>
      </c>
    </row>
    <row r="602" spans="1:4" x14ac:dyDescent="0.25">
      <c r="A602">
        <v>20120202</v>
      </c>
      <c r="B602">
        <v>0</v>
      </c>
      <c r="C602">
        <v>3.9</v>
      </c>
      <c r="D602">
        <v>-5</v>
      </c>
    </row>
    <row r="603" spans="1:4" x14ac:dyDescent="0.25">
      <c r="A603">
        <v>20120203</v>
      </c>
      <c r="B603">
        <v>0</v>
      </c>
      <c r="C603">
        <v>1.7</v>
      </c>
      <c r="D603">
        <v>-2.2000000000000002</v>
      </c>
    </row>
    <row r="604" spans="1:4" x14ac:dyDescent="0.25">
      <c r="A604">
        <v>20120204</v>
      </c>
      <c r="B604">
        <v>0</v>
      </c>
      <c r="C604">
        <v>0.6</v>
      </c>
      <c r="D604">
        <v>-3.3</v>
      </c>
    </row>
    <row r="605" spans="1:4" x14ac:dyDescent="0.25">
      <c r="A605">
        <v>20120205</v>
      </c>
      <c r="B605">
        <v>0</v>
      </c>
      <c r="C605">
        <v>2.2000000000000002</v>
      </c>
      <c r="D605">
        <v>-5.6</v>
      </c>
    </row>
    <row r="606" spans="1:4" x14ac:dyDescent="0.25">
      <c r="A606">
        <v>20120206</v>
      </c>
      <c r="B606">
        <v>0</v>
      </c>
      <c r="C606">
        <v>6.1</v>
      </c>
      <c r="D606">
        <v>-3.9</v>
      </c>
    </row>
    <row r="607" spans="1:4" x14ac:dyDescent="0.25">
      <c r="A607">
        <v>20120207</v>
      </c>
      <c r="B607">
        <v>0</v>
      </c>
      <c r="C607">
        <v>3.3</v>
      </c>
      <c r="D607">
        <v>-5</v>
      </c>
    </row>
    <row r="608" spans="1:4" x14ac:dyDescent="0.25">
      <c r="A608">
        <v>20120208</v>
      </c>
      <c r="B608">
        <v>0</v>
      </c>
      <c r="C608">
        <v>0.6</v>
      </c>
      <c r="D608">
        <v>-11.1</v>
      </c>
    </row>
    <row r="609" spans="1:4" x14ac:dyDescent="0.25">
      <c r="A609">
        <v>20120209</v>
      </c>
      <c r="B609">
        <v>0</v>
      </c>
      <c r="C609">
        <v>0.6</v>
      </c>
      <c r="D609">
        <v>-12.2</v>
      </c>
    </row>
    <row r="610" spans="1:4" x14ac:dyDescent="0.25">
      <c r="A610">
        <v>20120210</v>
      </c>
      <c r="B610">
        <v>0</v>
      </c>
      <c r="C610">
        <v>0</v>
      </c>
      <c r="D610">
        <v>-11.7</v>
      </c>
    </row>
    <row r="611" spans="1:4" x14ac:dyDescent="0.25">
      <c r="A611">
        <v>20120211</v>
      </c>
      <c r="B611">
        <v>0</v>
      </c>
      <c r="C611">
        <v>-0.6</v>
      </c>
      <c r="D611">
        <v>-14.4</v>
      </c>
    </row>
    <row r="612" spans="1:4" x14ac:dyDescent="0.25">
      <c r="A612">
        <v>20120212</v>
      </c>
      <c r="B612">
        <v>0</v>
      </c>
      <c r="C612">
        <v>-6.7</v>
      </c>
      <c r="D612">
        <v>-14.4</v>
      </c>
    </row>
    <row r="613" spans="1:4" x14ac:dyDescent="0.25">
      <c r="A613">
        <v>20120213</v>
      </c>
      <c r="B613">
        <v>0</v>
      </c>
      <c r="C613">
        <v>0.6</v>
      </c>
      <c r="D613">
        <v>-13.3</v>
      </c>
    </row>
    <row r="614" spans="1:4" x14ac:dyDescent="0.25">
      <c r="A614">
        <v>20120214</v>
      </c>
      <c r="B614">
        <v>3</v>
      </c>
      <c r="C614">
        <v>-1.1000000000000001</v>
      </c>
      <c r="D614">
        <v>-8.3000000000000007</v>
      </c>
    </row>
    <row r="615" spans="1:4" x14ac:dyDescent="0.25">
      <c r="A615">
        <v>20120215</v>
      </c>
      <c r="B615">
        <v>0</v>
      </c>
      <c r="C615">
        <v>1.7</v>
      </c>
      <c r="D615">
        <v>-1.7</v>
      </c>
    </row>
    <row r="616" spans="1:4" x14ac:dyDescent="0.25">
      <c r="A616">
        <v>20120216</v>
      </c>
      <c r="B616">
        <v>0</v>
      </c>
      <c r="C616">
        <v>8.3000000000000007</v>
      </c>
      <c r="D616">
        <v>-3.3</v>
      </c>
    </row>
    <row r="617" spans="1:4" x14ac:dyDescent="0.25">
      <c r="A617">
        <v>20120217</v>
      </c>
      <c r="B617">
        <v>0</v>
      </c>
      <c r="C617">
        <v>7.8</v>
      </c>
      <c r="D617">
        <v>-7.2</v>
      </c>
    </row>
    <row r="618" spans="1:4" x14ac:dyDescent="0.25">
      <c r="A618">
        <v>20120218</v>
      </c>
      <c r="B618">
        <v>0</v>
      </c>
      <c r="C618">
        <v>6.7</v>
      </c>
      <c r="D618">
        <v>-6.1</v>
      </c>
    </row>
    <row r="619" spans="1:4" x14ac:dyDescent="0.25">
      <c r="A619">
        <v>20120219</v>
      </c>
      <c r="B619">
        <v>0</v>
      </c>
      <c r="C619">
        <v>3.9</v>
      </c>
      <c r="D619">
        <v>-10</v>
      </c>
    </row>
    <row r="620" spans="1:4" x14ac:dyDescent="0.25">
      <c r="A620">
        <v>20120220</v>
      </c>
      <c r="B620">
        <v>0</v>
      </c>
      <c r="C620">
        <v>5.6</v>
      </c>
      <c r="D620">
        <v>-10</v>
      </c>
    </row>
    <row r="621" spans="1:4" x14ac:dyDescent="0.25">
      <c r="A621">
        <v>20120221</v>
      </c>
      <c r="B621">
        <v>0</v>
      </c>
      <c r="C621">
        <v>6.1</v>
      </c>
      <c r="D621">
        <v>-8.9</v>
      </c>
    </row>
    <row r="622" spans="1:4" x14ac:dyDescent="0.25">
      <c r="A622">
        <v>20120222</v>
      </c>
      <c r="B622">
        <v>0</v>
      </c>
      <c r="C622">
        <v>5.6</v>
      </c>
      <c r="D622">
        <v>-4.4000000000000004</v>
      </c>
    </row>
    <row r="623" spans="1:4" x14ac:dyDescent="0.25">
      <c r="A623">
        <v>20120223</v>
      </c>
      <c r="B623">
        <v>0</v>
      </c>
      <c r="C623">
        <v>6.1</v>
      </c>
      <c r="D623">
        <v>-6.7</v>
      </c>
    </row>
    <row r="624" spans="1:4" x14ac:dyDescent="0.25">
      <c r="A624">
        <v>20120224</v>
      </c>
      <c r="B624">
        <v>3.6</v>
      </c>
      <c r="C624">
        <v>3.9</v>
      </c>
      <c r="D624">
        <v>-6.7</v>
      </c>
    </row>
    <row r="625" spans="1:4" x14ac:dyDescent="0.25">
      <c r="A625">
        <v>20120225</v>
      </c>
      <c r="B625">
        <v>0</v>
      </c>
      <c r="C625">
        <v>0</v>
      </c>
      <c r="D625">
        <v>-9.4</v>
      </c>
    </row>
    <row r="626" spans="1:4" x14ac:dyDescent="0.25">
      <c r="A626">
        <v>20120226</v>
      </c>
      <c r="B626">
        <v>0</v>
      </c>
      <c r="C626">
        <v>-0.6</v>
      </c>
      <c r="D626">
        <v>-9.4</v>
      </c>
    </row>
    <row r="627" spans="1:4" x14ac:dyDescent="0.25">
      <c r="A627">
        <v>20120227</v>
      </c>
      <c r="B627">
        <v>0</v>
      </c>
      <c r="C627">
        <v>8.9</v>
      </c>
      <c r="D627">
        <v>-3.9</v>
      </c>
    </row>
    <row r="628" spans="1:4" x14ac:dyDescent="0.25">
      <c r="A628">
        <v>20120228</v>
      </c>
      <c r="B628">
        <v>0</v>
      </c>
      <c r="C628">
        <v>1.7</v>
      </c>
      <c r="D628">
        <v>-6.7</v>
      </c>
    </row>
    <row r="629" spans="1:4" x14ac:dyDescent="0.25">
      <c r="A629">
        <v>20120229</v>
      </c>
      <c r="B629">
        <v>13</v>
      </c>
      <c r="C629">
        <v>3.9</v>
      </c>
      <c r="D629">
        <v>-1.1000000000000001</v>
      </c>
    </row>
    <row r="630" spans="1:4" x14ac:dyDescent="0.25">
      <c r="A630">
        <v>20120301</v>
      </c>
      <c r="B630">
        <v>1</v>
      </c>
      <c r="C630">
        <v>6.7</v>
      </c>
      <c r="D630">
        <v>0</v>
      </c>
    </row>
    <row r="631" spans="1:4" x14ac:dyDescent="0.25">
      <c r="A631">
        <v>20120302</v>
      </c>
      <c r="B631">
        <v>0</v>
      </c>
      <c r="C631">
        <v>2.8</v>
      </c>
      <c r="D631">
        <v>-2.8</v>
      </c>
    </row>
    <row r="632" spans="1:4" x14ac:dyDescent="0.25">
      <c r="A632">
        <v>20120303</v>
      </c>
      <c r="B632">
        <v>4.0999999999999996</v>
      </c>
      <c r="C632">
        <v>1.7</v>
      </c>
      <c r="D632">
        <v>-2.2000000000000002</v>
      </c>
    </row>
    <row r="633" spans="1:4" x14ac:dyDescent="0.25">
      <c r="A633">
        <v>20120304</v>
      </c>
      <c r="B633">
        <v>0.3</v>
      </c>
      <c r="C633">
        <v>-0.6</v>
      </c>
      <c r="D633">
        <v>-5.6</v>
      </c>
    </row>
    <row r="634" spans="1:4" x14ac:dyDescent="0.25">
      <c r="A634">
        <v>20120305</v>
      </c>
      <c r="B634">
        <v>0</v>
      </c>
      <c r="C634">
        <v>-1.7</v>
      </c>
      <c r="D634">
        <v>-12.2</v>
      </c>
    </row>
    <row r="635" spans="1:4" x14ac:dyDescent="0.25">
      <c r="A635">
        <v>20120306</v>
      </c>
      <c r="B635">
        <v>0</v>
      </c>
      <c r="C635">
        <v>1.7</v>
      </c>
      <c r="D635">
        <v>-11.1</v>
      </c>
    </row>
    <row r="636" spans="1:4" x14ac:dyDescent="0.25">
      <c r="A636">
        <v>20120307</v>
      </c>
      <c r="B636">
        <v>0</v>
      </c>
      <c r="C636">
        <v>18.3</v>
      </c>
      <c r="D636">
        <v>0.6</v>
      </c>
    </row>
    <row r="637" spans="1:4" x14ac:dyDescent="0.25">
      <c r="A637">
        <v>20120308</v>
      </c>
      <c r="B637">
        <v>0</v>
      </c>
      <c r="C637">
        <v>16.7</v>
      </c>
      <c r="D637">
        <v>-1.7</v>
      </c>
    </row>
    <row r="638" spans="1:4" x14ac:dyDescent="0.25">
      <c r="A638">
        <v>20120309</v>
      </c>
      <c r="B638">
        <v>0</v>
      </c>
      <c r="C638">
        <v>4.4000000000000004</v>
      </c>
      <c r="D638">
        <v>-5.6</v>
      </c>
    </row>
    <row r="639" spans="1:4" x14ac:dyDescent="0.25">
      <c r="A639">
        <v>20120310</v>
      </c>
      <c r="B639">
        <v>0</v>
      </c>
      <c r="C639">
        <v>2.8</v>
      </c>
      <c r="D639">
        <v>-6.1</v>
      </c>
    </row>
    <row r="640" spans="1:4" x14ac:dyDescent="0.25">
      <c r="A640">
        <v>20120311</v>
      </c>
      <c r="B640">
        <v>0</v>
      </c>
      <c r="C640">
        <v>17.8</v>
      </c>
      <c r="D640">
        <v>0.6</v>
      </c>
    </row>
    <row r="641" spans="1:4" x14ac:dyDescent="0.25">
      <c r="A641">
        <v>20120312</v>
      </c>
      <c r="B641">
        <v>9.4</v>
      </c>
      <c r="C641">
        <v>18.3</v>
      </c>
      <c r="D641">
        <v>0.6</v>
      </c>
    </row>
    <row r="642" spans="1:4" x14ac:dyDescent="0.25">
      <c r="A642">
        <v>20120313</v>
      </c>
      <c r="B642">
        <v>0.3</v>
      </c>
      <c r="C642">
        <v>15</v>
      </c>
      <c r="D642">
        <v>0.6</v>
      </c>
    </row>
    <row r="643" spans="1:4" x14ac:dyDescent="0.25">
      <c r="A643">
        <v>20120314</v>
      </c>
      <c r="B643">
        <v>0</v>
      </c>
      <c r="C643">
        <v>20</v>
      </c>
      <c r="D643">
        <v>0</v>
      </c>
    </row>
    <row r="644" spans="1:4" x14ac:dyDescent="0.25">
      <c r="A644">
        <v>20120315</v>
      </c>
      <c r="B644">
        <v>0</v>
      </c>
      <c r="C644">
        <v>24.4</v>
      </c>
      <c r="D644">
        <v>2.2000000000000002</v>
      </c>
    </row>
    <row r="645" spans="1:4" x14ac:dyDescent="0.25">
      <c r="A645">
        <v>20120316</v>
      </c>
      <c r="B645">
        <v>0</v>
      </c>
      <c r="C645">
        <v>25</v>
      </c>
      <c r="D645">
        <v>4.4000000000000004</v>
      </c>
    </row>
    <row r="646" spans="1:4" x14ac:dyDescent="0.25">
      <c r="A646">
        <v>20120317</v>
      </c>
      <c r="B646">
        <v>0</v>
      </c>
      <c r="C646">
        <v>26.7</v>
      </c>
      <c r="D646">
        <v>5</v>
      </c>
    </row>
    <row r="647" spans="1:4" x14ac:dyDescent="0.25">
      <c r="A647">
        <v>20120318</v>
      </c>
      <c r="B647">
        <v>0</v>
      </c>
      <c r="C647">
        <v>27.8</v>
      </c>
      <c r="D647">
        <v>12.8</v>
      </c>
    </row>
    <row r="648" spans="1:4" x14ac:dyDescent="0.25">
      <c r="A648">
        <v>20120319</v>
      </c>
      <c r="B648">
        <v>0</v>
      </c>
      <c r="C648">
        <v>27.8</v>
      </c>
      <c r="D648">
        <v>12.2</v>
      </c>
    </row>
    <row r="649" spans="1:4" x14ac:dyDescent="0.25">
      <c r="A649">
        <v>20120320</v>
      </c>
      <c r="B649">
        <v>2.2999999999999998</v>
      </c>
      <c r="C649">
        <v>22.8</v>
      </c>
      <c r="D649">
        <v>15</v>
      </c>
    </row>
    <row r="650" spans="1:4" x14ac:dyDescent="0.25">
      <c r="A650">
        <v>20120321</v>
      </c>
      <c r="B650">
        <v>0</v>
      </c>
      <c r="C650">
        <v>26.7</v>
      </c>
      <c r="D650">
        <v>13.9</v>
      </c>
    </row>
    <row r="651" spans="1:4" x14ac:dyDescent="0.25">
      <c r="A651">
        <v>20120322</v>
      </c>
      <c r="B651">
        <v>0</v>
      </c>
      <c r="C651">
        <v>27.2</v>
      </c>
      <c r="D651">
        <v>13.9</v>
      </c>
    </row>
    <row r="652" spans="1:4" x14ac:dyDescent="0.25">
      <c r="A652">
        <v>20120323</v>
      </c>
      <c r="B652">
        <v>9.4</v>
      </c>
      <c r="C652">
        <v>25.6</v>
      </c>
      <c r="D652">
        <v>15.6</v>
      </c>
    </row>
    <row r="653" spans="1:4" x14ac:dyDescent="0.25">
      <c r="A653">
        <v>20120324</v>
      </c>
      <c r="B653">
        <v>1.3</v>
      </c>
      <c r="C653">
        <v>20</v>
      </c>
      <c r="D653">
        <v>13.3</v>
      </c>
    </row>
    <row r="654" spans="1:4" x14ac:dyDescent="0.25">
      <c r="A654">
        <v>20120325</v>
      </c>
      <c r="B654">
        <v>0.3</v>
      </c>
      <c r="C654">
        <v>17.8</v>
      </c>
      <c r="D654">
        <v>7.2</v>
      </c>
    </row>
    <row r="655" spans="1:4" x14ac:dyDescent="0.25">
      <c r="A655">
        <v>20120326</v>
      </c>
      <c r="B655">
        <v>0.5</v>
      </c>
      <c r="C655">
        <v>20</v>
      </c>
      <c r="D655">
        <v>2.8</v>
      </c>
    </row>
    <row r="656" spans="1:4" x14ac:dyDescent="0.25">
      <c r="A656">
        <v>20120327</v>
      </c>
      <c r="B656">
        <v>2</v>
      </c>
      <c r="C656">
        <v>6.7</v>
      </c>
      <c r="D656">
        <v>1.7</v>
      </c>
    </row>
    <row r="657" spans="1:4" x14ac:dyDescent="0.25">
      <c r="A657">
        <v>20120328</v>
      </c>
      <c r="B657">
        <v>0</v>
      </c>
      <c r="C657">
        <v>25</v>
      </c>
      <c r="D657">
        <v>6.7</v>
      </c>
    </row>
    <row r="658" spans="1:4" x14ac:dyDescent="0.25">
      <c r="A658">
        <v>20120329</v>
      </c>
      <c r="B658">
        <v>0</v>
      </c>
      <c r="C658">
        <v>15.6</v>
      </c>
      <c r="D658">
        <v>1.1000000000000001</v>
      </c>
    </row>
    <row r="659" spans="1:4" x14ac:dyDescent="0.25">
      <c r="A659">
        <v>20120330</v>
      </c>
      <c r="B659">
        <v>26.4</v>
      </c>
      <c r="C659">
        <v>13.3</v>
      </c>
      <c r="D659">
        <v>0.6</v>
      </c>
    </row>
    <row r="660" spans="1:4" x14ac:dyDescent="0.25">
      <c r="A660">
        <v>20120331</v>
      </c>
      <c r="B660">
        <v>0.8</v>
      </c>
      <c r="C660">
        <v>7.2</v>
      </c>
      <c r="D660">
        <v>3.3</v>
      </c>
    </row>
    <row r="661" spans="1:4" x14ac:dyDescent="0.25">
      <c r="A661">
        <v>20120401</v>
      </c>
      <c r="B661">
        <v>0</v>
      </c>
      <c r="C661">
        <v>6.7</v>
      </c>
      <c r="D661">
        <v>2.2000000000000002</v>
      </c>
    </row>
    <row r="662" spans="1:4" x14ac:dyDescent="0.25">
      <c r="A662">
        <v>20120402</v>
      </c>
      <c r="B662">
        <v>0</v>
      </c>
      <c r="C662">
        <v>16.7</v>
      </c>
      <c r="D662">
        <v>4.4000000000000004</v>
      </c>
    </row>
    <row r="663" spans="1:4" x14ac:dyDescent="0.25">
      <c r="A663">
        <v>20120403</v>
      </c>
      <c r="B663">
        <v>0</v>
      </c>
      <c r="C663">
        <v>19.399999999999999</v>
      </c>
      <c r="D663">
        <v>7.2</v>
      </c>
    </row>
    <row r="664" spans="1:4" x14ac:dyDescent="0.25">
      <c r="A664">
        <v>20120404</v>
      </c>
      <c r="B664">
        <v>0</v>
      </c>
      <c r="C664">
        <v>17.8</v>
      </c>
      <c r="D664">
        <v>1.7</v>
      </c>
    </row>
    <row r="665" spans="1:4" x14ac:dyDescent="0.25">
      <c r="A665">
        <v>20120405</v>
      </c>
      <c r="B665">
        <v>0</v>
      </c>
      <c r="C665">
        <v>17.2</v>
      </c>
      <c r="D665">
        <v>2.2000000000000002</v>
      </c>
    </row>
    <row r="666" spans="1:4" x14ac:dyDescent="0.25">
      <c r="A666">
        <v>20120406</v>
      </c>
      <c r="B666">
        <v>0</v>
      </c>
      <c r="C666">
        <v>12.8</v>
      </c>
      <c r="D666">
        <v>-3.3</v>
      </c>
    </row>
    <row r="667" spans="1:4" x14ac:dyDescent="0.25">
      <c r="A667">
        <v>20120407</v>
      </c>
      <c r="B667">
        <v>0</v>
      </c>
      <c r="C667">
        <v>15.6</v>
      </c>
      <c r="D667">
        <v>-3.3</v>
      </c>
    </row>
    <row r="668" spans="1:4" x14ac:dyDescent="0.25">
      <c r="A668">
        <v>20120408</v>
      </c>
      <c r="B668">
        <v>1.3</v>
      </c>
      <c r="C668">
        <v>17.2</v>
      </c>
      <c r="D668">
        <v>-0.6</v>
      </c>
    </row>
    <row r="669" spans="1:4" x14ac:dyDescent="0.25">
      <c r="A669">
        <v>20120409</v>
      </c>
      <c r="B669">
        <v>0</v>
      </c>
      <c r="C669">
        <v>17.2</v>
      </c>
      <c r="D669">
        <v>-2.2000000000000002</v>
      </c>
    </row>
    <row r="670" spans="1:4" x14ac:dyDescent="0.25">
      <c r="A670">
        <v>20120410</v>
      </c>
      <c r="B670">
        <v>0</v>
      </c>
      <c r="C670">
        <v>12.8</v>
      </c>
      <c r="D670">
        <v>-1.7</v>
      </c>
    </row>
    <row r="671" spans="1:4" x14ac:dyDescent="0.25">
      <c r="A671">
        <v>20120411</v>
      </c>
      <c r="B671">
        <v>0</v>
      </c>
      <c r="C671">
        <v>7.2</v>
      </c>
      <c r="D671">
        <v>-3.9</v>
      </c>
    </row>
    <row r="672" spans="1:4" x14ac:dyDescent="0.25">
      <c r="A672">
        <v>20120412</v>
      </c>
      <c r="B672">
        <v>0</v>
      </c>
      <c r="C672">
        <v>13.3</v>
      </c>
      <c r="D672">
        <v>-3.3</v>
      </c>
    </row>
    <row r="673" spans="1:4" x14ac:dyDescent="0.25">
      <c r="A673">
        <v>20120413</v>
      </c>
      <c r="B673">
        <v>0</v>
      </c>
      <c r="C673">
        <v>16.7</v>
      </c>
      <c r="D673">
        <v>-2.2000000000000002</v>
      </c>
    </row>
    <row r="674" spans="1:4" x14ac:dyDescent="0.25">
      <c r="A674">
        <v>20120414</v>
      </c>
      <c r="B674">
        <v>0</v>
      </c>
      <c r="C674">
        <v>13.9</v>
      </c>
      <c r="D674">
        <v>6.1</v>
      </c>
    </row>
    <row r="675" spans="1:4" x14ac:dyDescent="0.25">
      <c r="A675">
        <v>20120415</v>
      </c>
      <c r="B675">
        <v>23.4</v>
      </c>
      <c r="C675">
        <v>23.3</v>
      </c>
      <c r="D675">
        <v>10</v>
      </c>
    </row>
    <row r="676" spans="1:4" x14ac:dyDescent="0.25">
      <c r="A676">
        <v>20120416</v>
      </c>
      <c r="B676">
        <v>3.3</v>
      </c>
      <c r="C676">
        <v>23.9</v>
      </c>
      <c r="D676">
        <v>10.6</v>
      </c>
    </row>
    <row r="677" spans="1:4" x14ac:dyDescent="0.25">
      <c r="A677">
        <v>20120417</v>
      </c>
      <c r="B677">
        <v>0</v>
      </c>
      <c r="C677">
        <v>10.6</v>
      </c>
      <c r="D677">
        <v>-1.7</v>
      </c>
    </row>
    <row r="678" spans="1:4" x14ac:dyDescent="0.25">
      <c r="A678">
        <v>20120418</v>
      </c>
      <c r="B678">
        <v>0</v>
      </c>
      <c r="C678">
        <v>15.6</v>
      </c>
      <c r="D678">
        <v>-0.6</v>
      </c>
    </row>
    <row r="679" spans="1:4" x14ac:dyDescent="0.25">
      <c r="A679">
        <v>20120419</v>
      </c>
      <c r="B679">
        <v>0</v>
      </c>
      <c r="C679">
        <v>21.1</v>
      </c>
      <c r="D679">
        <v>5.6</v>
      </c>
    </row>
    <row r="680" spans="1:4" x14ac:dyDescent="0.25">
      <c r="A680">
        <v>20120420</v>
      </c>
      <c r="B680">
        <v>47.5</v>
      </c>
      <c r="C680">
        <v>10</v>
      </c>
      <c r="D680">
        <v>2.2000000000000002</v>
      </c>
    </row>
    <row r="681" spans="1:4" x14ac:dyDescent="0.25">
      <c r="A681">
        <v>20120421</v>
      </c>
      <c r="B681">
        <v>0</v>
      </c>
      <c r="C681">
        <v>12.2</v>
      </c>
      <c r="D681">
        <v>-1.7</v>
      </c>
    </row>
    <row r="682" spans="1:4" x14ac:dyDescent="0.25">
      <c r="A682">
        <v>20120422</v>
      </c>
      <c r="B682">
        <v>0</v>
      </c>
      <c r="C682">
        <v>12.2</v>
      </c>
      <c r="D682">
        <v>-0.6</v>
      </c>
    </row>
    <row r="683" spans="1:4" x14ac:dyDescent="0.25">
      <c r="A683">
        <v>20120423</v>
      </c>
      <c r="B683">
        <v>0</v>
      </c>
      <c r="C683">
        <v>13.3</v>
      </c>
      <c r="D683">
        <v>0.6</v>
      </c>
    </row>
    <row r="684" spans="1:4" x14ac:dyDescent="0.25">
      <c r="A684">
        <v>20120424</v>
      </c>
      <c r="B684">
        <v>0.5</v>
      </c>
      <c r="C684">
        <v>6.1</v>
      </c>
      <c r="D684">
        <v>0.6</v>
      </c>
    </row>
    <row r="685" spans="1:4" x14ac:dyDescent="0.25">
      <c r="A685">
        <v>20120425</v>
      </c>
      <c r="B685">
        <v>2.2999999999999998</v>
      </c>
      <c r="C685">
        <v>21.1</v>
      </c>
      <c r="D685">
        <v>6.1</v>
      </c>
    </row>
    <row r="686" spans="1:4" x14ac:dyDescent="0.25">
      <c r="A686">
        <v>20120426</v>
      </c>
      <c r="B686">
        <v>1.5</v>
      </c>
      <c r="C686">
        <v>18.3</v>
      </c>
      <c r="D686">
        <v>6.1</v>
      </c>
    </row>
    <row r="687" spans="1:4" x14ac:dyDescent="0.25">
      <c r="A687">
        <v>20120427</v>
      </c>
      <c r="B687">
        <v>0</v>
      </c>
      <c r="C687">
        <v>13.3</v>
      </c>
      <c r="D687">
        <v>-1.1000000000000001</v>
      </c>
    </row>
    <row r="688" spans="1:4" x14ac:dyDescent="0.25">
      <c r="A688">
        <v>20120428</v>
      </c>
      <c r="B688">
        <v>1.8</v>
      </c>
      <c r="C688">
        <v>13.3</v>
      </c>
      <c r="D688">
        <v>3.9</v>
      </c>
    </row>
    <row r="689" spans="1:4" x14ac:dyDescent="0.25">
      <c r="A689">
        <v>20120429</v>
      </c>
      <c r="B689">
        <v>1</v>
      </c>
      <c r="C689">
        <v>7.8</v>
      </c>
      <c r="D689">
        <v>0.6</v>
      </c>
    </row>
    <row r="690" spans="1:4" x14ac:dyDescent="0.25">
      <c r="A690">
        <v>20120430</v>
      </c>
      <c r="B690">
        <v>12.2</v>
      </c>
      <c r="C690">
        <v>13.3</v>
      </c>
      <c r="D690">
        <v>2.2000000000000002</v>
      </c>
    </row>
    <row r="691" spans="1:4" x14ac:dyDescent="0.25">
      <c r="A691">
        <v>20120501</v>
      </c>
      <c r="B691">
        <v>0.3</v>
      </c>
      <c r="C691">
        <v>13.3</v>
      </c>
      <c r="D691">
        <v>3.3</v>
      </c>
    </row>
    <row r="692" spans="1:4" x14ac:dyDescent="0.25">
      <c r="A692">
        <v>20120502</v>
      </c>
      <c r="B692">
        <v>11.2</v>
      </c>
      <c r="C692">
        <v>17.8</v>
      </c>
      <c r="D692">
        <v>5</v>
      </c>
    </row>
    <row r="693" spans="1:4" x14ac:dyDescent="0.25">
      <c r="A693">
        <v>20120503</v>
      </c>
      <c r="B693">
        <v>8.1</v>
      </c>
      <c r="C693">
        <v>27.2</v>
      </c>
      <c r="D693">
        <v>15</v>
      </c>
    </row>
    <row r="694" spans="1:4" x14ac:dyDescent="0.25">
      <c r="A694">
        <v>20120504</v>
      </c>
      <c r="B694">
        <v>3.3</v>
      </c>
      <c r="C694">
        <v>29.4</v>
      </c>
      <c r="D694">
        <v>14.4</v>
      </c>
    </row>
    <row r="695" spans="1:4" x14ac:dyDescent="0.25">
      <c r="A695">
        <v>20120505</v>
      </c>
      <c r="B695">
        <v>3.8</v>
      </c>
      <c r="C695">
        <v>17.8</v>
      </c>
      <c r="D695">
        <v>11.1</v>
      </c>
    </row>
    <row r="696" spans="1:4" x14ac:dyDescent="0.25">
      <c r="A696">
        <v>20120506</v>
      </c>
      <c r="B696">
        <v>1.5</v>
      </c>
      <c r="C696">
        <v>17.8</v>
      </c>
      <c r="D696">
        <v>11.1</v>
      </c>
    </row>
    <row r="697" spans="1:4" x14ac:dyDescent="0.25">
      <c r="A697">
        <v>20120507</v>
      </c>
      <c r="B697">
        <v>7.6</v>
      </c>
      <c r="C697">
        <v>17.8</v>
      </c>
      <c r="D697">
        <v>11.7</v>
      </c>
    </row>
    <row r="698" spans="1:4" x14ac:dyDescent="0.25">
      <c r="A698">
        <v>20120508</v>
      </c>
      <c r="B698">
        <v>0</v>
      </c>
      <c r="C698">
        <v>22.2</v>
      </c>
      <c r="D698">
        <v>7.8</v>
      </c>
    </row>
    <row r="699" spans="1:4" x14ac:dyDescent="0.25">
      <c r="A699">
        <v>20120509</v>
      </c>
      <c r="B699">
        <v>3</v>
      </c>
      <c r="C699">
        <v>18.899999999999999</v>
      </c>
      <c r="D699">
        <v>5</v>
      </c>
    </row>
    <row r="700" spans="1:4" x14ac:dyDescent="0.25">
      <c r="A700">
        <v>20120510</v>
      </c>
      <c r="B700">
        <v>0</v>
      </c>
      <c r="C700">
        <v>17.2</v>
      </c>
      <c r="D700">
        <v>2.8</v>
      </c>
    </row>
    <row r="701" spans="1:4" x14ac:dyDescent="0.25">
      <c r="A701">
        <v>20120511</v>
      </c>
      <c r="B701">
        <v>0</v>
      </c>
      <c r="C701">
        <v>22.2</v>
      </c>
      <c r="D701">
        <v>4.4000000000000004</v>
      </c>
    </row>
    <row r="702" spans="1:4" x14ac:dyDescent="0.25">
      <c r="A702">
        <v>20120512</v>
      </c>
      <c r="B702">
        <v>0</v>
      </c>
      <c r="C702">
        <v>21.1</v>
      </c>
      <c r="D702">
        <v>10</v>
      </c>
    </row>
    <row r="703" spans="1:4" x14ac:dyDescent="0.25">
      <c r="A703">
        <v>20120513</v>
      </c>
      <c r="B703">
        <v>0</v>
      </c>
      <c r="C703">
        <v>22.8</v>
      </c>
      <c r="D703">
        <v>6.7</v>
      </c>
    </row>
    <row r="704" spans="1:4" x14ac:dyDescent="0.25">
      <c r="A704">
        <v>20120514</v>
      </c>
      <c r="B704">
        <v>0</v>
      </c>
      <c r="C704">
        <v>28.3</v>
      </c>
      <c r="D704">
        <v>4.4000000000000004</v>
      </c>
    </row>
    <row r="705" spans="1:4" x14ac:dyDescent="0.25">
      <c r="A705">
        <v>20120515</v>
      </c>
      <c r="B705">
        <v>0</v>
      </c>
      <c r="C705">
        <v>27.2</v>
      </c>
      <c r="D705">
        <v>6.1</v>
      </c>
    </row>
    <row r="706" spans="1:4" x14ac:dyDescent="0.25">
      <c r="A706">
        <v>20120516</v>
      </c>
      <c r="B706">
        <v>0</v>
      </c>
      <c r="C706">
        <v>30</v>
      </c>
      <c r="D706">
        <v>6.7</v>
      </c>
    </row>
    <row r="707" spans="1:4" x14ac:dyDescent="0.25">
      <c r="A707">
        <v>20120517</v>
      </c>
      <c r="B707">
        <v>0</v>
      </c>
      <c r="C707">
        <v>21.1</v>
      </c>
      <c r="D707">
        <v>5</v>
      </c>
    </row>
    <row r="708" spans="1:4" x14ac:dyDescent="0.25">
      <c r="A708">
        <v>20120518</v>
      </c>
      <c r="B708">
        <v>0</v>
      </c>
      <c r="C708">
        <v>24.4</v>
      </c>
      <c r="D708">
        <v>8.3000000000000007</v>
      </c>
    </row>
    <row r="709" spans="1:4" x14ac:dyDescent="0.25">
      <c r="A709">
        <v>20120519</v>
      </c>
      <c r="B709">
        <v>0</v>
      </c>
      <c r="C709">
        <v>30</v>
      </c>
      <c r="D709">
        <v>10.6</v>
      </c>
    </row>
    <row r="710" spans="1:4" x14ac:dyDescent="0.25">
      <c r="A710">
        <v>20120520</v>
      </c>
      <c r="B710">
        <v>0</v>
      </c>
      <c r="C710">
        <v>31.7</v>
      </c>
      <c r="D710">
        <v>12.8</v>
      </c>
    </row>
    <row r="711" spans="1:4" x14ac:dyDescent="0.25">
      <c r="A711">
        <v>20120521</v>
      </c>
      <c r="B711">
        <v>0</v>
      </c>
      <c r="C711">
        <v>28.3</v>
      </c>
      <c r="D711">
        <v>6.7</v>
      </c>
    </row>
    <row r="712" spans="1:4" x14ac:dyDescent="0.25">
      <c r="A712">
        <v>20120522</v>
      </c>
      <c r="B712">
        <v>0</v>
      </c>
      <c r="C712">
        <v>22.8</v>
      </c>
      <c r="D712">
        <v>5.6</v>
      </c>
    </row>
    <row r="713" spans="1:4" x14ac:dyDescent="0.25">
      <c r="A713">
        <v>20120523</v>
      </c>
      <c r="B713">
        <v>0</v>
      </c>
      <c r="C713">
        <v>25.6</v>
      </c>
      <c r="D713">
        <v>7.2</v>
      </c>
    </row>
    <row r="714" spans="1:4" x14ac:dyDescent="0.25">
      <c r="A714">
        <v>20120524</v>
      </c>
      <c r="B714">
        <v>0</v>
      </c>
      <c r="C714">
        <v>28.3</v>
      </c>
      <c r="D714">
        <v>12.2</v>
      </c>
    </row>
    <row r="715" spans="1:4" x14ac:dyDescent="0.25">
      <c r="A715">
        <v>20120525</v>
      </c>
      <c r="B715">
        <v>3</v>
      </c>
      <c r="C715">
        <v>32.799999999999997</v>
      </c>
      <c r="D715">
        <v>11.1</v>
      </c>
    </row>
    <row r="716" spans="1:4" x14ac:dyDescent="0.25">
      <c r="A716">
        <v>20120526</v>
      </c>
      <c r="B716">
        <v>10.7</v>
      </c>
      <c r="C716">
        <v>24.4</v>
      </c>
      <c r="D716">
        <v>13.9</v>
      </c>
    </row>
    <row r="717" spans="1:4" x14ac:dyDescent="0.25">
      <c r="A717">
        <v>20120527</v>
      </c>
      <c r="B717">
        <v>4.5999999999999996</v>
      </c>
      <c r="C717">
        <v>22.2</v>
      </c>
      <c r="D717">
        <v>15</v>
      </c>
    </row>
    <row r="718" spans="1:4" x14ac:dyDescent="0.25">
      <c r="A718">
        <v>20120528</v>
      </c>
      <c r="B718">
        <v>0.5</v>
      </c>
      <c r="C718">
        <v>33.299999999999997</v>
      </c>
      <c r="D718">
        <v>17.2</v>
      </c>
    </row>
    <row r="719" spans="1:4" x14ac:dyDescent="0.25">
      <c r="A719">
        <v>20120529</v>
      </c>
      <c r="B719">
        <v>0</v>
      </c>
      <c r="C719">
        <v>29.4</v>
      </c>
      <c r="D719">
        <v>11.1</v>
      </c>
    </row>
    <row r="720" spans="1:4" x14ac:dyDescent="0.25">
      <c r="A720">
        <v>20120530</v>
      </c>
      <c r="B720">
        <v>0</v>
      </c>
      <c r="C720">
        <v>25</v>
      </c>
      <c r="D720">
        <v>10</v>
      </c>
    </row>
    <row r="721" spans="1:4" x14ac:dyDescent="0.25">
      <c r="A721">
        <v>20120531</v>
      </c>
      <c r="B721">
        <v>11.9</v>
      </c>
      <c r="C721">
        <v>-9999</v>
      </c>
      <c r="D721">
        <v>-9999</v>
      </c>
    </row>
    <row r="722" spans="1:4" x14ac:dyDescent="0.25">
      <c r="A722">
        <v>20120601</v>
      </c>
      <c r="B722">
        <v>0</v>
      </c>
      <c r="C722">
        <v>14.4</v>
      </c>
      <c r="D722">
        <v>6.1</v>
      </c>
    </row>
    <row r="723" spans="1:4" x14ac:dyDescent="0.25">
      <c r="A723">
        <v>20120602</v>
      </c>
      <c r="B723">
        <v>0</v>
      </c>
      <c r="C723">
        <v>20.6</v>
      </c>
      <c r="D723">
        <v>6.1</v>
      </c>
    </row>
    <row r="724" spans="1:4" x14ac:dyDescent="0.25">
      <c r="A724">
        <v>20120603</v>
      </c>
      <c r="B724">
        <v>0</v>
      </c>
      <c r="C724">
        <v>23.9</v>
      </c>
      <c r="D724">
        <v>7.2</v>
      </c>
    </row>
    <row r="725" spans="1:4" x14ac:dyDescent="0.25">
      <c r="A725">
        <v>20120604</v>
      </c>
      <c r="B725">
        <v>0.3</v>
      </c>
      <c r="C725">
        <v>25.6</v>
      </c>
      <c r="D725">
        <v>9.4</v>
      </c>
    </row>
    <row r="726" spans="1:4" x14ac:dyDescent="0.25">
      <c r="A726">
        <v>20120605</v>
      </c>
      <c r="B726">
        <v>0</v>
      </c>
      <c r="C726">
        <v>28.3</v>
      </c>
      <c r="D726">
        <v>12.8</v>
      </c>
    </row>
    <row r="727" spans="1:4" x14ac:dyDescent="0.25">
      <c r="A727">
        <v>20120606</v>
      </c>
      <c r="B727">
        <v>0</v>
      </c>
      <c r="C727">
        <v>25</v>
      </c>
      <c r="D727">
        <v>8.9</v>
      </c>
    </row>
    <row r="728" spans="1:4" x14ac:dyDescent="0.25">
      <c r="A728">
        <v>20120607</v>
      </c>
      <c r="B728">
        <v>0</v>
      </c>
      <c r="C728">
        <v>26.1</v>
      </c>
      <c r="D728">
        <v>8.9</v>
      </c>
    </row>
    <row r="729" spans="1:4" x14ac:dyDescent="0.25">
      <c r="A729">
        <v>20120608</v>
      </c>
      <c r="B729">
        <v>0</v>
      </c>
      <c r="C729">
        <v>28.3</v>
      </c>
      <c r="D729">
        <v>11.7</v>
      </c>
    </row>
    <row r="730" spans="1:4" x14ac:dyDescent="0.25">
      <c r="A730">
        <v>20120609</v>
      </c>
      <c r="B730">
        <v>0</v>
      </c>
      <c r="C730">
        <v>30.6</v>
      </c>
      <c r="D730">
        <v>13.9</v>
      </c>
    </row>
    <row r="731" spans="1:4" x14ac:dyDescent="0.25">
      <c r="A731">
        <v>20120610</v>
      </c>
      <c r="B731">
        <v>0</v>
      </c>
      <c r="C731">
        <v>31.7</v>
      </c>
      <c r="D731">
        <v>13.9</v>
      </c>
    </row>
    <row r="732" spans="1:4" x14ac:dyDescent="0.25">
      <c r="A732">
        <v>20120611</v>
      </c>
      <c r="B732">
        <v>9.6999999999999993</v>
      </c>
      <c r="C732">
        <v>32.200000000000003</v>
      </c>
      <c r="D732">
        <v>13.9</v>
      </c>
    </row>
    <row r="733" spans="1:4" x14ac:dyDescent="0.25">
      <c r="A733">
        <v>20120612</v>
      </c>
      <c r="B733">
        <v>0</v>
      </c>
      <c r="C733">
        <v>29.4</v>
      </c>
      <c r="D733">
        <v>11.1</v>
      </c>
    </row>
    <row r="734" spans="1:4" x14ac:dyDescent="0.25">
      <c r="A734">
        <v>20120613</v>
      </c>
      <c r="B734">
        <v>0</v>
      </c>
      <c r="C734">
        <v>21.7</v>
      </c>
      <c r="D734">
        <v>6.7</v>
      </c>
    </row>
    <row r="735" spans="1:4" x14ac:dyDescent="0.25">
      <c r="A735">
        <v>20120614</v>
      </c>
      <c r="B735">
        <v>0</v>
      </c>
      <c r="C735">
        <v>23.9</v>
      </c>
      <c r="D735">
        <v>8.3000000000000007</v>
      </c>
    </row>
    <row r="736" spans="1:4" x14ac:dyDescent="0.25">
      <c r="A736">
        <v>20120615</v>
      </c>
      <c r="B736">
        <v>0</v>
      </c>
      <c r="C736">
        <v>29.4</v>
      </c>
      <c r="D736">
        <v>13.9</v>
      </c>
    </row>
    <row r="737" spans="1:4" x14ac:dyDescent="0.25">
      <c r="A737">
        <v>20120616</v>
      </c>
      <c r="B737">
        <v>0</v>
      </c>
      <c r="C737">
        <v>33.299999999999997</v>
      </c>
      <c r="D737">
        <v>17.2</v>
      </c>
    </row>
    <row r="738" spans="1:4" x14ac:dyDescent="0.25">
      <c r="A738">
        <v>20120617</v>
      </c>
      <c r="B738">
        <v>2.8</v>
      </c>
      <c r="C738">
        <v>28.3</v>
      </c>
      <c r="D738">
        <v>13.9</v>
      </c>
    </row>
    <row r="739" spans="1:4" x14ac:dyDescent="0.25">
      <c r="A739">
        <v>20120618</v>
      </c>
      <c r="B739">
        <v>0</v>
      </c>
      <c r="C739">
        <v>30</v>
      </c>
      <c r="D739">
        <v>15.6</v>
      </c>
    </row>
    <row r="740" spans="1:4" x14ac:dyDescent="0.25">
      <c r="A740">
        <v>20120619</v>
      </c>
      <c r="B740">
        <v>0</v>
      </c>
      <c r="C740">
        <v>33.299999999999997</v>
      </c>
      <c r="D740">
        <v>25</v>
      </c>
    </row>
    <row r="741" spans="1:4" x14ac:dyDescent="0.25">
      <c r="A741">
        <v>20120620</v>
      </c>
      <c r="B741">
        <v>0</v>
      </c>
      <c r="C741">
        <v>34.4</v>
      </c>
      <c r="D741">
        <v>24.4</v>
      </c>
    </row>
    <row r="742" spans="1:4" x14ac:dyDescent="0.25">
      <c r="A742">
        <v>20120621</v>
      </c>
      <c r="B742">
        <v>14.2</v>
      </c>
      <c r="C742">
        <v>33.299999999999997</v>
      </c>
      <c r="D742">
        <v>17.2</v>
      </c>
    </row>
    <row r="743" spans="1:4" x14ac:dyDescent="0.25">
      <c r="A743">
        <v>20120622</v>
      </c>
      <c r="B743">
        <v>0</v>
      </c>
      <c r="C743">
        <v>26.7</v>
      </c>
      <c r="D743">
        <v>12.2</v>
      </c>
    </row>
    <row r="744" spans="1:4" x14ac:dyDescent="0.25">
      <c r="A744">
        <v>20120623</v>
      </c>
      <c r="B744">
        <v>0</v>
      </c>
      <c r="C744">
        <v>28.3</v>
      </c>
      <c r="D744">
        <v>12.2</v>
      </c>
    </row>
    <row r="745" spans="1:4" x14ac:dyDescent="0.25">
      <c r="A745">
        <v>20120624</v>
      </c>
      <c r="B745">
        <v>0</v>
      </c>
      <c r="C745">
        <v>27.8</v>
      </c>
      <c r="D745">
        <v>14.4</v>
      </c>
    </row>
    <row r="746" spans="1:4" x14ac:dyDescent="0.25">
      <c r="A746">
        <v>20120625</v>
      </c>
      <c r="B746">
        <v>0</v>
      </c>
      <c r="C746">
        <v>30.6</v>
      </c>
      <c r="D746">
        <v>16.100000000000001</v>
      </c>
    </row>
    <row r="747" spans="1:4" x14ac:dyDescent="0.25">
      <c r="A747">
        <v>20120626</v>
      </c>
      <c r="B747">
        <v>0</v>
      </c>
      <c r="C747">
        <v>26.7</v>
      </c>
      <c r="D747">
        <v>8.3000000000000007</v>
      </c>
    </row>
    <row r="748" spans="1:4" x14ac:dyDescent="0.25">
      <c r="A748">
        <v>20120627</v>
      </c>
      <c r="B748">
        <v>0</v>
      </c>
      <c r="C748">
        <v>28.9</v>
      </c>
      <c r="D748">
        <v>10.6</v>
      </c>
    </row>
    <row r="749" spans="1:4" x14ac:dyDescent="0.25">
      <c r="A749">
        <v>20120628</v>
      </c>
      <c r="B749">
        <v>0</v>
      </c>
      <c r="C749">
        <v>34.4</v>
      </c>
      <c r="D749">
        <v>19.399999999999999</v>
      </c>
    </row>
    <row r="750" spans="1:4" x14ac:dyDescent="0.25">
      <c r="A750">
        <v>20120629</v>
      </c>
      <c r="B750">
        <v>0</v>
      </c>
      <c r="C750">
        <v>34.4</v>
      </c>
      <c r="D750">
        <v>13.9</v>
      </c>
    </row>
    <row r="751" spans="1:4" x14ac:dyDescent="0.25">
      <c r="A751">
        <v>20120630</v>
      </c>
      <c r="B751">
        <v>0</v>
      </c>
      <c r="C751">
        <v>33.299999999999997</v>
      </c>
      <c r="D751">
        <v>15</v>
      </c>
    </row>
    <row r="752" spans="1:4" x14ac:dyDescent="0.25">
      <c r="A752">
        <v>20120701</v>
      </c>
      <c r="B752">
        <v>0</v>
      </c>
      <c r="C752">
        <v>34.4</v>
      </c>
      <c r="D752">
        <v>16.7</v>
      </c>
    </row>
    <row r="753" spans="1:4" x14ac:dyDescent="0.25">
      <c r="A753">
        <v>20120702</v>
      </c>
      <c r="B753">
        <v>0</v>
      </c>
      <c r="C753">
        <v>35.6</v>
      </c>
      <c r="D753">
        <v>17.8</v>
      </c>
    </row>
    <row r="754" spans="1:4" x14ac:dyDescent="0.25">
      <c r="A754">
        <v>20120703</v>
      </c>
      <c r="B754">
        <v>0</v>
      </c>
      <c r="C754">
        <v>37.799999999999997</v>
      </c>
      <c r="D754">
        <v>21.7</v>
      </c>
    </row>
    <row r="755" spans="1:4" x14ac:dyDescent="0.25">
      <c r="A755">
        <v>20120704</v>
      </c>
      <c r="B755">
        <v>0.3</v>
      </c>
      <c r="C755">
        <v>36.1</v>
      </c>
      <c r="D755">
        <v>22.8</v>
      </c>
    </row>
    <row r="756" spans="1:4" x14ac:dyDescent="0.25">
      <c r="A756">
        <v>20120705</v>
      </c>
      <c r="B756">
        <v>0</v>
      </c>
      <c r="C756">
        <v>38.9</v>
      </c>
      <c r="D756">
        <v>21.1</v>
      </c>
    </row>
    <row r="757" spans="1:4" x14ac:dyDescent="0.25">
      <c r="A757">
        <v>20120706</v>
      </c>
      <c r="B757">
        <v>0</v>
      </c>
      <c r="C757">
        <v>38.9</v>
      </c>
      <c r="D757">
        <v>23.3</v>
      </c>
    </row>
    <row r="758" spans="1:4" x14ac:dyDescent="0.25">
      <c r="A758">
        <v>20120707</v>
      </c>
      <c r="B758">
        <v>0</v>
      </c>
      <c r="C758">
        <v>39.4</v>
      </c>
      <c r="D758">
        <v>22.2</v>
      </c>
    </row>
    <row r="759" spans="1:4" x14ac:dyDescent="0.25">
      <c r="A759">
        <v>20120708</v>
      </c>
      <c r="B759">
        <v>0</v>
      </c>
      <c r="C759">
        <v>31.1</v>
      </c>
      <c r="D759">
        <v>17.2</v>
      </c>
    </row>
    <row r="760" spans="1:4" x14ac:dyDescent="0.25">
      <c r="A760">
        <v>20120709</v>
      </c>
      <c r="B760">
        <v>0</v>
      </c>
      <c r="C760">
        <v>32.799999999999997</v>
      </c>
      <c r="D760">
        <v>16.100000000000001</v>
      </c>
    </row>
    <row r="761" spans="1:4" x14ac:dyDescent="0.25">
      <c r="A761">
        <v>20120710</v>
      </c>
      <c r="B761">
        <v>0</v>
      </c>
      <c r="C761">
        <v>32.200000000000003</v>
      </c>
      <c r="D761">
        <v>18.3</v>
      </c>
    </row>
    <row r="762" spans="1:4" x14ac:dyDescent="0.25">
      <c r="A762">
        <v>20120711</v>
      </c>
      <c r="B762">
        <v>0</v>
      </c>
      <c r="C762">
        <v>30.6</v>
      </c>
      <c r="D762">
        <v>13.3</v>
      </c>
    </row>
    <row r="763" spans="1:4" x14ac:dyDescent="0.25">
      <c r="A763">
        <v>20120712</v>
      </c>
      <c r="B763">
        <v>0</v>
      </c>
      <c r="C763">
        <v>32.200000000000003</v>
      </c>
      <c r="D763">
        <v>13.9</v>
      </c>
    </row>
    <row r="764" spans="1:4" x14ac:dyDescent="0.25">
      <c r="A764">
        <v>20120713</v>
      </c>
      <c r="B764">
        <v>0</v>
      </c>
      <c r="C764">
        <v>34.4</v>
      </c>
      <c r="D764">
        <v>15</v>
      </c>
    </row>
    <row r="765" spans="1:4" x14ac:dyDescent="0.25">
      <c r="A765">
        <v>20120714</v>
      </c>
      <c r="B765">
        <v>2.2999999999999998</v>
      </c>
      <c r="C765">
        <v>32.200000000000003</v>
      </c>
      <c r="D765">
        <v>18.3</v>
      </c>
    </row>
    <row r="766" spans="1:4" x14ac:dyDescent="0.25">
      <c r="A766">
        <v>20120715</v>
      </c>
      <c r="B766">
        <v>4.8</v>
      </c>
      <c r="C766">
        <v>30</v>
      </c>
      <c r="D766">
        <v>18.3</v>
      </c>
    </row>
    <row r="767" spans="1:4" x14ac:dyDescent="0.25">
      <c r="A767">
        <v>20120716</v>
      </c>
      <c r="B767">
        <v>0</v>
      </c>
      <c r="C767">
        <v>36.1</v>
      </c>
      <c r="D767">
        <v>18.899999999999999</v>
      </c>
    </row>
    <row r="768" spans="1:4" x14ac:dyDescent="0.25">
      <c r="A768">
        <v>20120717</v>
      </c>
      <c r="B768">
        <v>0</v>
      </c>
      <c r="C768">
        <v>36.700000000000003</v>
      </c>
      <c r="D768">
        <v>20</v>
      </c>
    </row>
    <row r="769" spans="1:4" x14ac:dyDescent="0.25">
      <c r="A769">
        <v>20120718</v>
      </c>
      <c r="B769">
        <v>0</v>
      </c>
      <c r="C769">
        <v>37.799999999999997</v>
      </c>
      <c r="D769">
        <v>22.2</v>
      </c>
    </row>
    <row r="770" spans="1:4" x14ac:dyDescent="0.25">
      <c r="A770">
        <v>20120719</v>
      </c>
      <c r="B770">
        <v>27.4</v>
      </c>
      <c r="C770">
        <v>37.200000000000003</v>
      </c>
      <c r="D770">
        <v>20</v>
      </c>
    </row>
    <row r="771" spans="1:4" x14ac:dyDescent="0.25">
      <c r="A771">
        <v>20120720</v>
      </c>
      <c r="B771">
        <v>0</v>
      </c>
      <c r="C771">
        <v>24.4</v>
      </c>
      <c r="D771">
        <v>13.9</v>
      </c>
    </row>
    <row r="772" spans="1:4" x14ac:dyDescent="0.25">
      <c r="A772">
        <v>20120721</v>
      </c>
      <c r="B772">
        <v>0</v>
      </c>
      <c r="C772">
        <v>31.1</v>
      </c>
      <c r="D772">
        <v>15.6</v>
      </c>
    </row>
    <row r="773" spans="1:4" x14ac:dyDescent="0.25">
      <c r="A773">
        <v>20120722</v>
      </c>
      <c r="B773">
        <v>0.5</v>
      </c>
      <c r="C773">
        <v>30.6</v>
      </c>
      <c r="D773">
        <v>17.8</v>
      </c>
    </row>
    <row r="774" spans="1:4" x14ac:dyDescent="0.25">
      <c r="A774">
        <v>20120723</v>
      </c>
      <c r="B774">
        <v>0</v>
      </c>
      <c r="C774">
        <v>31.7</v>
      </c>
      <c r="D774">
        <v>19.399999999999999</v>
      </c>
    </row>
    <row r="775" spans="1:4" x14ac:dyDescent="0.25">
      <c r="A775">
        <v>20120724</v>
      </c>
      <c r="B775">
        <v>19.100000000000001</v>
      </c>
      <c r="C775">
        <v>36.700000000000003</v>
      </c>
      <c r="D775">
        <v>21.1</v>
      </c>
    </row>
    <row r="776" spans="1:4" x14ac:dyDescent="0.25">
      <c r="A776">
        <v>20120725</v>
      </c>
      <c r="B776">
        <v>6.9</v>
      </c>
      <c r="C776">
        <v>28.9</v>
      </c>
      <c r="D776">
        <v>19.399999999999999</v>
      </c>
    </row>
    <row r="777" spans="1:4" x14ac:dyDescent="0.25">
      <c r="A777">
        <v>20120726</v>
      </c>
      <c r="B777">
        <v>96.3</v>
      </c>
      <c r="C777">
        <v>37.799999999999997</v>
      </c>
      <c r="D777">
        <v>18.899999999999999</v>
      </c>
    </row>
    <row r="778" spans="1:4" x14ac:dyDescent="0.25">
      <c r="A778">
        <v>20120727</v>
      </c>
      <c r="B778">
        <v>3.3</v>
      </c>
      <c r="C778">
        <v>31.1</v>
      </c>
      <c r="D778">
        <v>17.2</v>
      </c>
    </row>
    <row r="779" spans="1:4" x14ac:dyDescent="0.25">
      <c r="A779">
        <v>20120728</v>
      </c>
      <c r="B779">
        <v>0</v>
      </c>
      <c r="C779">
        <v>27.2</v>
      </c>
      <c r="D779">
        <v>15</v>
      </c>
    </row>
    <row r="780" spans="1:4" x14ac:dyDescent="0.25">
      <c r="A780">
        <v>20120729</v>
      </c>
      <c r="B780">
        <v>0</v>
      </c>
      <c r="C780">
        <v>28.9</v>
      </c>
      <c r="D780">
        <v>15</v>
      </c>
    </row>
    <row r="781" spans="1:4" x14ac:dyDescent="0.25">
      <c r="A781">
        <v>20120730</v>
      </c>
      <c r="B781">
        <v>4.5999999999999996</v>
      </c>
      <c r="C781">
        <v>24.4</v>
      </c>
      <c r="D781">
        <v>17.8</v>
      </c>
    </row>
    <row r="782" spans="1:4" x14ac:dyDescent="0.25">
      <c r="A782">
        <v>20120731</v>
      </c>
      <c r="B782">
        <v>0</v>
      </c>
      <c r="C782">
        <v>32.200000000000003</v>
      </c>
      <c r="D782">
        <v>17.8</v>
      </c>
    </row>
    <row r="783" spans="1:4" x14ac:dyDescent="0.25">
      <c r="A783">
        <v>20120801</v>
      </c>
      <c r="B783">
        <v>0</v>
      </c>
      <c r="C783">
        <v>30</v>
      </c>
      <c r="D783">
        <v>15.6</v>
      </c>
    </row>
    <row r="784" spans="1:4" x14ac:dyDescent="0.25">
      <c r="A784">
        <v>20120802</v>
      </c>
      <c r="B784">
        <v>5.3</v>
      </c>
      <c r="C784">
        <v>32.200000000000003</v>
      </c>
      <c r="D784">
        <v>16.100000000000001</v>
      </c>
    </row>
    <row r="785" spans="1:4" x14ac:dyDescent="0.25">
      <c r="A785">
        <v>20120803</v>
      </c>
      <c r="B785">
        <v>3.6</v>
      </c>
      <c r="C785">
        <v>31.7</v>
      </c>
      <c r="D785">
        <v>19.399999999999999</v>
      </c>
    </row>
    <row r="786" spans="1:4" x14ac:dyDescent="0.25">
      <c r="A786">
        <v>20120804</v>
      </c>
      <c r="B786">
        <v>0</v>
      </c>
      <c r="C786">
        <v>32.799999999999997</v>
      </c>
      <c r="D786">
        <v>19.399999999999999</v>
      </c>
    </row>
    <row r="787" spans="1:4" x14ac:dyDescent="0.25">
      <c r="A787">
        <v>20120805</v>
      </c>
      <c r="B787">
        <v>2.8</v>
      </c>
      <c r="C787">
        <v>27.2</v>
      </c>
      <c r="D787">
        <v>15</v>
      </c>
    </row>
    <row r="788" spans="1:4" x14ac:dyDescent="0.25">
      <c r="A788">
        <v>20120806</v>
      </c>
      <c r="B788">
        <v>0</v>
      </c>
      <c r="C788">
        <v>24.4</v>
      </c>
      <c r="D788">
        <v>10</v>
      </c>
    </row>
    <row r="789" spans="1:4" x14ac:dyDescent="0.25">
      <c r="A789">
        <v>20120807</v>
      </c>
      <c r="B789">
        <v>0</v>
      </c>
      <c r="C789">
        <v>27.8</v>
      </c>
      <c r="D789">
        <v>11.1</v>
      </c>
    </row>
    <row r="790" spans="1:4" x14ac:dyDescent="0.25">
      <c r="A790">
        <v>20120808</v>
      </c>
      <c r="B790">
        <v>0</v>
      </c>
      <c r="C790">
        <v>32.200000000000003</v>
      </c>
      <c r="D790">
        <v>14.4</v>
      </c>
    </row>
    <row r="791" spans="1:4" x14ac:dyDescent="0.25">
      <c r="A791">
        <v>20120809</v>
      </c>
      <c r="B791">
        <v>0</v>
      </c>
      <c r="C791">
        <v>25.6</v>
      </c>
      <c r="D791">
        <v>14.4</v>
      </c>
    </row>
    <row r="792" spans="1:4" x14ac:dyDescent="0.25">
      <c r="A792">
        <v>20120810</v>
      </c>
      <c r="B792">
        <v>11.2</v>
      </c>
      <c r="C792">
        <v>20.6</v>
      </c>
      <c r="D792">
        <v>13.9</v>
      </c>
    </row>
    <row r="793" spans="1:4" x14ac:dyDescent="0.25">
      <c r="A793">
        <v>20120811</v>
      </c>
      <c r="B793">
        <v>0</v>
      </c>
      <c r="C793">
        <v>24.4</v>
      </c>
      <c r="D793">
        <v>8.3000000000000007</v>
      </c>
    </row>
    <row r="794" spans="1:4" x14ac:dyDescent="0.25">
      <c r="A794">
        <v>20120812</v>
      </c>
      <c r="B794">
        <v>0</v>
      </c>
      <c r="C794">
        <v>25</v>
      </c>
      <c r="D794">
        <v>12.2</v>
      </c>
    </row>
    <row r="795" spans="1:4" x14ac:dyDescent="0.25">
      <c r="A795">
        <v>20120813</v>
      </c>
      <c r="B795">
        <v>1.5</v>
      </c>
      <c r="C795">
        <v>25</v>
      </c>
      <c r="D795">
        <v>12.2</v>
      </c>
    </row>
    <row r="796" spans="1:4" x14ac:dyDescent="0.25">
      <c r="A796">
        <v>20120814</v>
      </c>
      <c r="B796">
        <v>0.8</v>
      </c>
      <c r="C796">
        <v>25</v>
      </c>
      <c r="D796">
        <v>12.8</v>
      </c>
    </row>
    <row r="797" spans="1:4" x14ac:dyDescent="0.25">
      <c r="A797">
        <v>20120815</v>
      </c>
      <c r="B797">
        <v>1.3</v>
      </c>
      <c r="C797">
        <v>27.2</v>
      </c>
      <c r="D797">
        <v>13.9</v>
      </c>
    </row>
    <row r="798" spans="1:4" x14ac:dyDescent="0.25">
      <c r="A798">
        <v>20120816</v>
      </c>
      <c r="B798">
        <v>7.4</v>
      </c>
      <c r="C798">
        <v>28.9</v>
      </c>
      <c r="D798">
        <v>16.7</v>
      </c>
    </row>
    <row r="799" spans="1:4" x14ac:dyDescent="0.25">
      <c r="A799">
        <v>20120817</v>
      </c>
      <c r="B799">
        <v>13</v>
      </c>
      <c r="C799">
        <v>22.2</v>
      </c>
      <c r="D799">
        <v>9.4</v>
      </c>
    </row>
    <row r="800" spans="1:4" x14ac:dyDescent="0.25">
      <c r="A800">
        <v>20120818</v>
      </c>
      <c r="B800">
        <v>0</v>
      </c>
      <c r="C800">
        <v>22.2</v>
      </c>
      <c r="D800">
        <v>6.1</v>
      </c>
    </row>
    <row r="801" spans="1:4" x14ac:dyDescent="0.25">
      <c r="A801">
        <v>20120819</v>
      </c>
      <c r="B801">
        <v>0</v>
      </c>
      <c r="C801">
        <v>23.9</v>
      </c>
      <c r="D801">
        <v>8.3000000000000007</v>
      </c>
    </row>
    <row r="802" spans="1:4" x14ac:dyDescent="0.25">
      <c r="A802">
        <v>20120820</v>
      </c>
      <c r="B802">
        <v>0</v>
      </c>
      <c r="C802">
        <v>24.4</v>
      </c>
      <c r="D802">
        <v>8.3000000000000007</v>
      </c>
    </row>
    <row r="803" spans="1:4" x14ac:dyDescent="0.25">
      <c r="A803">
        <v>20120821</v>
      </c>
      <c r="B803">
        <v>0</v>
      </c>
      <c r="C803">
        <v>24.4</v>
      </c>
      <c r="D803">
        <v>7.2</v>
      </c>
    </row>
    <row r="804" spans="1:4" x14ac:dyDescent="0.25">
      <c r="A804">
        <v>20120822</v>
      </c>
      <c r="B804">
        <v>0</v>
      </c>
      <c r="C804">
        <v>26.7</v>
      </c>
      <c r="D804">
        <v>7.8</v>
      </c>
    </row>
    <row r="805" spans="1:4" x14ac:dyDescent="0.25">
      <c r="A805">
        <v>20120823</v>
      </c>
      <c r="B805">
        <v>0</v>
      </c>
      <c r="C805">
        <v>30</v>
      </c>
      <c r="D805">
        <v>8.9</v>
      </c>
    </row>
    <row r="806" spans="1:4" x14ac:dyDescent="0.25">
      <c r="A806">
        <v>20120824</v>
      </c>
      <c r="B806">
        <v>0</v>
      </c>
      <c r="C806">
        <v>33.9</v>
      </c>
      <c r="D806">
        <v>16.100000000000001</v>
      </c>
    </row>
    <row r="807" spans="1:4" x14ac:dyDescent="0.25">
      <c r="A807">
        <v>20120825</v>
      </c>
      <c r="B807">
        <v>4.5999999999999996</v>
      </c>
      <c r="C807">
        <v>32.200000000000003</v>
      </c>
      <c r="D807">
        <v>13.9</v>
      </c>
    </row>
    <row r="808" spans="1:4" x14ac:dyDescent="0.25">
      <c r="A808">
        <v>20120826</v>
      </c>
      <c r="B808">
        <v>22.1</v>
      </c>
      <c r="C808">
        <v>31.1</v>
      </c>
      <c r="D808">
        <v>15.6</v>
      </c>
    </row>
    <row r="809" spans="1:4" x14ac:dyDescent="0.25">
      <c r="A809">
        <v>20120827</v>
      </c>
      <c r="B809">
        <v>3</v>
      </c>
      <c r="C809">
        <v>25.6</v>
      </c>
      <c r="D809">
        <v>15.6</v>
      </c>
    </row>
    <row r="810" spans="1:4" x14ac:dyDescent="0.25">
      <c r="A810">
        <v>20120828</v>
      </c>
      <c r="B810">
        <v>0</v>
      </c>
      <c r="C810">
        <v>29.4</v>
      </c>
      <c r="D810">
        <v>12.8</v>
      </c>
    </row>
    <row r="811" spans="1:4" x14ac:dyDescent="0.25">
      <c r="A811">
        <v>20120829</v>
      </c>
      <c r="B811">
        <v>0.5</v>
      </c>
      <c r="C811">
        <v>27.8</v>
      </c>
      <c r="D811">
        <v>12.8</v>
      </c>
    </row>
    <row r="812" spans="1:4" x14ac:dyDescent="0.25">
      <c r="A812">
        <v>20120830</v>
      </c>
      <c r="B812">
        <v>0</v>
      </c>
      <c r="C812">
        <v>31.1</v>
      </c>
      <c r="D812">
        <v>16.7</v>
      </c>
    </row>
    <row r="813" spans="1:4" x14ac:dyDescent="0.25">
      <c r="A813">
        <v>20120831</v>
      </c>
      <c r="B813">
        <v>0</v>
      </c>
      <c r="C813">
        <v>32.200000000000003</v>
      </c>
      <c r="D813">
        <v>17.2</v>
      </c>
    </row>
    <row r="814" spans="1:4" x14ac:dyDescent="0.25">
      <c r="A814">
        <v>20120901</v>
      </c>
      <c r="B814">
        <v>0</v>
      </c>
      <c r="C814">
        <v>30.6</v>
      </c>
      <c r="D814">
        <v>16.100000000000001</v>
      </c>
    </row>
    <row r="815" spans="1:4" x14ac:dyDescent="0.25">
      <c r="A815">
        <v>20120902</v>
      </c>
      <c r="B815">
        <v>0</v>
      </c>
      <c r="C815">
        <v>27.2</v>
      </c>
      <c r="D815">
        <v>16.100000000000001</v>
      </c>
    </row>
    <row r="816" spans="1:4" x14ac:dyDescent="0.25">
      <c r="A816">
        <v>20120903</v>
      </c>
      <c r="B816">
        <v>0</v>
      </c>
      <c r="C816">
        <v>30</v>
      </c>
      <c r="D816">
        <v>16.7</v>
      </c>
    </row>
    <row r="817" spans="1:4" x14ac:dyDescent="0.25">
      <c r="A817">
        <v>20120904</v>
      </c>
      <c r="B817">
        <v>8.1</v>
      </c>
      <c r="C817">
        <v>31.7</v>
      </c>
      <c r="D817">
        <v>17.2</v>
      </c>
    </row>
    <row r="818" spans="1:4" x14ac:dyDescent="0.25">
      <c r="A818">
        <v>20120905</v>
      </c>
      <c r="B818">
        <v>14.5</v>
      </c>
      <c r="C818">
        <v>32.200000000000003</v>
      </c>
      <c r="D818">
        <v>16.100000000000001</v>
      </c>
    </row>
    <row r="819" spans="1:4" x14ac:dyDescent="0.25">
      <c r="A819">
        <v>20120906</v>
      </c>
      <c r="B819">
        <v>0</v>
      </c>
      <c r="C819">
        <v>27.2</v>
      </c>
      <c r="D819">
        <v>11.7</v>
      </c>
    </row>
    <row r="820" spans="1:4" x14ac:dyDescent="0.25">
      <c r="A820">
        <v>20120907</v>
      </c>
      <c r="B820">
        <v>0</v>
      </c>
      <c r="C820">
        <v>26.1</v>
      </c>
      <c r="D820">
        <v>11.7</v>
      </c>
    </row>
    <row r="821" spans="1:4" x14ac:dyDescent="0.25">
      <c r="A821">
        <v>20120908</v>
      </c>
      <c r="B821">
        <v>0</v>
      </c>
      <c r="C821">
        <v>18.899999999999999</v>
      </c>
      <c r="D821">
        <v>8.9</v>
      </c>
    </row>
    <row r="822" spans="1:4" x14ac:dyDescent="0.25">
      <c r="A822">
        <v>20120909</v>
      </c>
      <c r="B822">
        <v>2.5</v>
      </c>
      <c r="C822">
        <v>22.8</v>
      </c>
      <c r="D822">
        <v>8.9</v>
      </c>
    </row>
    <row r="823" spans="1:4" x14ac:dyDescent="0.25">
      <c r="A823">
        <v>20120910</v>
      </c>
      <c r="B823">
        <v>0</v>
      </c>
      <c r="C823">
        <v>22.2</v>
      </c>
      <c r="D823">
        <v>6.7</v>
      </c>
    </row>
    <row r="824" spans="1:4" x14ac:dyDescent="0.25">
      <c r="A824">
        <v>20120911</v>
      </c>
      <c r="B824">
        <v>0</v>
      </c>
      <c r="C824">
        <v>25</v>
      </c>
      <c r="D824">
        <v>7.2</v>
      </c>
    </row>
    <row r="825" spans="1:4" x14ac:dyDescent="0.25">
      <c r="A825">
        <v>20120912</v>
      </c>
      <c r="B825">
        <v>0</v>
      </c>
      <c r="C825">
        <v>30</v>
      </c>
      <c r="D825">
        <v>10.6</v>
      </c>
    </row>
    <row r="826" spans="1:4" x14ac:dyDescent="0.25">
      <c r="A826">
        <v>20120913</v>
      </c>
      <c r="B826">
        <v>0.5</v>
      </c>
      <c r="C826">
        <v>30</v>
      </c>
      <c r="D826">
        <v>10</v>
      </c>
    </row>
    <row r="827" spans="1:4" x14ac:dyDescent="0.25">
      <c r="A827">
        <v>20120914</v>
      </c>
      <c r="B827">
        <v>2.8</v>
      </c>
      <c r="C827">
        <v>30</v>
      </c>
      <c r="D827">
        <v>6.1</v>
      </c>
    </row>
    <row r="828" spans="1:4" x14ac:dyDescent="0.25">
      <c r="A828">
        <v>20120915</v>
      </c>
      <c r="B828">
        <v>0</v>
      </c>
      <c r="C828">
        <v>23.9</v>
      </c>
      <c r="D828">
        <v>5</v>
      </c>
    </row>
    <row r="829" spans="1:4" x14ac:dyDescent="0.25">
      <c r="A829">
        <v>20120916</v>
      </c>
      <c r="B829">
        <v>0</v>
      </c>
      <c r="C829">
        <v>25.6</v>
      </c>
      <c r="D829">
        <v>5.6</v>
      </c>
    </row>
    <row r="830" spans="1:4" x14ac:dyDescent="0.25">
      <c r="A830">
        <v>20120917</v>
      </c>
      <c r="B830">
        <v>0</v>
      </c>
      <c r="C830">
        <v>24.4</v>
      </c>
      <c r="D830">
        <v>8.3000000000000007</v>
      </c>
    </row>
    <row r="831" spans="1:4" x14ac:dyDescent="0.25">
      <c r="A831">
        <v>20120918</v>
      </c>
      <c r="B831">
        <v>1</v>
      </c>
      <c r="C831">
        <v>20</v>
      </c>
      <c r="D831">
        <v>3.3</v>
      </c>
    </row>
    <row r="832" spans="1:4" x14ac:dyDescent="0.25">
      <c r="A832">
        <v>20120919</v>
      </c>
      <c r="B832">
        <v>0</v>
      </c>
      <c r="C832">
        <v>15</v>
      </c>
      <c r="D832">
        <v>1.1000000000000001</v>
      </c>
    </row>
    <row r="833" spans="1:4" x14ac:dyDescent="0.25">
      <c r="A833">
        <v>20120920</v>
      </c>
      <c r="B833">
        <v>2.2999999999999998</v>
      </c>
      <c r="C833">
        <v>23.9</v>
      </c>
      <c r="D833">
        <v>3.9</v>
      </c>
    </row>
    <row r="834" spans="1:4" x14ac:dyDescent="0.25">
      <c r="A834">
        <v>20120921</v>
      </c>
      <c r="B834">
        <v>0</v>
      </c>
      <c r="C834">
        <v>18.3</v>
      </c>
      <c r="D834">
        <v>3.9</v>
      </c>
    </row>
    <row r="835" spans="1:4" x14ac:dyDescent="0.25">
      <c r="A835">
        <v>20120922</v>
      </c>
      <c r="B835">
        <v>0.5</v>
      </c>
      <c r="C835">
        <v>17.8</v>
      </c>
      <c r="D835">
        <v>3.9</v>
      </c>
    </row>
    <row r="836" spans="1:4" x14ac:dyDescent="0.25">
      <c r="A836">
        <v>20120923</v>
      </c>
      <c r="B836">
        <v>0</v>
      </c>
      <c r="C836">
        <v>13.9</v>
      </c>
      <c r="D836">
        <v>-1.7</v>
      </c>
    </row>
    <row r="837" spans="1:4" x14ac:dyDescent="0.25">
      <c r="A837">
        <v>20120924</v>
      </c>
      <c r="B837">
        <v>0</v>
      </c>
      <c r="C837">
        <v>14.4</v>
      </c>
      <c r="D837">
        <v>-1.7</v>
      </c>
    </row>
    <row r="838" spans="1:4" x14ac:dyDescent="0.25">
      <c r="A838">
        <v>20120925</v>
      </c>
      <c r="B838">
        <v>0</v>
      </c>
      <c r="C838">
        <v>22.8</v>
      </c>
      <c r="D838">
        <v>-1.7</v>
      </c>
    </row>
    <row r="839" spans="1:4" x14ac:dyDescent="0.25">
      <c r="A839">
        <v>20120926</v>
      </c>
      <c r="B839">
        <v>0</v>
      </c>
      <c r="C839">
        <v>26.7</v>
      </c>
      <c r="D839">
        <v>2.8</v>
      </c>
    </row>
    <row r="840" spans="1:4" x14ac:dyDescent="0.25">
      <c r="A840">
        <v>20120927</v>
      </c>
      <c r="B840">
        <v>0</v>
      </c>
      <c r="C840">
        <v>18.899999999999999</v>
      </c>
      <c r="D840">
        <v>0</v>
      </c>
    </row>
    <row r="841" spans="1:4" x14ac:dyDescent="0.25">
      <c r="A841">
        <v>20120928</v>
      </c>
      <c r="B841">
        <v>0</v>
      </c>
      <c r="C841">
        <v>19.399999999999999</v>
      </c>
      <c r="D841">
        <v>0</v>
      </c>
    </row>
    <row r="842" spans="1:4" x14ac:dyDescent="0.25">
      <c r="A842">
        <v>20120929</v>
      </c>
      <c r="B842">
        <v>0</v>
      </c>
      <c r="C842">
        <v>22.8</v>
      </c>
      <c r="D842">
        <v>0</v>
      </c>
    </row>
    <row r="843" spans="1:4" x14ac:dyDescent="0.25">
      <c r="A843">
        <v>20120930</v>
      </c>
      <c r="B843">
        <v>0</v>
      </c>
      <c r="C843">
        <v>25.6</v>
      </c>
      <c r="D843">
        <v>2.8</v>
      </c>
    </row>
    <row r="844" spans="1:4" x14ac:dyDescent="0.25">
      <c r="A844">
        <v>20121001</v>
      </c>
      <c r="B844">
        <v>0</v>
      </c>
      <c r="C844">
        <v>21.7</v>
      </c>
      <c r="D844">
        <v>3.3</v>
      </c>
    </row>
    <row r="845" spans="1:4" x14ac:dyDescent="0.25">
      <c r="A845">
        <v>20121002</v>
      </c>
      <c r="B845">
        <v>0</v>
      </c>
      <c r="C845">
        <v>21.1</v>
      </c>
      <c r="D845">
        <v>3.9</v>
      </c>
    </row>
    <row r="846" spans="1:4" x14ac:dyDescent="0.25">
      <c r="A846">
        <v>20121003</v>
      </c>
      <c r="B846">
        <v>0</v>
      </c>
      <c r="C846">
        <v>22.8</v>
      </c>
      <c r="D846">
        <v>4.4000000000000004</v>
      </c>
    </row>
    <row r="847" spans="1:4" x14ac:dyDescent="0.25">
      <c r="A847">
        <v>20121004</v>
      </c>
      <c r="B847">
        <v>0</v>
      </c>
      <c r="C847">
        <v>21.1</v>
      </c>
      <c r="D847">
        <v>4.4000000000000004</v>
      </c>
    </row>
    <row r="848" spans="1:4" x14ac:dyDescent="0.25">
      <c r="A848">
        <v>20121005</v>
      </c>
      <c r="B848">
        <v>0</v>
      </c>
      <c r="C848">
        <v>17.2</v>
      </c>
      <c r="D848">
        <v>1.7</v>
      </c>
    </row>
    <row r="849" spans="1:4" x14ac:dyDescent="0.25">
      <c r="A849">
        <v>20121006</v>
      </c>
      <c r="B849">
        <v>0</v>
      </c>
      <c r="C849">
        <v>9.4</v>
      </c>
      <c r="D849">
        <v>1.7</v>
      </c>
    </row>
    <row r="850" spans="1:4" x14ac:dyDescent="0.25">
      <c r="A850">
        <v>20121007</v>
      </c>
      <c r="B850">
        <v>0</v>
      </c>
      <c r="C850">
        <v>6.7</v>
      </c>
      <c r="D850">
        <v>1.7</v>
      </c>
    </row>
    <row r="851" spans="1:4" x14ac:dyDescent="0.25">
      <c r="A851">
        <v>20121008</v>
      </c>
      <c r="B851">
        <v>0</v>
      </c>
      <c r="C851">
        <v>11.1</v>
      </c>
      <c r="D851">
        <v>-3.3</v>
      </c>
    </row>
    <row r="852" spans="1:4" x14ac:dyDescent="0.25">
      <c r="A852">
        <v>20121009</v>
      </c>
      <c r="B852">
        <v>0</v>
      </c>
      <c r="C852">
        <v>17.2</v>
      </c>
      <c r="D852">
        <v>0.6</v>
      </c>
    </row>
    <row r="853" spans="1:4" x14ac:dyDescent="0.25">
      <c r="A853">
        <v>20121010</v>
      </c>
      <c r="B853">
        <v>9.1</v>
      </c>
      <c r="C853">
        <v>12.2</v>
      </c>
      <c r="D853">
        <v>0.6</v>
      </c>
    </row>
    <row r="854" spans="1:4" x14ac:dyDescent="0.25">
      <c r="A854">
        <v>20121011</v>
      </c>
      <c r="B854">
        <v>0</v>
      </c>
      <c r="C854">
        <v>10.6</v>
      </c>
      <c r="D854">
        <v>0.6</v>
      </c>
    </row>
    <row r="855" spans="1:4" x14ac:dyDescent="0.25">
      <c r="A855">
        <v>20121012</v>
      </c>
      <c r="B855">
        <v>0</v>
      </c>
      <c r="C855">
        <v>13.9</v>
      </c>
      <c r="D855">
        <v>-4.4000000000000004</v>
      </c>
    </row>
    <row r="856" spans="1:4" x14ac:dyDescent="0.25">
      <c r="A856">
        <v>20121013</v>
      </c>
      <c r="B856">
        <v>6.9</v>
      </c>
      <c r="C856">
        <v>11.7</v>
      </c>
      <c r="D856">
        <v>-4.4000000000000004</v>
      </c>
    </row>
    <row r="857" spans="1:4" x14ac:dyDescent="0.25">
      <c r="A857">
        <v>20121014</v>
      </c>
      <c r="B857">
        <v>26.9</v>
      </c>
      <c r="C857">
        <v>17.8</v>
      </c>
      <c r="D857">
        <v>7.8</v>
      </c>
    </row>
    <row r="858" spans="1:4" x14ac:dyDescent="0.25">
      <c r="A858">
        <v>20121015</v>
      </c>
      <c r="B858">
        <v>27.4</v>
      </c>
      <c r="C858">
        <v>15.6</v>
      </c>
      <c r="D858">
        <v>0</v>
      </c>
    </row>
    <row r="859" spans="1:4" x14ac:dyDescent="0.25">
      <c r="A859">
        <v>20121016</v>
      </c>
      <c r="B859">
        <v>0</v>
      </c>
      <c r="C859">
        <v>16.100000000000001</v>
      </c>
      <c r="D859">
        <v>0.6</v>
      </c>
    </row>
    <row r="860" spans="1:4" x14ac:dyDescent="0.25">
      <c r="A860">
        <v>20121017</v>
      </c>
      <c r="B860">
        <v>0</v>
      </c>
      <c r="C860">
        <v>20.6</v>
      </c>
      <c r="D860">
        <v>6.1</v>
      </c>
    </row>
    <row r="861" spans="1:4" x14ac:dyDescent="0.25">
      <c r="A861">
        <v>20121018</v>
      </c>
      <c r="B861">
        <v>8.1</v>
      </c>
      <c r="C861">
        <v>18.3</v>
      </c>
      <c r="D861">
        <v>6.1</v>
      </c>
    </row>
    <row r="862" spans="1:4" x14ac:dyDescent="0.25">
      <c r="A862">
        <v>20121019</v>
      </c>
      <c r="B862">
        <v>6.4</v>
      </c>
      <c r="C862">
        <v>7.8</v>
      </c>
      <c r="D862">
        <v>5.6</v>
      </c>
    </row>
    <row r="863" spans="1:4" x14ac:dyDescent="0.25">
      <c r="A863">
        <v>20121020</v>
      </c>
      <c r="B863">
        <v>1.8</v>
      </c>
      <c r="C863">
        <v>11.1</v>
      </c>
      <c r="D863">
        <v>-1.1000000000000001</v>
      </c>
    </row>
    <row r="864" spans="1:4" x14ac:dyDescent="0.25">
      <c r="A864">
        <v>20121021</v>
      </c>
      <c r="B864">
        <v>0</v>
      </c>
      <c r="C864">
        <v>15</v>
      </c>
      <c r="D864">
        <v>-1.1000000000000001</v>
      </c>
    </row>
    <row r="865" spans="1:4" x14ac:dyDescent="0.25">
      <c r="A865">
        <v>20121022</v>
      </c>
      <c r="B865">
        <v>0</v>
      </c>
      <c r="C865">
        <v>20</v>
      </c>
      <c r="D865">
        <v>0.6</v>
      </c>
    </row>
    <row r="866" spans="1:4" x14ac:dyDescent="0.25">
      <c r="A866">
        <v>20121023</v>
      </c>
      <c r="B866">
        <v>0.8</v>
      </c>
      <c r="C866">
        <v>16.7</v>
      </c>
      <c r="D866">
        <v>9.4</v>
      </c>
    </row>
    <row r="867" spans="1:4" x14ac:dyDescent="0.25">
      <c r="A867">
        <v>20121024</v>
      </c>
      <c r="B867">
        <v>0.5</v>
      </c>
      <c r="C867">
        <v>18.3</v>
      </c>
      <c r="D867">
        <v>13.3</v>
      </c>
    </row>
    <row r="868" spans="1:4" x14ac:dyDescent="0.25">
      <c r="A868">
        <v>20121025</v>
      </c>
      <c r="B868">
        <v>0</v>
      </c>
      <c r="C868">
        <v>23.3</v>
      </c>
      <c r="D868">
        <v>16.7</v>
      </c>
    </row>
    <row r="869" spans="1:4" x14ac:dyDescent="0.25">
      <c r="A869">
        <v>20121026</v>
      </c>
      <c r="B869">
        <v>5.6</v>
      </c>
      <c r="C869">
        <v>20.6</v>
      </c>
      <c r="D869">
        <v>0.6</v>
      </c>
    </row>
    <row r="870" spans="1:4" x14ac:dyDescent="0.25">
      <c r="A870">
        <v>20121027</v>
      </c>
      <c r="B870">
        <v>0</v>
      </c>
      <c r="C870">
        <v>8.3000000000000007</v>
      </c>
      <c r="D870">
        <v>-4.4000000000000004</v>
      </c>
    </row>
    <row r="871" spans="1:4" x14ac:dyDescent="0.25">
      <c r="A871">
        <v>20121028</v>
      </c>
      <c r="B871">
        <v>0</v>
      </c>
      <c r="C871">
        <v>6.7</v>
      </c>
      <c r="D871">
        <v>-5</v>
      </c>
    </row>
    <row r="872" spans="1:4" x14ac:dyDescent="0.25">
      <c r="A872">
        <v>20121029</v>
      </c>
      <c r="B872">
        <v>0</v>
      </c>
      <c r="C872">
        <v>9.4</v>
      </c>
      <c r="D872">
        <v>-6.1</v>
      </c>
    </row>
    <row r="873" spans="1:4" x14ac:dyDescent="0.25">
      <c r="A873">
        <v>20121030</v>
      </c>
      <c r="B873">
        <v>0</v>
      </c>
      <c r="C873">
        <v>10</v>
      </c>
      <c r="D873">
        <v>-6.1</v>
      </c>
    </row>
    <row r="874" spans="1:4" x14ac:dyDescent="0.25">
      <c r="A874">
        <v>20121031</v>
      </c>
      <c r="B874">
        <v>0</v>
      </c>
      <c r="C874">
        <v>8.9</v>
      </c>
      <c r="D874">
        <v>-1.7</v>
      </c>
    </row>
    <row r="875" spans="1:4" x14ac:dyDescent="0.25">
      <c r="A875">
        <v>20121101</v>
      </c>
      <c r="B875">
        <v>0</v>
      </c>
      <c r="C875">
        <v>9.4</v>
      </c>
      <c r="D875">
        <v>-3.9</v>
      </c>
    </row>
    <row r="876" spans="1:4" x14ac:dyDescent="0.25">
      <c r="A876">
        <v>20121102</v>
      </c>
      <c r="B876">
        <v>0</v>
      </c>
      <c r="C876">
        <v>11.1</v>
      </c>
      <c r="D876">
        <v>-5</v>
      </c>
    </row>
    <row r="877" spans="1:4" x14ac:dyDescent="0.25">
      <c r="A877">
        <v>20121103</v>
      </c>
      <c r="B877">
        <v>0</v>
      </c>
      <c r="C877">
        <v>2.2000000000000002</v>
      </c>
      <c r="D877">
        <v>-5</v>
      </c>
    </row>
    <row r="878" spans="1:4" x14ac:dyDescent="0.25">
      <c r="A878">
        <v>20121104</v>
      </c>
      <c r="B878">
        <v>0</v>
      </c>
      <c r="C878">
        <v>7.8</v>
      </c>
      <c r="D878">
        <v>0</v>
      </c>
    </row>
    <row r="879" spans="1:4" x14ac:dyDescent="0.25">
      <c r="A879">
        <v>20121105</v>
      </c>
      <c r="B879">
        <v>0</v>
      </c>
      <c r="C879">
        <v>9.4</v>
      </c>
      <c r="D879">
        <v>-2.8</v>
      </c>
    </row>
    <row r="880" spans="1:4" x14ac:dyDescent="0.25">
      <c r="A880">
        <v>20121106</v>
      </c>
      <c r="B880">
        <v>0.8</v>
      </c>
      <c r="C880">
        <v>7.8</v>
      </c>
      <c r="D880">
        <v>-3.9</v>
      </c>
    </row>
    <row r="881" spans="1:4" x14ac:dyDescent="0.25">
      <c r="A881">
        <v>20121107</v>
      </c>
      <c r="B881">
        <v>0</v>
      </c>
      <c r="C881">
        <v>4.4000000000000004</v>
      </c>
      <c r="D881">
        <v>0.6</v>
      </c>
    </row>
    <row r="882" spans="1:4" x14ac:dyDescent="0.25">
      <c r="A882">
        <v>20121108</v>
      </c>
      <c r="B882">
        <v>0</v>
      </c>
      <c r="C882">
        <v>5</v>
      </c>
      <c r="D882">
        <v>0</v>
      </c>
    </row>
    <row r="883" spans="1:4" x14ac:dyDescent="0.25">
      <c r="A883">
        <v>20121109</v>
      </c>
      <c r="B883">
        <v>0</v>
      </c>
      <c r="C883">
        <v>11.1</v>
      </c>
      <c r="D883">
        <v>-0.6</v>
      </c>
    </row>
    <row r="884" spans="1:4" x14ac:dyDescent="0.25">
      <c r="A884">
        <v>20121110</v>
      </c>
      <c r="B884">
        <v>0</v>
      </c>
      <c r="C884">
        <v>10</v>
      </c>
      <c r="D884">
        <v>0.6</v>
      </c>
    </row>
    <row r="885" spans="1:4" x14ac:dyDescent="0.25">
      <c r="A885">
        <v>20121111</v>
      </c>
      <c r="B885">
        <v>0.5</v>
      </c>
      <c r="C885">
        <v>20</v>
      </c>
      <c r="D885">
        <v>8.9</v>
      </c>
    </row>
    <row r="886" spans="1:4" x14ac:dyDescent="0.25">
      <c r="A886">
        <v>20121112</v>
      </c>
      <c r="B886">
        <v>26.4</v>
      </c>
      <c r="C886">
        <v>20</v>
      </c>
      <c r="D886">
        <v>-4.4000000000000004</v>
      </c>
    </row>
    <row r="887" spans="1:4" x14ac:dyDescent="0.25">
      <c r="A887">
        <v>20121113</v>
      </c>
      <c r="B887">
        <v>0.3</v>
      </c>
      <c r="C887">
        <v>-2.8</v>
      </c>
      <c r="D887">
        <v>-8.3000000000000007</v>
      </c>
    </row>
    <row r="888" spans="1:4" x14ac:dyDescent="0.25">
      <c r="A888">
        <v>20121114</v>
      </c>
      <c r="B888">
        <v>0</v>
      </c>
      <c r="C888">
        <v>10.6</v>
      </c>
      <c r="D888">
        <v>-8.3000000000000007</v>
      </c>
    </row>
    <row r="889" spans="1:4" x14ac:dyDescent="0.25">
      <c r="A889">
        <v>20121115</v>
      </c>
      <c r="B889">
        <v>0</v>
      </c>
      <c r="C889">
        <v>11.1</v>
      </c>
      <c r="D889">
        <v>-0.6</v>
      </c>
    </row>
    <row r="890" spans="1:4" x14ac:dyDescent="0.25">
      <c r="A890">
        <v>20121116</v>
      </c>
      <c r="B890">
        <v>0</v>
      </c>
      <c r="C890">
        <v>12.2</v>
      </c>
      <c r="D890">
        <v>-4.4000000000000004</v>
      </c>
    </row>
    <row r="891" spans="1:4" x14ac:dyDescent="0.25">
      <c r="A891">
        <v>20121117</v>
      </c>
      <c r="B891">
        <v>0</v>
      </c>
      <c r="C891">
        <v>10.6</v>
      </c>
      <c r="D891">
        <v>-3.9</v>
      </c>
    </row>
    <row r="892" spans="1:4" x14ac:dyDescent="0.25">
      <c r="A892">
        <v>20121118</v>
      </c>
      <c r="B892">
        <v>0</v>
      </c>
      <c r="C892">
        <v>13.3</v>
      </c>
      <c r="D892">
        <v>-3.9</v>
      </c>
    </row>
    <row r="893" spans="1:4" x14ac:dyDescent="0.25">
      <c r="A893">
        <v>20121119</v>
      </c>
      <c r="B893">
        <v>0</v>
      </c>
      <c r="C893">
        <v>14.4</v>
      </c>
      <c r="D893">
        <v>4.4000000000000004</v>
      </c>
    </row>
    <row r="894" spans="1:4" x14ac:dyDescent="0.25">
      <c r="A894">
        <v>20121120</v>
      </c>
      <c r="B894">
        <v>0</v>
      </c>
      <c r="C894">
        <v>11.7</v>
      </c>
      <c r="D894">
        <v>5</v>
      </c>
    </row>
    <row r="895" spans="1:4" x14ac:dyDescent="0.25">
      <c r="A895">
        <v>20121121</v>
      </c>
      <c r="B895">
        <v>0</v>
      </c>
      <c r="C895">
        <v>11.7</v>
      </c>
      <c r="D895">
        <v>1.7</v>
      </c>
    </row>
    <row r="896" spans="1:4" x14ac:dyDescent="0.25">
      <c r="A896">
        <v>20121122</v>
      </c>
      <c r="B896">
        <v>0</v>
      </c>
      <c r="C896">
        <v>15.6</v>
      </c>
      <c r="D896">
        <v>1.7</v>
      </c>
    </row>
    <row r="897" spans="1:4" x14ac:dyDescent="0.25">
      <c r="A897">
        <v>20121123</v>
      </c>
      <c r="B897">
        <v>0</v>
      </c>
      <c r="C897">
        <v>16.7</v>
      </c>
      <c r="D897">
        <v>-3.9</v>
      </c>
    </row>
    <row r="898" spans="1:4" x14ac:dyDescent="0.25">
      <c r="A898">
        <v>20121124</v>
      </c>
      <c r="B898">
        <v>0</v>
      </c>
      <c r="C898">
        <v>-2.2000000000000002</v>
      </c>
      <c r="D898">
        <v>-5.6</v>
      </c>
    </row>
    <row r="899" spans="1:4" x14ac:dyDescent="0.25">
      <c r="A899">
        <v>20121125</v>
      </c>
      <c r="B899">
        <v>0</v>
      </c>
      <c r="C899">
        <v>0.6</v>
      </c>
      <c r="D899">
        <v>-7.2</v>
      </c>
    </row>
    <row r="900" spans="1:4" x14ac:dyDescent="0.25">
      <c r="A900">
        <v>20121126</v>
      </c>
      <c r="B900">
        <v>0</v>
      </c>
      <c r="C900">
        <v>3.3</v>
      </c>
      <c r="D900">
        <v>-7.2</v>
      </c>
    </row>
    <row r="901" spans="1:4" x14ac:dyDescent="0.25">
      <c r="A901">
        <v>20121127</v>
      </c>
      <c r="B901">
        <v>0</v>
      </c>
      <c r="C901">
        <v>-1.7</v>
      </c>
      <c r="D901">
        <v>-12.2</v>
      </c>
    </row>
    <row r="902" spans="1:4" x14ac:dyDescent="0.25">
      <c r="A902">
        <v>20121128</v>
      </c>
      <c r="B902">
        <v>0</v>
      </c>
      <c r="C902">
        <v>-0.6</v>
      </c>
      <c r="D902">
        <v>-12.2</v>
      </c>
    </row>
    <row r="903" spans="1:4" x14ac:dyDescent="0.25">
      <c r="A903">
        <v>20121129</v>
      </c>
      <c r="B903">
        <v>0</v>
      </c>
      <c r="C903">
        <v>5.6</v>
      </c>
      <c r="D903">
        <v>-9.4</v>
      </c>
    </row>
    <row r="904" spans="1:4" x14ac:dyDescent="0.25">
      <c r="A904">
        <v>20121130</v>
      </c>
      <c r="B904">
        <v>0</v>
      </c>
      <c r="C904">
        <v>9.4</v>
      </c>
      <c r="D904">
        <v>-6.1</v>
      </c>
    </row>
    <row r="905" spans="1:4" x14ac:dyDescent="0.25">
      <c r="A905">
        <v>20121201</v>
      </c>
      <c r="B905">
        <v>0</v>
      </c>
      <c r="C905">
        <v>3.9</v>
      </c>
      <c r="D905">
        <v>1.7</v>
      </c>
    </row>
    <row r="906" spans="1:4" x14ac:dyDescent="0.25">
      <c r="A906">
        <v>20121202</v>
      </c>
      <c r="B906">
        <v>0</v>
      </c>
      <c r="C906">
        <v>11.7</v>
      </c>
      <c r="D906">
        <v>2.2000000000000002</v>
      </c>
    </row>
    <row r="907" spans="1:4" x14ac:dyDescent="0.25">
      <c r="A907">
        <v>20121203</v>
      </c>
      <c r="B907">
        <v>0</v>
      </c>
      <c r="C907">
        <v>12.2</v>
      </c>
      <c r="D907">
        <v>-0.6</v>
      </c>
    </row>
    <row r="908" spans="1:4" x14ac:dyDescent="0.25">
      <c r="A908">
        <v>20121204</v>
      </c>
      <c r="B908">
        <v>0</v>
      </c>
      <c r="C908">
        <v>17.8</v>
      </c>
      <c r="D908">
        <v>1.1000000000000001</v>
      </c>
    </row>
    <row r="909" spans="1:4" x14ac:dyDescent="0.25">
      <c r="A909">
        <v>20121205</v>
      </c>
      <c r="B909">
        <v>0</v>
      </c>
      <c r="C909">
        <v>11.1</v>
      </c>
      <c r="D909">
        <v>-7.8</v>
      </c>
    </row>
    <row r="910" spans="1:4" x14ac:dyDescent="0.25">
      <c r="A910">
        <v>20121206</v>
      </c>
      <c r="B910">
        <v>0</v>
      </c>
      <c r="C910">
        <v>3.9</v>
      </c>
      <c r="D910">
        <v>-7.8</v>
      </c>
    </row>
    <row r="911" spans="1:4" x14ac:dyDescent="0.25">
      <c r="A911">
        <v>20121207</v>
      </c>
      <c r="B911">
        <v>0</v>
      </c>
      <c r="C911">
        <v>8.3000000000000007</v>
      </c>
      <c r="D911">
        <v>0.6</v>
      </c>
    </row>
    <row r="912" spans="1:4" x14ac:dyDescent="0.25">
      <c r="A912">
        <v>20121208</v>
      </c>
      <c r="B912">
        <v>0</v>
      </c>
      <c r="C912">
        <v>8.3000000000000007</v>
      </c>
      <c r="D912">
        <v>-4.4000000000000004</v>
      </c>
    </row>
    <row r="913" spans="1:4" x14ac:dyDescent="0.25">
      <c r="A913">
        <v>20121209</v>
      </c>
      <c r="B913">
        <v>0.3</v>
      </c>
      <c r="C913">
        <v>4.4000000000000004</v>
      </c>
      <c r="D913">
        <v>-5</v>
      </c>
    </row>
    <row r="914" spans="1:4" x14ac:dyDescent="0.25">
      <c r="A914">
        <v>20121210</v>
      </c>
      <c r="B914">
        <v>9.4</v>
      </c>
      <c r="C914">
        <v>0.6</v>
      </c>
      <c r="D914">
        <v>-1.1000000000000001</v>
      </c>
    </row>
    <row r="915" spans="1:4" x14ac:dyDescent="0.25">
      <c r="A915">
        <v>20121211</v>
      </c>
      <c r="B915">
        <v>0</v>
      </c>
      <c r="C915">
        <v>0.6</v>
      </c>
      <c r="D915">
        <v>-10</v>
      </c>
    </row>
    <row r="916" spans="1:4" x14ac:dyDescent="0.25">
      <c r="A916">
        <v>20121212</v>
      </c>
      <c r="B916">
        <v>0</v>
      </c>
      <c r="C916">
        <v>-2.2000000000000002</v>
      </c>
      <c r="D916">
        <v>-8.9</v>
      </c>
    </row>
    <row r="917" spans="1:4" x14ac:dyDescent="0.25">
      <c r="A917">
        <v>20121213</v>
      </c>
      <c r="B917">
        <v>0</v>
      </c>
      <c r="C917">
        <v>5.6</v>
      </c>
      <c r="D917">
        <v>-7.2</v>
      </c>
    </row>
    <row r="918" spans="1:4" x14ac:dyDescent="0.25">
      <c r="A918">
        <v>20121214</v>
      </c>
      <c r="B918">
        <v>0</v>
      </c>
      <c r="C918">
        <v>6.7</v>
      </c>
      <c r="D918">
        <v>-7.2</v>
      </c>
    </row>
    <row r="919" spans="1:4" x14ac:dyDescent="0.25">
      <c r="A919">
        <v>20121215</v>
      </c>
      <c r="B919">
        <v>7.1</v>
      </c>
      <c r="C919">
        <v>8.9</v>
      </c>
      <c r="D919">
        <v>-7.2</v>
      </c>
    </row>
    <row r="920" spans="1:4" x14ac:dyDescent="0.25">
      <c r="A920">
        <v>20121216</v>
      </c>
      <c r="B920">
        <v>13</v>
      </c>
      <c r="C920">
        <v>6.1</v>
      </c>
      <c r="D920">
        <v>3.3</v>
      </c>
    </row>
    <row r="921" spans="1:4" x14ac:dyDescent="0.25">
      <c r="A921">
        <v>20121217</v>
      </c>
      <c r="B921">
        <v>0</v>
      </c>
      <c r="C921">
        <v>3.3</v>
      </c>
      <c r="D921">
        <v>-3.9</v>
      </c>
    </row>
    <row r="922" spans="1:4" x14ac:dyDescent="0.25">
      <c r="A922">
        <v>20121218</v>
      </c>
      <c r="B922">
        <v>0</v>
      </c>
      <c r="C922">
        <v>-1.7</v>
      </c>
      <c r="D922">
        <v>-3.9</v>
      </c>
    </row>
    <row r="923" spans="1:4" x14ac:dyDescent="0.25">
      <c r="A923">
        <v>20121219</v>
      </c>
      <c r="B923">
        <v>3.8</v>
      </c>
      <c r="C923">
        <v>-1.1000000000000001</v>
      </c>
      <c r="D923">
        <v>-2.2000000000000002</v>
      </c>
    </row>
    <row r="924" spans="1:4" x14ac:dyDescent="0.25">
      <c r="A924">
        <v>20121220</v>
      </c>
      <c r="B924">
        <v>11.9</v>
      </c>
      <c r="C924">
        <v>1.1000000000000001</v>
      </c>
      <c r="D924">
        <v>-1.7</v>
      </c>
    </row>
    <row r="925" spans="1:4" x14ac:dyDescent="0.25">
      <c r="A925">
        <v>20121221</v>
      </c>
      <c r="B925">
        <v>1.8</v>
      </c>
      <c r="C925">
        <v>1.1000000000000001</v>
      </c>
      <c r="D925">
        <v>-10</v>
      </c>
    </row>
    <row r="926" spans="1:4" x14ac:dyDescent="0.25">
      <c r="A926">
        <v>20121222</v>
      </c>
      <c r="B926">
        <v>0</v>
      </c>
      <c r="C926">
        <v>-3.9</v>
      </c>
      <c r="D926">
        <v>-17.2</v>
      </c>
    </row>
    <row r="927" spans="1:4" x14ac:dyDescent="0.25">
      <c r="A927">
        <v>20121223</v>
      </c>
      <c r="B927">
        <v>0</v>
      </c>
      <c r="C927">
        <v>-2.8</v>
      </c>
      <c r="D927">
        <v>-17.2</v>
      </c>
    </row>
    <row r="928" spans="1:4" x14ac:dyDescent="0.25">
      <c r="A928">
        <v>20121224</v>
      </c>
      <c r="B928">
        <v>0</v>
      </c>
      <c r="C928">
        <v>-3.3</v>
      </c>
      <c r="D928">
        <v>-11.7</v>
      </c>
    </row>
    <row r="929" spans="1:4" x14ac:dyDescent="0.25">
      <c r="A929">
        <v>20121225</v>
      </c>
      <c r="B929">
        <v>0.3</v>
      </c>
      <c r="C929">
        <v>-4.4000000000000004</v>
      </c>
      <c r="D929">
        <v>-15.6</v>
      </c>
    </row>
    <row r="930" spans="1:4" x14ac:dyDescent="0.25">
      <c r="A930">
        <v>20121226</v>
      </c>
      <c r="B930">
        <v>0</v>
      </c>
      <c r="C930">
        <v>-6.1</v>
      </c>
      <c r="D930">
        <v>-16.7</v>
      </c>
    </row>
    <row r="931" spans="1:4" x14ac:dyDescent="0.25">
      <c r="A931">
        <v>20121227</v>
      </c>
      <c r="B931">
        <v>0</v>
      </c>
      <c r="C931">
        <v>-2.8</v>
      </c>
      <c r="D931">
        <v>-13.9</v>
      </c>
    </row>
    <row r="932" spans="1:4" x14ac:dyDescent="0.25">
      <c r="A932">
        <v>20121229</v>
      </c>
      <c r="B932">
        <v>1.3</v>
      </c>
      <c r="C932">
        <v>-3.3</v>
      </c>
      <c r="D932">
        <v>-7.8</v>
      </c>
    </row>
    <row r="933" spans="1:4" x14ac:dyDescent="0.25">
      <c r="A933">
        <v>20121230</v>
      </c>
      <c r="B933">
        <v>0</v>
      </c>
      <c r="C933">
        <v>-5</v>
      </c>
      <c r="D933">
        <v>-17.2</v>
      </c>
    </row>
    <row r="934" spans="1:4" x14ac:dyDescent="0.25">
      <c r="A934">
        <v>20121231</v>
      </c>
      <c r="B934">
        <v>0</v>
      </c>
      <c r="C934">
        <v>-1.1000000000000001</v>
      </c>
      <c r="D934">
        <v>-16.100000000000001</v>
      </c>
    </row>
    <row r="935" spans="1:4" x14ac:dyDescent="0.25">
      <c r="A935">
        <v>20130101</v>
      </c>
      <c r="B935">
        <v>0</v>
      </c>
      <c r="C935">
        <v>-5.6</v>
      </c>
      <c r="D935">
        <v>-22.8</v>
      </c>
    </row>
    <row r="936" spans="1:4" x14ac:dyDescent="0.25">
      <c r="A936">
        <v>20130102</v>
      </c>
      <c r="B936">
        <v>0</v>
      </c>
      <c r="C936">
        <v>-7.2</v>
      </c>
      <c r="D936">
        <v>-22.8</v>
      </c>
    </row>
    <row r="937" spans="1:4" x14ac:dyDescent="0.25">
      <c r="A937">
        <v>20130103</v>
      </c>
      <c r="B937">
        <v>0</v>
      </c>
      <c r="C937">
        <v>-3.9</v>
      </c>
      <c r="D937">
        <v>-15</v>
      </c>
    </row>
    <row r="938" spans="1:4" x14ac:dyDescent="0.25">
      <c r="A938">
        <v>20130104</v>
      </c>
      <c r="B938">
        <v>0</v>
      </c>
      <c r="C938">
        <v>-3.3</v>
      </c>
      <c r="D938">
        <v>-14.4</v>
      </c>
    </row>
    <row r="939" spans="1:4" x14ac:dyDescent="0.25">
      <c r="A939">
        <v>20130105</v>
      </c>
      <c r="B939">
        <v>0</v>
      </c>
      <c r="C939">
        <v>0.6</v>
      </c>
      <c r="D939">
        <v>-14.4</v>
      </c>
    </row>
    <row r="940" spans="1:4" x14ac:dyDescent="0.25">
      <c r="A940">
        <v>20130106</v>
      </c>
      <c r="B940">
        <v>0</v>
      </c>
      <c r="C940">
        <v>2.2000000000000002</v>
      </c>
      <c r="D940">
        <v>-14.4</v>
      </c>
    </row>
    <row r="941" spans="1:4" x14ac:dyDescent="0.25">
      <c r="A941">
        <v>20130107</v>
      </c>
      <c r="B941">
        <v>0</v>
      </c>
      <c r="C941">
        <v>-1.7</v>
      </c>
      <c r="D941">
        <v>-13.9</v>
      </c>
    </row>
    <row r="942" spans="1:4" x14ac:dyDescent="0.25">
      <c r="A942">
        <v>20130108</v>
      </c>
      <c r="B942">
        <v>0</v>
      </c>
      <c r="C942">
        <v>4.4000000000000004</v>
      </c>
      <c r="D942">
        <v>-11.1</v>
      </c>
    </row>
    <row r="943" spans="1:4" x14ac:dyDescent="0.25">
      <c r="A943">
        <v>20130109</v>
      </c>
      <c r="B943">
        <v>0</v>
      </c>
      <c r="C943">
        <v>4.4000000000000004</v>
      </c>
      <c r="D943">
        <v>-11.1</v>
      </c>
    </row>
    <row r="944" spans="1:4" x14ac:dyDescent="0.25">
      <c r="A944">
        <v>20130110</v>
      </c>
      <c r="B944">
        <v>0</v>
      </c>
      <c r="C944">
        <v>4.4000000000000004</v>
      </c>
      <c r="D944">
        <v>-10</v>
      </c>
    </row>
    <row r="945" spans="1:4" x14ac:dyDescent="0.25">
      <c r="A945">
        <v>20130111</v>
      </c>
      <c r="B945">
        <v>7.6</v>
      </c>
      <c r="C945">
        <v>6.1</v>
      </c>
      <c r="D945">
        <v>-7.8</v>
      </c>
    </row>
    <row r="946" spans="1:4" x14ac:dyDescent="0.25">
      <c r="A946">
        <v>20130112</v>
      </c>
      <c r="B946">
        <v>0</v>
      </c>
      <c r="C946">
        <v>10</v>
      </c>
      <c r="D946">
        <v>0.6</v>
      </c>
    </row>
    <row r="947" spans="1:4" x14ac:dyDescent="0.25">
      <c r="A947">
        <v>20130113</v>
      </c>
      <c r="B947">
        <v>0</v>
      </c>
      <c r="C947">
        <v>0.6</v>
      </c>
      <c r="D947">
        <v>-11.7</v>
      </c>
    </row>
    <row r="948" spans="1:4" x14ac:dyDescent="0.25">
      <c r="A948">
        <v>20130114</v>
      </c>
      <c r="B948">
        <v>0</v>
      </c>
      <c r="C948">
        <v>-8.3000000000000007</v>
      </c>
      <c r="D948">
        <v>-14.4</v>
      </c>
    </row>
    <row r="949" spans="1:4" x14ac:dyDescent="0.25">
      <c r="A949">
        <v>20130115</v>
      </c>
      <c r="B949">
        <v>0</v>
      </c>
      <c r="C949">
        <v>-3.9</v>
      </c>
      <c r="D949">
        <v>-14.4</v>
      </c>
    </row>
    <row r="950" spans="1:4" x14ac:dyDescent="0.25">
      <c r="A950">
        <v>20130116</v>
      </c>
      <c r="B950">
        <v>0</v>
      </c>
      <c r="C950">
        <v>0</v>
      </c>
      <c r="D950">
        <v>-13.9</v>
      </c>
    </row>
    <row r="951" spans="1:4" x14ac:dyDescent="0.25">
      <c r="A951">
        <v>20130117</v>
      </c>
      <c r="B951">
        <v>0</v>
      </c>
      <c r="C951">
        <v>2.8</v>
      </c>
      <c r="D951">
        <v>-8.9</v>
      </c>
    </row>
    <row r="952" spans="1:4" x14ac:dyDescent="0.25">
      <c r="A952">
        <v>20130118</v>
      </c>
      <c r="B952">
        <v>0</v>
      </c>
      <c r="C952">
        <v>-2.8</v>
      </c>
      <c r="D952">
        <v>-10.6</v>
      </c>
    </row>
    <row r="953" spans="1:4" x14ac:dyDescent="0.25">
      <c r="A953">
        <v>20130119</v>
      </c>
      <c r="B953">
        <v>0</v>
      </c>
      <c r="C953">
        <v>9.4</v>
      </c>
      <c r="D953">
        <v>-5.6</v>
      </c>
    </row>
    <row r="954" spans="1:4" x14ac:dyDescent="0.25">
      <c r="A954">
        <v>20130120</v>
      </c>
      <c r="B954">
        <v>0</v>
      </c>
      <c r="C954">
        <v>9.4</v>
      </c>
      <c r="D954">
        <v>-14.4</v>
      </c>
    </row>
    <row r="955" spans="1:4" x14ac:dyDescent="0.25">
      <c r="A955">
        <v>20130121</v>
      </c>
      <c r="B955">
        <v>0</v>
      </c>
      <c r="C955">
        <v>-8.9</v>
      </c>
      <c r="D955">
        <v>-18.3</v>
      </c>
    </row>
    <row r="956" spans="1:4" x14ac:dyDescent="0.25">
      <c r="A956">
        <v>20130122</v>
      </c>
      <c r="B956">
        <v>0</v>
      </c>
      <c r="C956">
        <v>-16.100000000000001</v>
      </c>
      <c r="D956">
        <v>-21.7</v>
      </c>
    </row>
    <row r="957" spans="1:4" x14ac:dyDescent="0.25">
      <c r="A957">
        <v>20130123</v>
      </c>
      <c r="B957">
        <v>0</v>
      </c>
      <c r="C957">
        <v>-11.7</v>
      </c>
      <c r="D957">
        <v>-21.7</v>
      </c>
    </row>
    <row r="958" spans="1:4" x14ac:dyDescent="0.25">
      <c r="A958">
        <v>20130124</v>
      </c>
      <c r="B958">
        <v>0.3</v>
      </c>
      <c r="C958">
        <v>-6.7</v>
      </c>
      <c r="D958">
        <v>-18.899999999999999</v>
      </c>
    </row>
    <row r="959" spans="1:4" x14ac:dyDescent="0.25">
      <c r="A959">
        <v>20130125</v>
      </c>
      <c r="B959">
        <v>1</v>
      </c>
      <c r="C959">
        <v>-7.8</v>
      </c>
      <c r="D959">
        <v>-18.899999999999999</v>
      </c>
    </row>
    <row r="960" spans="1:4" x14ac:dyDescent="0.25">
      <c r="A960">
        <v>20130126</v>
      </c>
      <c r="B960">
        <v>0</v>
      </c>
      <c r="C960">
        <v>-3.9</v>
      </c>
      <c r="D960">
        <v>-16.7</v>
      </c>
    </row>
    <row r="961" spans="1:4" x14ac:dyDescent="0.25">
      <c r="A961">
        <v>20130127</v>
      </c>
      <c r="B961">
        <v>0</v>
      </c>
      <c r="C961">
        <v>-3.3</v>
      </c>
      <c r="D961">
        <v>-16.100000000000001</v>
      </c>
    </row>
    <row r="962" spans="1:4" x14ac:dyDescent="0.25">
      <c r="A962">
        <v>20130128</v>
      </c>
      <c r="B962">
        <v>7.6</v>
      </c>
      <c r="C962">
        <v>0.6</v>
      </c>
      <c r="D962">
        <v>-3.3</v>
      </c>
    </row>
    <row r="963" spans="1:4" x14ac:dyDescent="0.25">
      <c r="A963">
        <v>20130129</v>
      </c>
      <c r="B963">
        <v>26.9</v>
      </c>
      <c r="C963">
        <v>6.7</v>
      </c>
      <c r="D963">
        <v>-3.3</v>
      </c>
    </row>
    <row r="964" spans="1:4" x14ac:dyDescent="0.25">
      <c r="A964">
        <v>20130130</v>
      </c>
      <c r="B964">
        <v>7.4</v>
      </c>
      <c r="C964">
        <v>10.6</v>
      </c>
      <c r="D964">
        <v>-2.2000000000000002</v>
      </c>
    </row>
    <row r="965" spans="1:4" x14ac:dyDescent="0.25">
      <c r="A965">
        <v>20130131</v>
      </c>
      <c r="B965">
        <v>2.5</v>
      </c>
      <c r="C965">
        <v>-1.7</v>
      </c>
      <c r="D965">
        <v>-12.2</v>
      </c>
    </row>
    <row r="966" spans="1:4" x14ac:dyDescent="0.25">
      <c r="A966">
        <v>20130201</v>
      </c>
      <c r="B966">
        <v>0</v>
      </c>
      <c r="C966">
        <v>-11.7</v>
      </c>
      <c r="D966">
        <v>-22.8</v>
      </c>
    </row>
    <row r="967" spans="1:4" x14ac:dyDescent="0.25">
      <c r="A967">
        <v>20130202</v>
      </c>
      <c r="B967">
        <v>3</v>
      </c>
      <c r="C967">
        <v>-13.9</v>
      </c>
      <c r="D967">
        <v>-23.3</v>
      </c>
    </row>
    <row r="968" spans="1:4" x14ac:dyDescent="0.25">
      <c r="A968">
        <v>20130203</v>
      </c>
      <c r="B968">
        <v>0.8</v>
      </c>
      <c r="C968">
        <v>-8.9</v>
      </c>
      <c r="D968">
        <v>-15.6</v>
      </c>
    </row>
    <row r="969" spans="1:4" x14ac:dyDescent="0.25">
      <c r="A969">
        <v>20130204</v>
      </c>
      <c r="B969">
        <v>2.5</v>
      </c>
      <c r="C969">
        <v>-6.7</v>
      </c>
      <c r="D969">
        <v>-10.6</v>
      </c>
    </row>
    <row r="970" spans="1:4" x14ac:dyDescent="0.25">
      <c r="A970">
        <v>20130205</v>
      </c>
      <c r="B970">
        <v>1</v>
      </c>
      <c r="C970">
        <v>-6.1</v>
      </c>
      <c r="D970">
        <v>-15</v>
      </c>
    </row>
    <row r="971" spans="1:4" x14ac:dyDescent="0.25">
      <c r="A971">
        <v>20130206</v>
      </c>
      <c r="B971">
        <v>0.8</v>
      </c>
      <c r="C971">
        <v>-1.1000000000000001</v>
      </c>
      <c r="D971">
        <v>-18.899999999999999</v>
      </c>
    </row>
    <row r="972" spans="1:4" x14ac:dyDescent="0.25">
      <c r="A972">
        <v>20130207</v>
      </c>
      <c r="B972">
        <v>0.3</v>
      </c>
      <c r="C972">
        <v>1.1000000000000001</v>
      </c>
      <c r="D972">
        <v>-18.899999999999999</v>
      </c>
    </row>
    <row r="973" spans="1:4" x14ac:dyDescent="0.25">
      <c r="A973">
        <v>20130208</v>
      </c>
      <c r="B973">
        <v>7.6</v>
      </c>
      <c r="C973">
        <v>1.1000000000000001</v>
      </c>
      <c r="D973">
        <v>-6.1</v>
      </c>
    </row>
    <row r="974" spans="1:4" x14ac:dyDescent="0.25">
      <c r="A974">
        <v>20130209</v>
      </c>
      <c r="B974">
        <v>0</v>
      </c>
      <c r="C974">
        <v>-1.7</v>
      </c>
      <c r="D974">
        <v>-15</v>
      </c>
    </row>
    <row r="975" spans="1:4" x14ac:dyDescent="0.25">
      <c r="A975">
        <v>20130210</v>
      </c>
      <c r="B975">
        <v>1.8</v>
      </c>
      <c r="C975">
        <v>-0.6</v>
      </c>
      <c r="D975">
        <v>-9.4</v>
      </c>
    </row>
    <row r="976" spans="1:4" x14ac:dyDescent="0.25">
      <c r="A976">
        <v>20130211</v>
      </c>
      <c r="B976">
        <v>17.5</v>
      </c>
      <c r="C976">
        <v>6.1</v>
      </c>
      <c r="D976">
        <v>-1.1000000000000001</v>
      </c>
    </row>
    <row r="977" spans="1:4" x14ac:dyDescent="0.25">
      <c r="A977">
        <v>20130212</v>
      </c>
      <c r="B977">
        <v>0</v>
      </c>
      <c r="C977">
        <v>0</v>
      </c>
      <c r="D977">
        <v>-6.1</v>
      </c>
    </row>
    <row r="978" spans="1:4" x14ac:dyDescent="0.25">
      <c r="A978">
        <v>20130213</v>
      </c>
      <c r="B978">
        <v>0</v>
      </c>
      <c r="C978">
        <v>1.7</v>
      </c>
      <c r="D978">
        <v>-11.1</v>
      </c>
    </row>
    <row r="979" spans="1:4" x14ac:dyDescent="0.25">
      <c r="A979">
        <v>20130214</v>
      </c>
      <c r="B979">
        <v>0</v>
      </c>
      <c r="C979">
        <v>5</v>
      </c>
      <c r="D979">
        <v>-11.1</v>
      </c>
    </row>
    <row r="980" spans="1:4" x14ac:dyDescent="0.25">
      <c r="A980">
        <v>20130215</v>
      </c>
      <c r="B980">
        <v>0</v>
      </c>
      <c r="C980">
        <v>2.8</v>
      </c>
      <c r="D980">
        <v>-11.7</v>
      </c>
    </row>
    <row r="981" spans="1:4" x14ac:dyDescent="0.25">
      <c r="A981">
        <v>20130216</v>
      </c>
      <c r="B981">
        <v>0</v>
      </c>
      <c r="C981">
        <v>-4.4000000000000004</v>
      </c>
      <c r="D981">
        <v>-15</v>
      </c>
    </row>
    <row r="982" spans="1:4" x14ac:dyDescent="0.25">
      <c r="A982">
        <v>20130217</v>
      </c>
      <c r="B982">
        <v>0</v>
      </c>
      <c r="C982">
        <v>-7.2</v>
      </c>
      <c r="D982">
        <v>-18.899999999999999</v>
      </c>
    </row>
    <row r="983" spans="1:4" x14ac:dyDescent="0.25">
      <c r="A983">
        <v>20130218</v>
      </c>
      <c r="B983">
        <v>0</v>
      </c>
      <c r="C983">
        <v>-1.7</v>
      </c>
      <c r="D983">
        <v>-18.899999999999999</v>
      </c>
    </row>
    <row r="984" spans="1:4" x14ac:dyDescent="0.25">
      <c r="A984">
        <v>20130219</v>
      </c>
      <c r="B984">
        <v>0</v>
      </c>
      <c r="C984">
        <v>7.2</v>
      </c>
      <c r="D984">
        <v>-12.2</v>
      </c>
    </row>
    <row r="985" spans="1:4" x14ac:dyDescent="0.25">
      <c r="A985">
        <v>20130220</v>
      </c>
      <c r="B985">
        <v>0.5</v>
      </c>
      <c r="C985">
        <v>-9.4</v>
      </c>
      <c r="D985">
        <v>-16.100000000000001</v>
      </c>
    </row>
    <row r="986" spans="1:4" x14ac:dyDescent="0.25">
      <c r="A986">
        <v>20130221</v>
      </c>
      <c r="B986">
        <v>0</v>
      </c>
      <c r="C986">
        <v>-4.4000000000000004</v>
      </c>
      <c r="D986">
        <v>-15.6</v>
      </c>
    </row>
    <row r="987" spans="1:4" x14ac:dyDescent="0.25">
      <c r="A987">
        <v>20130222</v>
      </c>
      <c r="B987">
        <v>5.3</v>
      </c>
      <c r="C987">
        <v>-3.9</v>
      </c>
      <c r="D987">
        <v>-12.2</v>
      </c>
    </row>
    <row r="988" spans="1:4" x14ac:dyDescent="0.25">
      <c r="A988">
        <v>20130223</v>
      </c>
      <c r="B988">
        <v>0.3</v>
      </c>
      <c r="C988">
        <v>0</v>
      </c>
      <c r="D988">
        <v>-5.6</v>
      </c>
    </row>
    <row r="989" spans="1:4" x14ac:dyDescent="0.25">
      <c r="A989">
        <v>20130224</v>
      </c>
      <c r="B989">
        <v>0</v>
      </c>
      <c r="C989">
        <v>0</v>
      </c>
      <c r="D989">
        <v>-13.3</v>
      </c>
    </row>
    <row r="990" spans="1:4" x14ac:dyDescent="0.25">
      <c r="A990">
        <v>20130225</v>
      </c>
      <c r="B990">
        <v>0</v>
      </c>
      <c r="C990">
        <v>4.4000000000000004</v>
      </c>
      <c r="D990">
        <v>-13.3</v>
      </c>
    </row>
    <row r="991" spans="1:4" x14ac:dyDescent="0.25">
      <c r="A991">
        <v>20130226</v>
      </c>
      <c r="B991">
        <v>0</v>
      </c>
      <c r="C991">
        <v>5.6</v>
      </c>
      <c r="D991">
        <v>-5.6</v>
      </c>
    </row>
    <row r="992" spans="1:4" x14ac:dyDescent="0.25">
      <c r="A992">
        <v>20130227</v>
      </c>
      <c r="B992">
        <v>1.3</v>
      </c>
      <c r="C992">
        <v>2.8</v>
      </c>
      <c r="D992">
        <v>-2.2000000000000002</v>
      </c>
    </row>
    <row r="993" spans="1:4" x14ac:dyDescent="0.25">
      <c r="A993">
        <v>20130228</v>
      </c>
      <c r="B993">
        <v>1.3</v>
      </c>
      <c r="C993">
        <v>1.1000000000000001</v>
      </c>
      <c r="D993">
        <v>-1.7</v>
      </c>
    </row>
    <row r="994" spans="1:4" x14ac:dyDescent="0.25">
      <c r="A994">
        <v>20130301</v>
      </c>
      <c r="B994">
        <v>0</v>
      </c>
      <c r="C994">
        <v>0.6</v>
      </c>
      <c r="D994">
        <v>-5</v>
      </c>
    </row>
    <row r="995" spans="1:4" x14ac:dyDescent="0.25">
      <c r="A995">
        <v>20130302</v>
      </c>
      <c r="B995">
        <v>0</v>
      </c>
      <c r="C995">
        <v>-1.7</v>
      </c>
      <c r="D995">
        <v>-16.7</v>
      </c>
    </row>
    <row r="996" spans="1:4" x14ac:dyDescent="0.25">
      <c r="A996">
        <v>20130303</v>
      </c>
      <c r="B996">
        <v>0</v>
      </c>
      <c r="C996">
        <v>-0.6</v>
      </c>
      <c r="D996">
        <v>-16.100000000000001</v>
      </c>
    </row>
    <row r="997" spans="1:4" x14ac:dyDescent="0.25">
      <c r="A997">
        <v>20130304</v>
      </c>
      <c r="B997">
        <v>0</v>
      </c>
      <c r="C997">
        <v>2.2000000000000002</v>
      </c>
      <c r="D997">
        <v>-15.6</v>
      </c>
    </row>
    <row r="998" spans="1:4" x14ac:dyDescent="0.25">
      <c r="A998">
        <v>20130305</v>
      </c>
      <c r="B998">
        <v>2.5</v>
      </c>
      <c r="C998">
        <v>-1.1000000000000001</v>
      </c>
      <c r="D998">
        <v>-6.1</v>
      </c>
    </row>
    <row r="999" spans="1:4" x14ac:dyDescent="0.25">
      <c r="A999">
        <v>20130306</v>
      </c>
      <c r="B999">
        <v>5.3</v>
      </c>
      <c r="C999">
        <v>-1.7</v>
      </c>
      <c r="D999">
        <v>-3.9</v>
      </c>
    </row>
    <row r="1000" spans="1:4" x14ac:dyDescent="0.25">
      <c r="A1000">
        <v>20130307</v>
      </c>
      <c r="B1000">
        <v>0</v>
      </c>
      <c r="C1000">
        <v>-0.6</v>
      </c>
      <c r="D1000">
        <v>-17.2</v>
      </c>
    </row>
    <row r="1001" spans="1:4" x14ac:dyDescent="0.25">
      <c r="A1001">
        <v>20130308</v>
      </c>
      <c r="B1001">
        <v>0</v>
      </c>
      <c r="C1001">
        <v>3.3</v>
      </c>
      <c r="D1001">
        <v>-17.2</v>
      </c>
    </row>
    <row r="1002" spans="1:4" x14ac:dyDescent="0.25">
      <c r="A1002">
        <v>20130309</v>
      </c>
      <c r="B1002">
        <v>0.3</v>
      </c>
      <c r="C1002">
        <v>2.8</v>
      </c>
      <c r="D1002">
        <v>-12.2</v>
      </c>
    </row>
    <row r="1003" spans="1:4" x14ac:dyDescent="0.25">
      <c r="A1003">
        <v>20130310</v>
      </c>
      <c r="B1003">
        <v>16.5</v>
      </c>
      <c r="C1003">
        <v>4.4000000000000004</v>
      </c>
      <c r="D1003">
        <v>2.2000000000000002</v>
      </c>
    </row>
    <row r="1004" spans="1:4" x14ac:dyDescent="0.25">
      <c r="A1004">
        <v>20130311</v>
      </c>
      <c r="B1004">
        <v>10.7</v>
      </c>
      <c r="C1004">
        <v>3.9</v>
      </c>
      <c r="D1004">
        <v>-0.6</v>
      </c>
    </row>
    <row r="1005" spans="1:4" x14ac:dyDescent="0.25">
      <c r="A1005">
        <v>20130312</v>
      </c>
      <c r="B1005">
        <v>0</v>
      </c>
      <c r="C1005">
        <v>0.6</v>
      </c>
      <c r="D1005">
        <v>-5</v>
      </c>
    </row>
    <row r="1006" spans="1:4" x14ac:dyDescent="0.25">
      <c r="A1006">
        <v>20130313</v>
      </c>
      <c r="B1006">
        <v>0</v>
      </c>
      <c r="C1006">
        <v>0</v>
      </c>
      <c r="D1006">
        <v>-7.8</v>
      </c>
    </row>
    <row r="1007" spans="1:4" x14ac:dyDescent="0.25">
      <c r="A1007">
        <v>20130314</v>
      </c>
      <c r="B1007">
        <v>0</v>
      </c>
      <c r="C1007">
        <v>1.1000000000000001</v>
      </c>
      <c r="D1007">
        <v>-8.3000000000000007</v>
      </c>
    </row>
    <row r="1008" spans="1:4" x14ac:dyDescent="0.25">
      <c r="A1008">
        <v>20130315</v>
      </c>
      <c r="B1008">
        <v>4.5999999999999996</v>
      </c>
      <c r="C1008">
        <v>2.8</v>
      </c>
      <c r="D1008">
        <v>-6.7</v>
      </c>
    </row>
    <row r="1009" spans="1:4" x14ac:dyDescent="0.25">
      <c r="A1009">
        <v>20130316</v>
      </c>
      <c r="B1009">
        <v>5.0999999999999996</v>
      </c>
      <c r="C1009">
        <v>1.7</v>
      </c>
      <c r="D1009">
        <v>-4.4000000000000004</v>
      </c>
    </row>
    <row r="1010" spans="1:4" x14ac:dyDescent="0.25">
      <c r="A1010">
        <v>20130317</v>
      </c>
      <c r="B1010">
        <v>0</v>
      </c>
      <c r="C1010">
        <v>-0.6</v>
      </c>
      <c r="D1010">
        <v>-8.9</v>
      </c>
    </row>
    <row r="1011" spans="1:4" x14ac:dyDescent="0.25">
      <c r="A1011">
        <v>20130318</v>
      </c>
      <c r="B1011">
        <v>0</v>
      </c>
      <c r="C1011">
        <v>0</v>
      </c>
      <c r="D1011">
        <v>-8.9</v>
      </c>
    </row>
    <row r="1012" spans="1:4" x14ac:dyDescent="0.25">
      <c r="A1012">
        <v>20130319</v>
      </c>
      <c r="B1012">
        <v>7.1</v>
      </c>
      <c r="C1012">
        <v>0.6</v>
      </c>
      <c r="D1012">
        <v>-11.7</v>
      </c>
    </row>
    <row r="1013" spans="1:4" x14ac:dyDescent="0.25">
      <c r="A1013">
        <v>20130320</v>
      </c>
      <c r="B1013">
        <v>0</v>
      </c>
      <c r="C1013">
        <v>-1.1000000000000001</v>
      </c>
      <c r="D1013">
        <v>-13.3</v>
      </c>
    </row>
    <row r="1014" spans="1:4" x14ac:dyDescent="0.25">
      <c r="A1014">
        <v>20130321</v>
      </c>
      <c r="B1014">
        <v>0</v>
      </c>
      <c r="C1014">
        <v>-5.6</v>
      </c>
      <c r="D1014">
        <v>-17.8</v>
      </c>
    </row>
    <row r="1015" spans="1:4" x14ac:dyDescent="0.25">
      <c r="A1015">
        <v>20130322</v>
      </c>
      <c r="B1015">
        <v>0</v>
      </c>
      <c r="C1015">
        <v>-1.1000000000000001</v>
      </c>
      <c r="D1015">
        <v>-17.8</v>
      </c>
    </row>
    <row r="1016" spans="1:4" x14ac:dyDescent="0.25">
      <c r="A1016">
        <v>20130323</v>
      </c>
      <c r="B1016">
        <v>0</v>
      </c>
      <c r="C1016">
        <v>3.3</v>
      </c>
      <c r="D1016">
        <v>-13.9</v>
      </c>
    </row>
    <row r="1017" spans="1:4" x14ac:dyDescent="0.25">
      <c r="A1017">
        <v>20130324</v>
      </c>
      <c r="B1017">
        <v>0</v>
      </c>
      <c r="C1017">
        <v>5.6</v>
      </c>
      <c r="D1017">
        <v>-8.3000000000000007</v>
      </c>
    </row>
    <row r="1018" spans="1:4" x14ac:dyDescent="0.25">
      <c r="A1018">
        <v>20130325</v>
      </c>
      <c r="B1018">
        <v>0</v>
      </c>
      <c r="C1018">
        <v>5.6</v>
      </c>
      <c r="D1018">
        <v>-8.3000000000000007</v>
      </c>
    </row>
    <row r="1019" spans="1:4" x14ac:dyDescent="0.25">
      <c r="A1019">
        <v>20130326</v>
      </c>
      <c r="B1019">
        <v>0</v>
      </c>
      <c r="C1019">
        <v>1.7</v>
      </c>
      <c r="D1019">
        <v>-4.4000000000000004</v>
      </c>
    </row>
    <row r="1020" spans="1:4" x14ac:dyDescent="0.25">
      <c r="A1020">
        <v>20130327</v>
      </c>
      <c r="B1020">
        <v>0</v>
      </c>
      <c r="C1020">
        <v>4.4000000000000004</v>
      </c>
      <c r="D1020">
        <v>-4.4000000000000004</v>
      </c>
    </row>
    <row r="1021" spans="1:4" x14ac:dyDescent="0.25">
      <c r="A1021">
        <v>20130328</v>
      </c>
      <c r="B1021">
        <v>0</v>
      </c>
      <c r="C1021">
        <v>6.7</v>
      </c>
      <c r="D1021">
        <v>-6.7</v>
      </c>
    </row>
    <row r="1022" spans="1:4" x14ac:dyDescent="0.25">
      <c r="A1022">
        <v>20130329</v>
      </c>
      <c r="B1022">
        <v>0</v>
      </c>
      <c r="C1022">
        <v>9.4</v>
      </c>
      <c r="D1022">
        <v>-6.7</v>
      </c>
    </row>
    <row r="1023" spans="1:4" x14ac:dyDescent="0.25">
      <c r="A1023">
        <v>20130330</v>
      </c>
      <c r="B1023">
        <v>0</v>
      </c>
      <c r="C1023">
        <v>11.7</v>
      </c>
      <c r="D1023">
        <v>-5</v>
      </c>
    </row>
    <row r="1024" spans="1:4" x14ac:dyDescent="0.25">
      <c r="A1024">
        <v>20130331</v>
      </c>
      <c r="B1024">
        <v>0.8</v>
      </c>
      <c r="C1024">
        <v>10.6</v>
      </c>
      <c r="D1024">
        <v>1.7</v>
      </c>
    </row>
    <row r="1025" spans="1:4" x14ac:dyDescent="0.25">
      <c r="A1025">
        <v>20130401</v>
      </c>
      <c r="B1025">
        <v>0</v>
      </c>
      <c r="C1025">
        <v>5.6</v>
      </c>
      <c r="D1025">
        <v>-3.9</v>
      </c>
    </row>
    <row r="1026" spans="1:4" x14ac:dyDescent="0.25">
      <c r="A1026">
        <v>20130402</v>
      </c>
      <c r="B1026">
        <v>0</v>
      </c>
      <c r="C1026">
        <v>2.2000000000000002</v>
      </c>
      <c r="D1026">
        <v>-6.7</v>
      </c>
    </row>
    <row r="1027" spans="1:4" x14ac:dyDescent="0.25">
      <c r="A1027">
        <v>20130403</v>
      </c>
      <c r="B1027">
        <v>0</v>
      </c>
      <c r="C1027">
        <v>4.4000000000000004</v>
      </c>
      <c r="D1027">
        <v>-7.8</v>
      </c>
    </row>
    <row r="1028" spans="1:4" x14ac:dyDescent="0.25">
      <c r="A1028">
        <v>20130404</v>
      </c>
      <c r="B1028">
        <v>0</v>
      </c>
      <c r="C1028">
        <v>8.3000000000000007</v>
      </c>
      <c r="D1028">
        <v>-8.3000000000000007</v>
      </c>
    </row>
    <row r="1029" spans="1:4" x14ac:dyDescent="0.25">
      <c r="A1029">
        <v>20130405</v>
      </c>
      <c r="B1029">
        <v>0</v>
      </c>
      <c r="C1029">
        <v>14.4</v>
      </c>
      <c r="D1029">
        <v>-3.3</v>
      </c>
    </row>
    <row r="1030" spans="1:4" x14ac:dyDescent="0.25">
      <c r="A1030">
        <v>20130406</v>
      </c>
      <c r="B1030">
        <v>0</v>
      </c>
      <c r="C1030">
        <v>10.6</v>
      </c>
      <c r="D1030">
        <v>-3.3</v>
      </c>
    </row>
    <row r="1031" spans="1:4" x14ac:dyDescent="0.25">
      <c r="A1031">
        <v>20130407</v>
      </c>
      <c r="B1031">
        <v>1.8</v>
      </c>
      <c r="C1031">
        <v>16.7</v>
      </c>
      <c r="D1031">
        <v>2.8</v>
      </c>
    </row>
    <row r="1032" spans="1:4" x14ac:dyDescent="0.25">
      <c r="A1032">
        <v>20130408</v>
      </c>
      <c r="B1032">
        <v>0</v>
      </c>
      <c r="C1032">
        <v>12.8</v>
      </c>
      <c r="D1032">
        <v>2.8</v>
      </c>
    </row>
    <row r="1033" spans="1:4" x14ac:dyDescent="0.25">
      <c r="A1033">
        <v>20130409</v>
      </c>
      <c r="B1033">
        <v>15.5</v>
      </c>
      <c r="C1033">
        <v>18.899999999999999</v>
      </c>
      <c r="D1033">
        <v>4.4000000000000004</v>
      </c>
    </row>
    <row r="1034" spans="1:4" x14ac:dyDescent="0.25">
      <c r="A1034">
        <v>20130410</v>
      </c>
      <c r="B1034">
        <v>35.799999999999997</v>
      </c>
      <c r="C1034">
        <v>5</v>
      </c>
      <c r="D1034">
        <v>0.6</v>
      </c>
    </row>
    <row r="1035" spans="1:4" x14ac:dyDescent="0.25">
      <c r="A1035">
        <v>20130411</v>
      </c>
      <c r="B1035">
        <v>9.4</v>
      </c>
      <c r="C1035">
        <v>2.8</v>
      </c>
      <c r="D1035">
        <v>0.6</v>
      </c>
    </row>
    <row r="1036" spans="1:4" x14ac:dyDescent="0.25">
      <c r="A1036">
        <v>20130412</v>
      </c>
      <c r="B1036">
        <v>2.8</v>
      </c>
      <c r="C1036">
        <v>4.4000000000000004</v>
      </c>
      <c r="D1036">
        <v>0.6</v>
      </c>
    </row>
    <row r="1037" spans="1:4" x14ac:dyDescent="0.25">
      <c r="A1037">
        <v>20130413</v>
      </c>
      <c r="B1037">
        <v>0</v>
      </c>
      <c r="C1037">
        <v>4.4000000000000004</v>
      </c>
      <c r="D1037">
        <v>0</v>
      </c>
    </row>
    <row r="1038" spans="1:4" x14ac:dyDescent="0.25">
      <c r="A1038">
        <v>20130414</v>
      </c>
      <c r="B1038">
        <v>1.5</v>
      </c>
      <c r="C1038">
        <v>3.3</v>
      </c>
      <c r="D1038">
        <v>-1.7</v>
      </c>
    </row>
    <row r="1039" spans="1:4" x14ac:dyDescent="0.25">
      <c r="A1039">
        <v>20130415</v>
      </c>
      <c r="B1039">
        <v>11.7</v>
      </c>
      <c r="C1039">
        <v>10.6</v>
      </c>
      <c r="D1039">
        <v>-1.7</v>
      </c>
    </row>
    <row r="1040" spans="1:4" x14ac:dyDescent="0.25">
      <c r="A1040">
        <v>20130416</v>
      </c>
      <c r="B1040">
        <v>0</v>
      </c>
      <c r="C1040">
        <v>12.2</v>
      </c>
      <c r="D1040">
        <v>-2.2000000000000002</v>
      </c>
    </row>
    <row r="1041" spans="1:4" x14ac:dyDescent="0.25">
      <c r="A1041">
        <v>20130417</v>
      </c>
      <c r="B1041">
        <v>0</v>
      </c>
      <c r="C1041">
        <v>11.1</v>
      </c>
      <c r="D1041">
        <v>-1.7</v>
      </c>
    </row>
    <row r="1042" spans="1:4" x14ac:dyDescent="0.25">
      <c r="A1042">
        <v>20130418</v>
      </c>
      <c r="B1042">
        <v>26.2</v>
      </c>
      <c r="C1042">
        <v>6.1</v>
      </c>
      <c r="D1042">
        <v>3.9</v>
      </c>
    </row>
    <row r="1043" spans="1:4" x14ac:dyDescent="0.25">
      <c r="A1043">
        <v>20130419</v>
      </c>
      <c r="B1043">
        <v>5.8</v>
      </c>
      <c r="C1043">
        <v>11.1</v>
      </c>
      <c r="D1043">
        <v>1.1000000000000001</v>
      </c>
    </row>
    <row r="1044" spans="1:4" x14ac:dyDescent="0.25">
      <c r="A1044">
        <v>20130420</v>
      </c>
      <c r="B1044">
        <v>0</v>
      </c>
      <c r="C1044">
        <v>3.3</v>
      </c>
      <c r="D1044">
        <v>-5.6</v>
      </c>
    </row>
    <row r="1045" spans="1:4" x14ac:dyDescent="0.25">
      <c r="A1045">
        <v>20130421</v>
      </c>
      <c r="B1045">
        <v>0</v>
      </c>
      <c r="C1045">
        <v>7.8</v>
      </c>
      <c r="D1045">
        <v>-2.2000000000000002</v>
      </c>
    </row>
    <row r="1046" spans="1:4" x14ac:dyDescent="0.25">
      <c r="A1046">
        <v>20130422</v>
      </c>
      <c r="B1046">
        <v>1.3</v>
      </c>
      <c r="C1046">
        <v>12.2</v>
      </c>
      <c r="D1046">
        <v>1.7</v>
      </c>
    </row>
    <row r="1047" spans="1:4" x14ac:dyDescent="0.25">
      <c r="A1047">
        <v>20130423</v>
      </c>
      <c r="B1047">
        <v>0</v>
      </c>
      <c r="C1047">
        <v>18.3</v>
      </c>
      <c r="D1047">
        <v>1.7</v>
      </c>
    </row>
    <row r="1048" spans="1:4" x14ac:dyDescent="0.25">
      <c r="A1048">
        <v>20130424</v>
      </c>
      <c r="B1048">
        <v>0</v>
      </c>
      <c r="C1048">
        <v>5.6</v>
      </c>
      <c r="D1048">
        <v>-1.7</v>
      </c>
    </row>
    <row r="1049" spans="1:4" x14ac:dyDescent="0.25">
      <c r="A1049">
        <v>20130425</v>
      </c>
      <c r="B1049">
        <v>0</v>
      </c>
      <c r="C1049">
        <v>11.7</v>
      </c>
      <c r="D1049">
        <v>-1.1000000000000001</v>
      </c>
    </row>
    <row r="1050" spans="1:4" x14ac:dyDescent="0.25">
      <c r="A1050">
        <v>20130426</v>
      </c>
      <c r="B1050">
        <v>0</v>
      </c>
      <c r="C1050">
        <v>11.1</v>
      </c>
      <c r="D1050">
        <v>0</v>
      </c>
    </row>
    <row r="1051" spans="1:4" x14ac:dyDescent="0.25">
      <c r="A1051">
        <v>20130427</v>
      </c>
      <c r="B1051">
        <v>0</v>
      </c>
      <c r="C1051">
        <v>21.1</v>
      </c>
      <c r="D1051">
        <v>0</v>
      </c>
    </row>
    <row r="1052" spans="1:4" x14ac:dyDescent="0.25">
      <c r="A1052">
        <v>20130428</v>
      </c>
      <c r="B1052">
        <v>0</v>
      </c>
      <c r="C1052">
        <v>19.399999999999999</v>
      </c>
      <c r="D1052">
        <v>2.8</v>
      </c>
    </row>
    <row r="1053" spans="1:4" x14ac:dyDescent="0.25">
      <c r="A1053">
        <v>20130429</v>
      </c>
      <c r="B1053">
        <v>0</v>
      </c>
      <c r="C1053">
        <v>23.3</v>
      </c>
      <c r="D1053">
        <v>4.4000000000000004</v>
      </c>
    </row>
    <row r="1054" spans="1:4" x14ac:dyDescent="0.25">
      <c r="A1054">
        <v>20130430</v>
      </c>
      <c r="B1054">
        <v>11.7</v>
      </c>
      <c r="C1054">
        <v>21.7</v>
      </c>
      <c r="D1054">
        <v>12.2</v>
      </c>
    </row>
    <row r="1055" spans="1:4" x14ac:dyDescent="0.25">
      <c r="A1055">
        <v>20130501</v>
      </c>
      <c r="B1055">
        <v>0</v>
      </c>
      <c r="C1055">
        <v>30</v>
      </c>
      <c r="D1055">
        <v>11.7</v>
      </c>
    </row>
    <row r="1056" spans="1:4" x14ac:dyDescent="0.25">
      <c r="A1056">
        <v>20130502</v>
      </c>
      <c r="B1056">
        <v>0</v>
      </c>
      <c r="C1056">
        <v>22.8</v>
      </c>
      <c r="D1056">
        <v>5</v>
      </c>
    </row>
    <row r="1057" spans="1:4" x14ac:dyDescent="0.25">
      <c r="A1057">
        <v>20130503</v>
      </c>
      <c r="B1057">
        <v>3.6</v>
      </c>
      <c r="C1057">
        <v>5</v>
      </c>
      <c r="D1057">
        <v>0.6</v>
      </c>
    </row>
    <row r="1058" spans="1:4" x14ac:dyDescent="0.25">
      <c r="A1058">
        <v>20130504</v>
      </c>
      <c r="B1058">
        <v>24.1</v>
      </c>
      <c r="C1058">
        <v>8.9</v>
      </c>
      <c r="D1058">
        <v>1.1000000000000001</v>
      </c>
    </row>
    <row r="1059" spans="1:4" x14ac:dyDescent="0.25">
      <c r="A1059">
        <v>20130505</v>
      </c>
      <c r="B1059">
        <v>1.5</v>
      </c>
      <c r="C1059">
        <v>20.6</v>
      </c>
      <c r="D1059">
        <v>1.1000000000000001</v>
      </c>
    </row>
    <row r="1060" spans="1:4" x14ac:dyDescent="0.25">
      <c r="A1060">
        <v>20130506</v>
      </c>
      <c r="B1060">
        <v>0</v>
      </c>
      <c r="C1060">
        <v>23.3</v>
      </c>
      <c r="D1060">
        <v>6.1</v>
      </c>
    </row>
    <row r="1061" spans="1:4" x14ac:dyDescent="0.25">
      <c r="A1061">
        <v>20130507</v>
      </c>
      <c r="B1061">
        <v>0</v>
      </c>
      <c r="C1061">
        <v>24.4</v>
      </c>
      <c r="D1061">
        <v>6.7</v>
      </c>
    </row>
    <row r="1062" spans="1:4" x14ac:dyDescent="0.25">
      <c r="A1062">
        <v>20130508</v>
      </c>
      <c r="B1062">
        <v>0</v>
      </c>
      <c r="C1062">
        <v>26.1</v>
      </c>
      <c r="D1062">
        <v>6.7</v>
      </c>
    </row>
    <row r="1063" spans="1:4" x14ac:dyDescent="0.25">
      <c r="A1063">
        <v>20130509</v>
      </c>
      <c r="B1063">
        <v>0.5</v>
      </c>
      <c r="C1063">
        <v>27.8</v>
      </c>
      <c r="D1063">
        <v>9.4</v>
      </c>
    </row>
    <row r="1064" spans="1:4" x14ac:dyDescent="0.25">
      <c r="A1064">
        <v>20130510</v>
      </c>
      <c r="B1064">
        <v>15.7</v>
      </c>
      <c r="C1064">
        <v>16.7</v>
      </c>
      <c r="D1064">
        <v>6.7</v>
      </c>
    </row>
    <row r="1065" spans="1:4" x14ac:dyDescent="0.25">
      <c r="A1065">
        <v>20130511</v>
      </c>
      <c r="B1065">
        <v>0.3</v>
      </c>
      <c r="C1065">
        <v>15</v>
      </c>
      <c r="D1065">
        <v>6.7</v>
      </c>
    </row>
    <row r="1066" spans="1:4" x14ac:dyDescent="0.25">
      <c r="A1066">
        <v>20130512</v>
      </c>
      <c r="B1066">
        <v>0.3</v>
      </c>
      <c r="C1066">
        <v>12.2</v>
      </c>
      <c r="D1066">
        <v>2.8</v>
      </c>
    </row>
    <row r="1067" spans="1:4" x14ac:dyDescent="0.25">
      <c r="A1067">
        <v>20130513</v>
      </c>
      <c r="B1067">
        <v>0</v>
      </c>
      <c r="C1067">
        <v>12.8</v>
      </c>
      <c r="D1067">
        <v>-1.7</v>
      </c>
    </row>
    <row r="1068" spans="1:4" x14ac:dyDescent="0.25">
      <c r="A1068">
        <v>20130514</v>
      </c>
      <c r="B1068">
        <v>0</v>
      </c>
      <c r="C1068">
        <v>18.899999999999999</v>
      </c>
      <c r="D1068">
        <v>0</v>
      </c>
    </row>
    <row r="1069" spans="1:4" x14ac:dyDescent="0.25">
      <c r="A1069">
        <v>20130515</v>
      </c>
      <c r="B1069">
        <v>5.6</v>
      </c>
      <c r="C1069">
        <v>32.200000000000003</v>
      </c>
      <c r="D1069">
        <v>12.2</v>
      </c>
    </row>
    <row r="1070" spans="1:4" x14ac:dyDescent="0.25">
      <c r="A1070">
        <v>20130516</v>
      </c>
      <c r="B1070">
        <v>0</v>
      </c>
      <c r="C1070">
        <v>24.4</v>
      </c>
      <c r="D1070">
        <v>7.8</v>
      </c>
    </row>
    <row r="1071" spans="1:4" x14ac:dyDescent="0.25">
      <c r="A1071">
        <v>20130517</v>
      </c>
      <c r="B1071">
        <v>14.2</v>
      </c>
      <c r="C1071">
        <v>29.4</v>
      </c>
      <c r="D1071">
        <v>9.4</v>
      </c>
    </row>
    <row r="1072" spans="1:4" x14ac:dyDescent="0.25">
      <c r="A1072">
        <v>20130518</v>
      </c>
      <c r="B1072">
        <v>7.9</v>
      </c>
      <c r="C1072">
        <v>18.899999999999999</v>
      </c>
      <c r="D1072">
        <v>8.9</v>
      </c>
    </row>
    <row r="1073" spans="1:4" x14ac:dyDescent="0.25">
      <c r="A1073">
        <v>20130519</v>
      </c>
      <c r="B1073">
        <v>0</v>
      </c>
      <c r="C1073">
        <v>27.2</v>
      </c>
      <c r="D1073">
        <v>11.7</v>
      </c>
    </row>
    <row r="1074" spans="1:4" x14ac:dyDescent="0.25">
      <c r="A1074">
        <v>20130520</v>
      </c>
      <c r="B1074">
        <v>13.5</v>
      </c>
      <c r="C1074">
        <v>28.9</v>
      </c>
      <c r="D1074">
        <v>11.7</v>
      </c>
    </row>
    <row r="1075" spans="1:4" x14ac:dyDescent="0.25">
      <c r="A1075">
        <v>20130521</v>
      </c>
      <c r="B1075">
        <v>1.3</v>
      </c>
      <c r="C1075">
        <v>28.9</v>
      </c>
      <c r="D1075">
        <v>11.7</v>
      </c>
    </row>
    <row r="1076" spans="1:4" x14ac:dyDescent="0.25">
      <c r="A1076">
        <v>20130522</v>
      </c>
      <c r="B1076">
        <v>0.5</v>
      </c>
      <c r="C1076">
        <v>22.2</v>
      </c>
      <c r="D1076">
        <v>13.3</v>
      </c>
    </row>
    <row r="1077" spans="1:4" x14ac:dyDescent="0.25">
      <c r="A1077">
        <v>20130523</v>
      </c>
      <c r="B1077">
        <v>13</v>
      </c>
      <c r="C1077">
        <v>20</v>
      </c>
      <c r="D1077">
        <v>10.6</v>
      </c>
    </row>
    <row r="1078" spans="1:4" x14ac:dyDescent="0.25">
      <c r="A1078">
        <v>20130524</v>
      </c>
      <c r="B1078">
        <v>0</v>
      </c>
      <c r="C1078">
        <v>17.8</v>
      </c>
      <c r="D1078">
        <v>2.8</v>
      </c>
    </row>
    <row r="1079" spans="1:4" x14ac:dyDescent="0.25">
      <c r="A1079">
        <v>20130525</v>
      </c>
      <c r="B1079">
        <v>1</v>
      </c>
      <c r="C1079">
        <v>20</v>
      </c>
      <c r="D1079">
        <v>5.6</v>
      </c>
    </row>
    <row r="1080" spans="1:4" x14ac:dyDescent="0.25">
      <c r="A1080">
        <v>20130526</v>
      </c>
      <c r="B1080">
        <v>0.3</v>
      </c>
      <c r="C1080">
        <v>15</v>
      </c>
      <c r="D1080">
        <v>5.6</v>
      </c>
    </row>
    <row r="1081" spans="1:4" x14ac:dyDescent="0.25">
      <c r="A1081">
        <v>20130527</v>
      </c>
      <c r="B1081">
        <v>2</v>
      </c>
      <c r="C1081">
        <v>16.7</v>
      </c>
      <c r="D1081">
        <v>8.3000000000000007</v>
      </c>
    </row>
    <row r="1082" spans="1:4" x14ac:dyDescent="0.25">
      <c r="A1082">
        <v>20130528</v>
      </c>
      <c r="B1082">
        <v>5.8</v>
      </c>
      <c r="C1082">
        <v>13.9</v>
      </c>
      <c r="D1082">
        <v>11.1</v>
      </c>
    </row>
    <row r="1083" spans="1:4" x14ac:dyDescent="0.25">
      <c r="A1083">
        <v>20130529</v>
      </c>
      <c r="B1083">
        <v>0.5</v>
      </c>
      <c r="C1083">
        <v>22.2</v>
      </c>
      <c r="D1083">
        <v>11.7</v>
      </c>
    </row>
    <row r="1084" spans="1:4" x14ac:dyDescent="0.25">
      <c r="A1084">
        <v>20130530</v>
      </c>
      <c r="B1084">
        <v>32.299999999999997</v>
      </c>
      <c r="C1084">
        <v>28.3</v>
      </c>
      <c r="D1084">
        <v>16.100000000000001</v>
      </c>
    </row>
    <row r="1085" spans="1:4" x14ac:dyDescent="0.25">
      <c r="A1085">
        <v>20130531</v>
      </c>
      <c r="B1085">
        <v>11.9</v>
      </c>
      <c r="C1085">
        <v>28.3</v>
      </c>
      <c r="D1085">
        <v>16.100000000000001</v>
      </c>
    </row>
    <row r="1086" spans="1:4" x14ac:dyDescent="0.25">
      <c r="A1086">
        <v>20130601</v>
      </c>
      <c r="B1086">
        <v>0.5</v>
      </c>
      <c r="C1086">
        <v>26.1</v>
      </c>
      <c r="D1086">
        <v>12.8</v>
      </c>
    </row>
    <row r="1087" spans="1:4" x14ac:dyDescent="0.25">
      <c r="A1087">
        <v>20130602</v>
      </c>
      <c r="B1087">
        <v>0</v>
      </c>
      <c r="C1087">
        <v>23.9</v>
      </c>
      <c r="D1087">
        <v>8.3000000000000007</v>
      </c>
    </row>
    <row r="1088" spans="1:4" x14ac:dyDescent="0.25">
      <c r="A1088">
        <v>20130603</v>
      </c>
      <c r="B1088">
        <v>0</v>
      </c>
      <c r="C1088">
        <v>17.8</v>
      </c>
      <c r="D1088">
        <v>4.4000000000000004</v>
      </c>
    </row>
    <row r="1089" spans="1:4" x14ac:dyDescent="0.25">
      <c r="A1089">
        <v>20130604</v>
      </c>
      <c r="B1089">
        <v>0</v>
      </c>
      <c r="C1089">
        <v>22.2</v>
      </c>
      <c r="D1089">
        <v>5</v>
      </c>
    </row>
    <row r="1090" spans="1:4" x14ac:dyDescent="0.25">
      <c r="A1090">
        <v>20130605</v>
      </c>
      <c r="B1090">
        <v>8.6</v>
      </c>
      <c r="C1090">
        <v>18.3</v>
      </c>
      <c r="D1090">
        <v>10.6</v>
      </c>
    </row>
    <row r="1091" spans="1:4" x14ac:dyDescent="0.25">
      <c r="A1091">
        <v>20130606</v>
      </c>
      <c r="B1091">
        <v>14.2</v>
      </c>
      <c r="C1091">
        <v>16.100000000000001</v>
      </c>
      <c r="D1091">
        <v>11.7</v>
      </c>
    </row>
    <row r="1092" spans="1:4" x14ac:dyDescent="0.25">
      <c r="A1092">
        <v>20130607</v>
      </c>
      <c r="B1092">
        <v>0</v>
      </c>
      <c r="C1092">
        <v>15</v>
      </c>
      <c r="D1092">
        <v>10.6</v>
      </c>
    </row>
    <row r="1093" spans="1:4" x14ac:dyDescent="0.25">
      <c r="A1093">
        <v>20130608</v>
      </c>
      <c r="B1093">
        <v>0</v>
      </c>
      <c r="C1093">
        <v>21.1</v>
      </c>
      <c r="D1093">
        <v>11.1</v>
      </c>
    </row>
    <row r="1094" spans="1:4" x14ac:dyDescent="0.25">
      <c r="A1094">
        <v>20130609</v>
      </c>
      <c r="B1094">
        <v>0</v>
      </c>
      <c r="C1094">
        <v>22.2</v>
      </c>
      <c r="D1094">
        <v>12.8</v>
      </c>
    </row>
    <row r="1095" spans="1:4" x14ac:dyDescent="0.25">
      <c r="A1095">
        <v>20130610</v>
      </c>
      <c r="B1095">
        <v>19.8</v>
      </c>
      <c r="C1095">
        <v>25</v>
      </c>
      <c r="D1095">
        <v>14.4</v>
      </c>
    </row>
    <row r="1096" spans="1:4" x14ac:dyDescent="0.25">
      <c r="A1096">
        <v>20130611</v>
      </c>
      <c r="B1096">
        <v>0</v>
      </c>
      <c r="C1096">
        <v>26.1</v>
      </c>
      <c r="D1096">
        <v>12.8</v>
      </c>
    </row>
    <row r="1097" spans="1:4" x14ac:dyDescent="0.25">
      <c r="A1097">
        <v>20130612</v>
      </c>
      <c r="B1097">
        <v>0</v>
      </c>
      <c r="C1097">
        <v>27.8</v>
      </c>
      <c r="D1097">
        <v>12.8</v>
      </c>
    </row>
    <row r="1098" spans="1:4" x14ac:dyDescent="0.25">
      <c r="A1098">
        <v>20130613</v>
      </c>
      <c r="B1098">
        <v>46.7</v>
      </c>
      <c r="C1098">
        <v>26.1</v>
      </c>
      <c r="D1098">
        <v>13.9</v>
      </c>
    </row>
    <row r="1099" spans="1:4" x14ac:dyDescent="0.25">
      <c r="A1099">
        <v>20130614</v>
      </c>
      <c r="B1099">
        <v>0</v>
      </c>
      <c r="C1099">
        <v>26.1</v>
      </c>
      <c r="D1099">
        <v>11.7</v>
      </c>
    </row>
    <row r="1100" spans="1:4" x14ac:dyDescent="0.25">
      <c r="A1100">
        <v>20130615</v>
      </c>
      <c r="B1100">
        <v>4.8</v>
      </c>
      <c r="C1100">
        <v>26.1</v>
      </c>
      <c r="D1100">
        <v>13.3</v>
      </c>
    </row>
    <row r="1101" spans="1:4" x14ac:dyDescent="0.25">
      <c r="A1101">
        <v>20130616</v>
      </c>
      <c r="B1101">
        <v>0.5</v>
      </c>
      <c r="C1101">
        <v>27.8</v>
      </c>
      <c r="D1101">
        <v>16.100000000000001</v>
      </c>
    </row>
    <row r="1102" spans="1:4" x14ac:dyDescent="0.25">
      <c r="A1102">
        <v>20130617</v>
      </c>
      <c r="B1102">
        <v>0</v>
      </c>
      <c r="C1102">
        <v>28.9</v>
      </c>
      <c r="D1102">
        <v>13.3</v>
      </c>
    </row>
    <row r="1103" spans="1:4" x14ac:dyDescent="0.25">
      <c r="A1103">
        <v>20130618</v>
      </c>
      <c r="B1103">
        <v>0</v>
      </c>
      <c r="C1103">
        <v>29.4</v>
      </c>
      <c r="D1103">
        <v>14.4</v>
      </c>
    </row>
    <row r="1104" spans="1:4" x14ac:dyDescent="0.25">
      <c r="A1104">
        <v>20130619</v>
      </c>
      <c r="B1104">
        <v>0</v>
      </c>
      <c r="C1104">
        <v>23.9</v>
      </c>
      <c r="D1104">
        <v>9.4</v>
      </c>
    </row>
    <row r="1105" spans="1:4" x14ac:dyDescent="0.25">
      <c r="A1105">
        <v>20130620</v>
      </c>
      <c r="B1105">
        <v>0</v>
      </c>
      <c r="C1105">
        <v>26.7</v>
      </c>
      <c r="D1105">
        <v>11.7</v>
      </c>
    </row>
    <row r="1106" spans="1:4" x14ac:dyDescent="0.25">
      <c r="A1106">
        <v>20130621</v>
      </c>
      <c r="B1106">
        <v>0.3</v>
      </c>
      <c r="C1106">
        <v>30.6</v>
      </c>
      <c r="D1106">
        <v>15.6</v>
      </c>
    </row>
    <row r="1107" spans="1:4" x14ac:dyDescent="0.25">
      <c r="A1107">
        <v>20130622</v>
      </c>
      <c r="B1107">
        <v>54.1</v>
      </c>
      <c r="C1107">
        <v>25.6</v>
      </c>
      <c r="D1107">
        <v>17.8</v>
      </c>
    </row>
    <row r="1108" spans="1:4" x14ac:dyDescent="0.25">
      <c r="A1108">
        <v>20130623</v>
      </c>
      <c r="B1108">
        <v>89.2</v>
      </c>
      <c r="C1108">
        <v>29.4</v>
      </c>
      <c r="D1108">
        <v>17.8</v>
      </c>
    </row>
    <row r="1109" spans="1:4" x14ac:dyDescent="0.25">
      <c r="A1109">
        <v>20130624</v>
      </c>
      <c r="B1109">
        <v>0.3</v>
      </c>
      <c r="C1109">
        <v>29.4</v>
      </c>
      <c r="D1109">
        <v>18.3</v>
      </c>
    </row>
    <row r="1110" spans="1:4" x14ac:dyDescent="0.25">
      <c r="A1110">
        <v>20130625</v>
      </c>
      <c r="B1110">
        <v>17.3</v>
      </c>
      <c r="C1110">
        <v>30</v>
      </c>
      <c r="D1110">
        <v>18.3</v>
      </c>
    </row>
    <row r="1111" spans="1:4" x14ac:dyDescent="0.25">
      <c r="A1111">
        <v>20130626</v>
      </c>
      <c r="B1111">
        <v>0.8</v>
      </c>
      <c r="C1111">
        <v>28.3</v>
      </c>
      <c r="D1111">
        <v>18.899999999999999</v>
      </c>
    </row>
    <row r="1112" spans="1:4" x14ac:dyDescent="0.25">
      <c r="A1112">
        <v>20130627</v>
      </c>
      <c r="B1112">
        <v>0</v>
      </c>
      <c r="C1112">
        <v>28.9</v>
      </c>
      <c r="D1112">
        <v>18.899999999999999</v>
      </c>
    </row>
    <row r="1113" spans="1:4" x14ac:dyDescent="0.25">
      <c r="A1113">
        <v>20130628</v>
      </c>
      <c r="B1113">
        <v>0</v>
      </c>
      <c r="C1113">
        <v>30</v>
      </c>
      <c r="D1113">
        <v>15.6</v>
      </c>
    </row>
    <row r="1114" spans="1:4" x14ac:dyDescent="0.25">
      <c r="A1114">
        <v>20130629</v>
      </c>
      <c r="B1114">
        <v>2.2999999999999998</v>
      </c>
      <c r="C1114">
        <v>25</v>
      </c>
      <c r="D1114">
        <v>17.8</v>
      </c>
    </row>
    <row r="1115" spans="1:4" x14ac:dyDescent="0.25">
      <c r="A1115">
        <v>20130630</v>
      </c>
      <c r="B1115">
        <v>2.2999999999999998</v>
      </c>
      <c r="C1115">
        <v>22.8</v>
      </c>
      <c r="D1115">
        <v>13.3</v>
      </c>
    </row>
    <row r="1116" spans="1:4" x14ac:dyDescent="0.25">
      <c r="A1116">
        <v>20130701</v>
      </c>
      <c r="B1116">
        <v>0</v>
      </c>
      <c r="C1116">
        <v>25.6</v>
      </c>
      <c r="D1116">
        <v>11.1</v>
      </c>
    </row>
    <row r="1117" spans="1:4" x14ac:dyDescent="0.25">
      <c r="A1117">
        <v>20130702</v>
      </c>
      <c r="B1117">
        <v>0</v>
      </c>
      <c r="C1117">
        <v>27.2</v>
      </c>
      <c r="D1117">
        <v>12.8</v>
      </c>
    </row>
    <row r="1118" spans="1:4" x14ac:dyDescent="0.25">
      <c r="A1118">
        <v>20130703</v>
      </c>
      <c r="B1118">
        <v>0</v>
      </c>
      <c r="C1118">
        <v>25</v>
      </c>
      <c r="D1118">
        <v>9.4</v>
      </c>
    </row>
    <row r="1119" spans="1:4" x14ac:dyDescent="0.25">
      <c r="A1119">
        <v>20130704</v>
      </c>
      <c r="B1119">
        <v>0</v>
      </c>
      <c r="C1119">
        <v>25</v>
      </c>
      <c r="D1119">
        <v>9.4</v>
      </c>
    </row>
    <row r="1120" spans="1:4" x14ac:dyDescent="0.25">
      <c r="A1120">
        <v>20130705</v>
      </c>
      <c r="B1120">
        <v>0</v>
      </c>
      <c r="C1120">
        <v>28.9</v>
      </c>
      <c r="D1120">
        <v>13.3</v>
      </c>
    </row>
    <row r="1121" spans="1:4" x14ac:dyDescent="0.25">
      <c r="A1121">
        <v>20130706</v>
      </c>
      <c r="B1121">
        <v>0</v>
      </c>
      <c r="C1121">
        <v>30</v>
      </c>
      <c r="D1121">
        <v>16.100000000000001</v>
      </c>
    </row>
    <row r="1122" spans="1:4" x14ac:dyDescent="0.25">
      <c r="A1122">
        <v>20130707</v>
      </c>
      <c r="B1122">
        <v>0</v>
      </c>
      <c r="C1122">
        <v>31.1</v>
      </c>
      <c r="D1122">
        <v>18.3</v>
      </c>
    </row>
    <row r="1123" spans="1:4" x14ac:dyDescent="0.25">
      <c r="A1123">
        <v>20130708</v>
      </c>
      <c r="B1123">
        <v>4.3</v>
      </c>
      <c r="C1123">
        <v>31.1</v>
      </c>
      <c r="D1123">
        <v>21.1</v>
      </c>
    </row>
    <row r="1124" spans="1:4" x14ac:dyDescent="0.25">
      <c r="A1124">
        <v>20130709</v>
      </c>
      <c r="B1124">
        <v>0</v>
      </c>
      <c r="C1124">
        <v>31.7</v>
      </c>
      <c r="D1124">
        <v>20.6</v>
      </c>
    </row>
    <row r="1125" spans="1:4" x14ac:dyDescent="0.25">
      <c r="A1125">
        <v>20130710</v>
      </c>
      <c r="B1125">
        <v>7.6</v>
      </c>
      <c r="C1125">
        <v>29.4</v>
      </c>
      <c r="D1125">
        <v>18.899999999999999</v>
      </c>
    </row>
    <row r="1126" spans="1:4" x14ac:dyDescent="0.25">
      <c r="A1126">
        <v>20130711</v>
      </c>
      <c r="B1126">
        <v>0</v>
      </c>
      <c r="C1126">
        <v>26.1</v>
      </c>
      <c r="D1126">
        <v>12.8</v>
      </c>
    </row>
    <row r="1127" spans="1:4" x14ac:dyDescent="0.25">
      <c r="A1127">
        <v>20130712</v>
      </c>
      <c r="B1127">
        <v>0</v>
      </c>
      <c r="C1127">
        <v>28.9</v>
      </c>
      <c r="D1127">
        <v>13.3</v>
      </c>
    </row>
    <row r="1128" spans="1:4" x14ac:dyDescent="0.25">
      <c r="A1128">
        <v>20130713</v>
      </c>
      <c r="B1128">
        <v>0</v>
      </c>
      <c r="C1128">
        <v>28.9</v>
      </c>
      <c r="D1128">
        <v>15</v>
      </c>
    </row>
    <row r="1129" spans="1:4" x14ac:dyDescent="0.25">
      <c r="A1129">
        <v>20130714</v>
      </c>
      <c r="B1129">
        <v>0</v>
      </c>
      <c r="C1129">
        <v>28.3</v>
      </c>
      <c r="D1129">
        <v>14.4</v>
      </c>
    </row>
    <row r="1130" spans="1:4" x14ac:dyDescent="0.25">
      <c r="A1130">
        <v>20130715</v>
      </c>
      <c r="B1130">
        <v>0</v>
      </c>
      <c r="C1130">
        <v>31.7</v>
      </c>
      <c r="D1130">
        <v>15</v>
      </c>
    </row>
    <row r="1131" spans="1:4" x14ac:dyDescent="0.25">
      <c r="A1131">
        <v>20130716</v>
      </c>
      <c r="B1131">
        <v>0</v>
      </c>
      <c r="C1131">
        <v>32.799999999999997</v>
      </c>
      <c r="D1131">
        <v>19.399999999999999</v>
      </c>
    </row>
    <row r="1132" spans="1:4" x14ac:dyDescent="0.25">
      <c r="A1132">
        <v>20130717</v>
      </c>
      <c r="B1132">
        <v>0</v>
      </c>
      <c r="C1132">
        <v>33.299999999999997</v>
      </c>
      <c r="D1132">
        <v>21.7</v>
      </c>
    </row>
    <row r="1133" spans="1:4" x14ac:dyDescent="0.25">
      <c r="A1133">
        <v>20130718</v>
      </c>
      <c r="B1133">
        <v>0</v>
      </c>
      <c r="C1133">
        <v>34.4</v>
      </c>
      <c r="D1133">
        <v>21.7</v>
      </c>
    </row>
    <row r="1134" spans="1:4" x14ac:dyDescent="0.25">
      <c r="A1134">
        <v>20130719</v>
      </c>
      <c r="B1134">
        <v>0</v>
      </c>
      <c r="C1134">
        <v>33.9</v>
      </c>
      <c r="D1134">
        <v>23.3</v>
      </c>
    </row>
    <row r="1135" spans="1:4" x14ac:dyDescent="0.25">
      <c r="A1135">
        <v>20130720</v>
      </c>
      <c r="B1135">
        <v>0</v>
      </c>
      <c r="C1135">
        <v>32.799999999999997</v>
      </c>
      <c r="D1135">
        <v>15.6</v>
      </c>
    </row>
    <row r="1136" spans="1:4" x14ac:dyDescent="0.25">
      <c r="A1136">
        <v>20130721</v>
      </c>
      <c r="B1136">
        <v>0</v>
      </c>
      <c r="C1136">
        <v>28.9</v>
      </c>
      <c r="D1136">
        <v>16.7</v>
      </c>
    </row>
    <row r="1137" spans="1:4" x14ac:dyDescent="0.25">
      <c r="A1137">
        <v>20130722</v>
      </c>
      <c r="B1137">
        <v>14.2</v>
      </c>
      <c r="C1137">
        <v>27.2</v>
      </c>
      <c r="D1137">
        <v>15.6</v>
      </c>
    </row>
    <row r="1138" spans="1:4" x14ac:dyDescent="0.25">
      <c r="A1138">
        <v>20130723</v>
      </c>
      <c r="B1138">
        <v>3</v>
      </c>
      <c r="C1138">
        <v>30</v>
      </c>
      <c r="D1138">
        <v>16.100000000000001</v>
      </c>
    </row>
    <row r="1139" spans="1:4" x14ac:dyDescent="0.25">
      <c r="A1139">
        <v>20130724</v>
      </c>
      <c r="B1139">
        <v>0</v>
      </c>
      <c r="C1139">
        <v>23.9</v>
      </c>
      <c r="D1139">
        <v>10</v>
      </c>
    </row>
    <row r="1140" spans="1:4" x14ac:dyDescent="0.25">
      <c r="A1140">
        <v>20130725</v>
      </c>
      <c r="B1140">
        <v>0</v>
      </c>
      <c r="C1140">
        <v>23.9</v>
      </c>
      <c r="D1140">
        <v>11.7</v>
      </c>
    </row>
    <row r="1141" spans="1:4" x14ac:dyDescent="0.25">
      <c r="A1141">
        <v>20130726</v>
      </c>
      <c r="B1141">
        <v>9.4</v>
      </c>
      <c r="C1141">
        <v>27.8</v>
      </c>
      <c r="D1141">
        <v>14.4</v>
      </c>
    </row>
    <row r="1142" spans="1:4" x14ac:dyDescent="0.25">
      <c r="A1142">
        <v>20130727</v>
      </c>
      <c r="B1142">
        <v>0.5</v>
      </c>
      <c r="C1142">
        <v>25</v>
      </c>
      <c r="D1142">
        <v>11.1</v>
      </c>
    </row>
    <row r="1143" spans="1:4" x14ac:dyDescent="0.25">
      <c r="A1143">
        <v>20130728</v>
      </c>
      <c r="B1143">
        <v>0.8</v>
      </c>
      <c r="C1143">
        <v>16.100000000000001</v>
      </c>
      <c r="D1143">
        <v>10.6</v>
      </c>
    </row>
    <row r="1144" spans="1:4" x14ac:dyDescent="0.25">
      <c r="A1144">
        <v>20130729</v>
      </c>
      <c r="B1144">
        <v>0</v>
      </c>
      <c r="C1144">
        <v>20</v>
      </c>
      <c r="D1144">
        <v>10</v>
      </c>
    </row>
    <row r="1145" spans="1:4" x14ac:dyDescent="0.25">
      <c r="A1145">
        <v>20130730</v>
      </c>
      <c r="B1145">
        <v>0</v>
      </c>
      <c r="C1145">
        <v>25</v>
      </c>
      <c r="D1145">
        <v>11.1</v>
      </c>
    </row>
    <row r="1146" spans="1:4" x14ac:dyDescent="0.25">
      <c r="A1146">
        <v>20130731</v>
      </c>
      <c r="B1146">
        <v>0</v>
      </c>
      <c r="C1146">
        <v>23.3</v>
      </c>
      <c r="D1146">
        <v>14.4</v>
      </c>
    </row>
    <row r="1147" spans="1:4" x14ac:dyDescent="0.25">
      <c r="A1147">
        <v>20130801</v>
      </c>
      <c r="B1147">
        <v>0</v>
      </c>
      <c r="C1147">
        <v>26.1</v>
      </c>
      <c r="D1147">
        <v>12.2</v>
      </c>
    </row>
    <row r="1148" spans="1:4" x14ac:dyDescent="0.25">
      <c r="A1148">
        <v>20130802</v>
      </c>
      <c r="B1148">
        <v>2.2999999999999998</v>
      </c>
      <c r="C1148">
        <v>26.7</v>
      </c>
      <c r="D1148">
        <v>12.8</v>
      </c>
    </row>
    <row r="1149" spans="1:4" x14ac:dyDescent="0.25">
      <c r="A1149">
        <v>20130803</v>
      </c>
      <c r="B1149">
        <v>0</v>
      </c>
      <c r="C1149">
        <v>27.2</v>
      </c>
      <c r="D1149">
        <v>10.6</v>
      </c>
    </row>
    <row r="1150" spans="1:4" x14ac:dyDescent="0.25">
      <c r="A1150">
        <v>20130804</v>
      </c>
      <c r="B1150">
        <v>0</v>
      </c>
      <c r="C1150">
        <v>25.6</v>
      </c>
      <c r="D1150">
        <v>9.4</v>
      </c>
    </row>
    <row r="1151" spans="1:4" x14ac:dyDescent="0.25">
      <c r="A1151">
        <v>20130805</v>
      </c>
      <c r="B1151">
        <v>1.3</v>
      </c>
      <c r="C1151">
        <v>25</v>
      </c>
      <c r="D1151">
        <v>11.1</v>
      </c>
    </row>
    <row r="1152" spans="1:4" x14ac:dyDescent="0.25">
      <c r="A1152">
        <v>20130806</v>
      </c>
      <c r="B1152">
        <v>4.5999999999999996</v>
      </c>
      <c r="C1152">
        <v>22.2</v>
      </c>
      <c r="D1152">
        <v>13.3</v>
      </c>
    </row>
    <row r="1153" spans="1:4" x14ac:dyDescent="0.25">
      <c r="A1153">
        <v>20130807</v>
      </c>
      <c r="B1153">
        <v>0</v>
      </c>
      <c r="C1153">
        <v>28.9</v>
      </c>
      <c r="D1153">
        <v>18.899999999999999</v>
      </c>
    </row>
    <row r="1154" spans="1:4" x14ac:dyDescent="0.25">
      <c r="A1154">
        <v>20130808</v>
      </c>
      <c r="B1154">
        <v>0</v>
      </c>
      <c r="C1154">
        <v>25</v>
      </c>
      <c r="D1154">
        <v>12.2</v>
      </c>
    </row>
    <row r="1155" spans="1:4" x14ac:dyDescent="0.25">
      <c r="A1155">
        <v>20130809</v>
      </c>
      <c r="B1155">
        <v>0</v>
      </c>
      <c r="C1155">
        <v>26.7</v>
      </c>
      <c r="D1155">
        <v>12.8</v>
      </c>
    </row>
    <row r="1156" spans="1:4" x14ac:dyDescent="0.25">
      <c r="A1156">
        <v>20130810</v>
      </c>
      <c r="B1156">
        <v>0</v>
      </c>
      <c r="C1156">
        <v>26.7</v>
      </c>
      <c r="D1156">
        <v>10</v>
      </c>
    </row>
    <row r="1157" spans="1:4" x14ac:dyDescent="0.25">
      <c r="A1157">
        <v>20130811</v>
      </c>
      <c r="B1157">
        <v>0.8</v>
      </c>
      <c r="C1157">
        <v>25</v>
      </c>
      <c r="D1157">
        <v>10.6</v>
      </c>
    </row>
    <row r="1158" spans="1:4" x14ac:dyDescent="0.25">
      <c r="A1158">
        <v>20130812</v>
      </c>
      <c r="B1158">
        <v>14.5</v>
      </c>
      <c r="C1158">
        <v>23.3</v>
      </c>
      <c r="D1158">
        <v>14.4</v>
      </c>
    </row>
    <row r="1159" spans="1:4" x14ac:dyDescent="0.25">
      <c r="A1159">
        <v>20130813</v>
      </c>
      <c r="B1159">
        <v>0</v>
      </c>
      <c r="C1159">
        <v>26.7</v>
      </c>
      <c r="D1159">
        <v>12.8</v>
      </c>
    </row>
    <row r="1160" spans="1:4" x14ac:dyDescent="0.25">
      <c r="A1160">
        <v>20130814</v>
      </c>
      <c r="B1160">
        <v>0</v>
      </c>
      <c r="C1160">
        <v>22.2</v>
      </c>
      <c r="D1160">
        <v>8.9</v>
      </c>
    </row>
    <row r="1161" spans="1:4" x14ac:dyDescent="0.25">
      <c r="A1161">
        <v>20130815</v>
      </c>
      <c r="B1161">
        <v>0</v>
      </c>
      <c r="C1161">
        <v>23.9</v>
      </c>
      <c r="D1161">
        <v>9.4</v>
      </c>
    </row>
    <row r="1162" spans="1:4" x14ac:dyDescent="0.25">
      <c r="A1162">
        <v>20130816</v>
      </c>
      <c r="B1162">
        <v>0</v>
      </c>
      <c r="C1162">
        <v>25</v>
      </c>
      <c r="D1162">
        <v>10</v>
      </c>
    </row>
    <row r="1163" spans="1:4" x14ac:dyDescent="0.25">
      <c r="A1163">
        <v>20130817</v>
      </c>
      <c r="B1163">
        <v>0</v>
      </c>
      <c r="C1163">
        <v>27.2</v>
      </c>
      <c r="D1163">
        <v>10</v>
      </c>
    </row>
    <row r="1164" spans="1:4" x14ac:dyDescent="0.25">
      <c r="A1164">
        <v>20130818</v>
      </c>
      <c r="B1164">
        <v>0</v>
      </c>
      <c r="C1164">
        <v>28.3</v>
      </c>
      <c r="D1164">
        <v>10.6</v>
      </c>
    </row>
    <row r="1165" spans="1:4" x14ac:dyDescent="0.25">
      <c r="A1165">
        <v>20130819</v>
      </c>
      <c r="B1165">
        <v>0</v>
      </c>
      <c r="C1165">
        <v>28.3</v>
      </c>
      <c r="D1165">
        <v>11.1</v>
      </c>
    </row>
    <row r="1166" spans="1:4" x14ac:dyDescent="0.25">
      <c r="A1166">
        <v>20130820</v>
      </c>
      <c r="B1166">
        <v>0</v>
      </c>
      <c r="C1166">
        <v>28.3</v>
      </c>
      <c r="D1166">
        <v>12.2</v>
      </c>
    </row>
    <row r="1167" spans="1:4" x14ac:dyDescent="0.25">
      <c r="A1167">
        <v>20130821</v>
      </c>
      <c r="B1167">
        <v>0</v>
      </c>
      <c r="C1167">
        <v>31.1</v>
      </c>
      <c r="D1167">
        <v>15.6</v>
      </c>
    </row>
    <row r="1168" spans="1:4" x14ac:dyDescent="0.25">
      <c r="A1168">
        <v>20130822</v>
      </c>
      <c r="B1168">
        <v>0.3</v>
      </c>
      <c r="C1168">
        <v>31.7</v>
      </c>
      <c r="D1168">
        <v>21.1</v>
      </c>
    </row>
    <row r="1169" spans="1:4" x14ac:dyDescent="0.25">
      <c r="A1169">
        <v>20130823</v>
      </c>
      <c r="B1169">
        <v>37.1</v>
      </c>
      <c r="C1169">
        <v>27.2</v>
      </c>
      <c r="D1169">
        <v>16.100000000000001</v>
      </c>
    </row>
    <row r="1170" spans="1:4" x14ac:dyDescent="0.25">
      <c r="A1170">
        <v>20130824</v>
      </c>
      <c r="B1170">
        <v>0</v>
      </c>
      <c r="C1170">
        <v>28.3</v>
      </c>
      <c r="D1170">
        <v>13.9</v>
      </c>
    </row>
    <row r="1171" spans="1:4" x14ac:dyDescent="0.25">
      <c r="A1171">
        <v>20130825</v>
      </c>
      <c r="B1171">
        <v>0</v>
      </c>
      <c r="C1171">
        <v>28.9</v>
      </c>
      <c r="D1171">
        <v>13.9</v>
      </c>
    </row>
    <row r="1172" spans="1:4" x14ac:dyDescent="0.25">
      <c r="A1172">
        <v>20130826</v>
      </c>
      <c r="B1172">
        <v>0</v>
      </c>
      <c r="C1172">
        <v>31.7</v>
      </c>
      <c r="D1172">
        <v>19.399999999999999</v>
      </c>
    </row>
    <row r="1173" spans="1:4" x14ac:dyDescent="0.25">
      <c r="A1173">
        <v>20130827</v>
      </c>
      <c r="B1173">
        <v>0</v>
      </c>
      <c r="C1173">
        <v>33.299999999999997</v>
      </c>
      <c r="D1173">
        <v>20</v>
      </c>
    </row>
    <row r="1174" spans="1:4" x14ac:dyDescent="0.25">
      <c r="A1174">
        <v>20130828</v>
      </c>
      <c r="B1174">
        <v>0</v>
      </c>
      <c r="C1174">
        <v>33.299999999999997</v>
      </c>
      <c r="D1174">
        <v>21.1</v>
      </c>
    </row>
    <row r="1175" spans="1:4" x14ac:dyDescent="0.25">
      <c r="A1175">
        <v>20130829</v>
      </c>
      <c r="B1175">
        <v>0</v>
      </c>
      <c r="C1175">
        <v>27.8</v>
      </c>
      <c r="D1175">
        <v>17.2</v>
      </c>
    </row>
    <row r="1176" spans="1:4" x14ac:dyDescent="0.25">
      <c r="A1176">
        <v>20130830</v>
      </c>
      <c r="B1176">
        <v>0</v>
      </c>
      <c r="C1176">
        <v>31.7</v>
      </c>
      <c r="D1176">
        <v>17.2</v>
      </c>
    </row>
    <row r="1177" spans="1:4" x14ac:dyDescent="0.25">
      <c r="A1177">
        <v>20130831</v>
      </c>
      <c r="B1177">
        <v>0</v>
      </c>
      <c r="C1177">
        <v>32.799999999999997</v>
      </c>
      <c r="D1177">
        <v>19.399999999999999</v>
      </c>
    </row>
    <row r="1178" spans="1:4" x14ac:dyDescent="0.25">
      <c r="A1178">
        <v>20130901</v>
      </c>
      <c r="B1178">
        <v>0</v>
      </c>
      <c r="C1178">
        <v>29.4</v>
      </c>
      <c r="D1178">
        <v>18.3</v>
      </c>
    </row>
    <row r="1179" spans="1:4" x14ac:dyDescent="0.25">
      <c r="A1179">
        <v>20130902</v>
      </c>
      <c r="B1179">
        <v>0</v>
      </c>
      <c r="C1179">
        <v>28.9</v>
      </c>
      <c r="D1179">
        <v>13.9</v>
      </c>
    </row>
    <row r="1180" spans="1:4" x14ac:dyDescent="0.25">
      <c r="A1180">
        <v>20130903</v>
      </c>
      <c r="B1180">
        <v>0</v>
      </c>
      <c r="C1180">
        <v>21.1</v>
      </c>
      <c r="D1180">
        <v>7.8</v>
      </c>
    </row>
    <row r="1181" spans="1:4" x14ac:dyDescent="0.25">
      <c r="A1181">
        <v>20130904</v>
      </c>
      <c r="B1181">
        <v>0</v>
      </c>
      <c r="C1181">
        <v>24.4</v>
      </c>
      <c r="D1181">
        <v>7.2</v>
      </c>
    </row>
    <row r="1182" spans="1:4" x14ac:dyDescent="0.25">
      <c r="A1182">
        <v>20130905</v>
      </c>
      <c r="B1182">
        <v>0</v>
      </c>
      <c r="C1182">
        <v>29.4</v>
      </c>
      <c r="D1182">
        <v>8.9</v>
      </c>
    </row>
    <row r="1183" spans="1:4" x14ac:dyDescent="0.25">
      <c r="A1183">
        <v>20130906</v>
      </c>
      <c r="B1183">
        <v>0</v>
      </c>
      <c r="C1183">
        <v>29.4</v>
      </c>
      <c r="D1183">
        <v>8.9</v>
      </c>
    </row>
    <row r="1184" spans="1:4" x14ac:dyDescent="0.25">
      <c r="A1184">
        <v>20130907</v>
      </c>
      <c r="B1184">
        <v>0</v>
      </c>
      <c r="C1184">
        <v>31.1</v>
      </c>
      <c r="D1184">
        <v>12.8</v>
      </c>
    </row>
    <row r="1185" spans="1:4" x14ac:dyDescent="0.25">
      <c r="A1185">
        <v>20130908</v>
      </c>
      <c r="B1185">
        <v>0</v>
      </c>
      <c r="C1185">
        <v>32.799999999999997</v>
      </c>
      <c r="D1185">
        <v>17.2</v>
      </c>
    </row>
    <row r="1186" spans="1:4" x14ac:dyDescent="0.25">
      <c r="A1186">
        <v>20130909</v>
      </c>
      <c r="B1186">
        <v>0</v>
      </c>
      <c r="C1186">
        <v>24.4</v>
      </c>
      <c r="D1186">
        <v>17.2</v>
      </c>
    </row>
    <row r="1187" spans="1:4" x14ac:dyDescent="0.25">
      <c r="A1187">
        <v>20130910</v>
      </c>
      <c r="B1187">
        <v>0</v>
      </c>
      <c r="C1187">
        <v>34.4</v>
      </c>
      <c r="D1187">
        <v>19.399999999999999</v>
      </c>
    </row>
    <row r="1188" spans="1:4" x14ac:dyDescent="0.25">
      <c r="A1188">
        <v>20130911</v>
      </c>
      <c r="B1188">
        <v>7.1</v>
      </c>
      <c r="C1188">
        <v>34.4</v>
      </c>
      <c r="D1188">
        <v>18.899999999999999</v>
      </c>
    </row>
    <row r="1189" spans="1:4" x14ac:dyDescent="0.25">
      <c r="A1189">
        <v>20130912</v>
      </c>
      <c r="B1189">
        <v>0</v>
      </c>
      <c r="C1189">
        <v>27.8</v>
      </c>
      <c r="D1189">
        <v>13.9</v>
      </c>
    </row>
    <row r="1190" spans="1:4" x14ac:dyDescent="0.25">
      <c r="A1190">
        <v>20130913</v>
      </c>
      <c r="B1190">
        <v>0</v>
      </c>
      <c r="C1190">
        <v>23.3</v>
      </c>
      <c r="D1190">
        <v>6.1</v>
      </c>
    </row>
    <row r="1191" spans="1:4" x14ac:dyDescent="0.25">
      <c r="A1191">
        <v>20130914</v>
      </c>
      <c r="B1191">
        <v>0</v>
      </c>
      <c r="C1191">
        <v>20</v>
      </c>
      <c r="D1191">
        <v>3.3</v>
      </c>
    </row>
    <row r="1192" spans="1:4" x14ac:dyDescent="0.25">
      <c r="A1192">
        <v>20130915</v>
      </c>
      <c r="B1192">
        <v>18.3</v>
      </c>
      <c r="C1192">
        <v>22.2</v>
      </c>
      <c r="D1192">
        <v>3.3</v>
      </c>
    </row>
    <row r="1193" spans="1:4" x14ac:dyDescent="0.25">
      <c r="A1193">
        <v>20130916</v>
      </c>
      <c r="B1193">
        <v>4.3</v>
      </c>
      <c r="C1193">
        <v>18.3</v>
      </c>
      <c r="D1193">
        <v>8.9</v>
      </c>
    </row>
    <row r="1194" spans="1:4" x14ac:dyDescent="0.25">
      <c r="A1194">
        <v>20130917</v>
      </c>
      <c r="B1194">
        <v>0</v>
      </c>
      <c r="C1194">
        <v>19.399999999999999</v>
      </c>
      <c r="D1194">
        <v>4.4000000000000004</v>
      </c>
    </row>
    <row r="1195" spans="1:4" x14ac:dyDescent="0.25">
      <c r="A1195">
        <v>20130918</v>
      </c>
      <c r="B1195">
        <v>1</v>
      </c>
      <c r="C1195">
        <v>19.399999999999999</v>
      </c>
      <c r="D1195">
        <v>4.4000000000000004</v>
      </c>
    </row>
    <row r="1196" spans="1:4" x14ac:dyDescent="0.25">
      <c r="A1196">
        <v>20130919</v>
      </c>
      <c r="B1196">
        <v>1</v>
      </c>
      <c r="C1196">
        <v>26.1</v>
      </c>
      <c r="D1196">
        <v>17.2</v>
      </c>
    </row>
    <row r="1197" spans="1:4" x14ac:dyDescent="0.25">
      <c r="A1197">
        <v>20130920</v>
      </c>
      <c r="B1197">
        <v>19.100000000000001</v>
      </c>
      <c r="C1197">
        <v>30</v>
      </c>
      <c r="D1197">
        <v>18.3</v>
      </c>
    </row>
    <row r="1198" spans="1:4" x14ac:dyDescent="0.25">
      <c r="A1198">
        <v>20130921</v>
      </c>
      <c r="B1198">
        <v>0</v>
      </c>
      <c r="C1198">
        <v>19.399999999999999</v>
      </c>
      <c r="D1198">
        <v>8.3000000000000007</v>
      </c>
    </row>
    <row r="1199" spans="1:4" x14ac:dyDescent="0.25">
      <c r="A1199">
        <v>20130922</v>
      </c>
      <c r="B1199">
        <v>0</v>
      </c>
      <c r="C1199">
        <v>16.7</v>
      </c>
      <c r="D1199">
        <v>4.4000000000000004</v>
      </c>
    </row>
    <row r="1200" spans="1:4" x14ac:dyDescent="0.25">
      <c r="A1200">
        <v>20130923</v>
      </c>
      <c r="B1200">
        <v>0</v>
      </c>
      <c r="C1200">
        <v>19.399999999999999</v>
      </c>
      <c r="D1200">
        <v>3.9</v>
      </c>
    </row>
    <row r="1201" spans="1:4" x14ac:dyDescent="0.25">
      <c r="A1201">
        <v>20130924</v>
      </c>
      <c r="B1201">
        <v>0</v>
      </c>
      <c r="C1201">
        <v>21.1</v>
      </c>
      <c r="D1201">
        <v>5</v>
      </c>
    </row>
    <row r="1202" spans="1:4" x14ac:dyDescent="0.25">
      <c r="A1202">
        <v>20130925</v>
      </c>
      <c r="B1202">
        <v>0</v>
      </c>
      <c r="C1202">
        <v>22.8</v>
      </c>
      <c r="D1202">
        <v>5.6</v>
      </c>
    </row>
    <row r="1203" spans="1:4" x14ac:dyDescent="0.25">
      <c r="A1203">
        <v>20130926</v>
      </c>
      <c r="B1203">
        <v>0</v>
      </c>
      <c r="C1203">
        <v>22.2</v>
      </c>
      <c r="D1203">
        <v>6.1</v>
      </c>
    </row>
    <row r="1204" spans="1:4" x14ac:dyDescent="0.25">
      <c r="A1204">
        <v>20130927</v>
      </c>
      <c r="B1204">
        <v>0</v>
      </c>
      <c r="C1204">
        <v>25</v>
      </c>
      <c r="D1204">
        <v>6.1</v>
      </c>
    </row>
    <row r="1205" spans="1:4" x14ac:dyDescent="0.25">
      <c r="A1205">
        <v>20130928</v>
      </c>
      <c r="B1205">
        <v>0</v>
      </c>
      <c r="C1205">
        <v>27.2</v>
      </c>
      <c r="D1205">
        <v>9.4</v>
      </c>
    </row>
    <row r="1206" spans="1:4" x14ac:dyDescent="0.25">
      <c r="A1206">
        <v>20130929</v>
      </c>
      <c r="B1206">
        <v>7.6</v>
      </c>
      <c r="C1206">
        <v>25</v>
      </c>
      <c r="D1206">
        <v>6.1</v>
      </c>
    </row>
    <row r="1207" spans="1:4" x14ac:dyDescent="0.25">
      <c r="A1207">
        <v>20130930</v>
      </c>
      <c r="B1207">
        <v>0</v>
      </c>
      <c r="C1207">
        <v>21.7</v>
      </c>
      <c r="D1207">
        <v>5.6</v>
      </c>
    </row>
    <row r="1208" spans="1:4" x14ac:dyDescent="0.25">
      <c r="A1208">
        <v>20131001</v>
      </c>
      <c r="B1208">
        <v>0</v>
      </c>
      <c r="C1208">
        <v>22.8</v>
      </c>
      <c r="D1208">
        <v>6.1</v>
      </c>
    </row>
    <row r="1209" spans="1:4" x14ac:dyDescent="0.25">
      <c r="A1209">
        <v>20131002</v>
      </c>
      <c r="B1209">
        <v>0</v>
      </c>
      <c r="C1209">
        <v>26.7</v>
      </c>
      <c r="D1209">
        <v>5.6</v>
      </c>
    </row>
    <row r="1210" spans="1:4" x14ac:dyDescent="0.25">
      <c r="A1210">
        <v>20131003</v>
      </c>
      <c r="B1210">
        <v>5.8</v>
      </c>
      <c r="C1210">
        <v>25</v>
      </c>
      <c r="D1210">
        <v>5.6</v>
      </c>
    </row>
    <row r="1211" spans="1:4" x14ac:dyDescent="0.25">
      <c r="A1211">
        <v>20131004</v>
      </c>
      <c r="B1211">
        <v>43.7</v>
      </c>
      <c r="C1211">
        <v>22.8</v>
      </c>
      <c r="D1211">
        <v>13.9</v>
      </c>
    </row>
    <row r="1212" spans="1:4" x14ac:dyDescent="0.25">
      <c r="A1212">
        <v>20131005</v>
      </c>
      <c r="B1212">
        <v>3.6</v>
      </c>
      <c r="C1212">
        <v>19.399999999999999</v>
      </c>
      <c r="D1212">
        <v>16.100000000000001</v>
      </c>
    </row>
    <row r="1213" spans="1:4" x14ac:dyDescent="0.25">
      <c r="A1213">
        <v>20131006</v>
      </c>
      <c r="B1213">
        <v>0.5</v>
      </c>
      <c r="C1213">
        <v>23.3</v>
      </c>
      <c r="D1213">
        <v>4.4000000000000004</v>
      </c>
    </row>
    <row r="1214" spans="1:4" x14ac:dyDescent="0.25">
      <c r="A1214">
        <v>20131007</v>
      </c>
      <c r="B1214">
        <v>1</v>
      </c>
      <c r="C1214">
        <v>12.2</v>
      </c>
      <c r="D1214">
        <v>5</v>
      </c>
    </row>
    <row r="1215" spans="1:4" x14ac:dyDescent="0.25">
      <c r="A1215">
        <v>20131008</v>
      </c>
      <c r="B1215">
        <v>0</v>
      </c>
      <c r="C1215">
        <v>19.399999999999999</v>
      </c>
      <c r="D1215">
        <v>2.8</v>
      </c>
    </row>
    <row r="1216" spans="1:4" x14ac:dyDescent="0.25">
      <c r="A1216">
        <v>20131009</v>
      </c>
      <c r="B1216">
        <v>0</v>
      </c>
      <c r="C1216">
        <v>24.4</v>
      </c>
      <c r="D1216">
        <v>3.3</v>
      </c>
    </row>
    <row r="1217" spans="1:4" x14ac:dyDescent="0.25">
      <c r="A1217">
        <v>20131010</v>
      </c>
      <c r="B1217">
        <v>0</v>
      </c>
      <c r="C1217">
        <v>23.3</v>
      </c>
      <c r="D1217">
        <v>3.9</v>
      </c>
    </row>
    <row r="1218" spans="1:4" x14ac:dyDescent="0.25">
      <c r="A1218">
        <v>20131011</v>
      </c>
      <c r="B1218">
        <v>0</v>
      </c>
      <c r="C1218">
        <v>23.3</v>
      </c>
      <c r="D1218">
        <v>3.9</v>
      </c>
    </row>
    <row r="1219" spans="1:4" x14ac:dyDescent="0.25">
      <c r="A1219">
        <v>20131012</v>
      </c>
      <c r="B1219">
        <v>0.3</v>
      </c>
      <c r="C1219">
        <v>23.9</v>
      </c>
      <c r="D1219">
        <v>6.1</v>
      </c>
    </row>
    <row r="1220" spans="1:4" x14ac:dyDescent="0.25">
      <c r="A1220">
        <v>20131013</v>
      </c>
      <c r="B1220">
        <v>0</v>
      </c>
      <c r="C1220">
        <v>18.899999999999999</v>
      </c>
      <c r="D1220">
        <v>1.1000000000000001</v>
      </c>
    </row>
    <row r="1221" spans="1:4" x14ac:dyDescent="0.25">
      <c r="A1221">
        <v>20131014</v>
      </c>
      <c r="B1221">
        <v>0</v>
      </c>
      <c r="C1221">
        <v>16.7</v>
      </c>
      <c r="D1221">
        <v>-0.6</v>
      </c>
    </row>
    <row r="1222" spans="1:4" x14ac:dyDescent="0.25">
      <c r="A1222">
        <v>20131015</v>
      </c>
      <c r="B1222">
        <v>9.1</v>
      </c>
      <c r="C1222">
        <v>16.7</v>
      </c>
      <c r="D1222">
        <v>-0.6</v>
      </c>
    </row>
    <row r="1223" spans="1:4" x14ac:dyDescent="0.25">
      <c r="A1223">
        <v>20131016</v>
      </c>
      <c r="B1223">
        <v>4.0999999999999996</v>
      </c>
      <c r="C1223">
        <v>16.7</v>
      </c>
      <c r="D1223">
        <v>-0.6</v>
      </c>
    </row>
    <row r="1224" spans="1:4" x14ac:dyDescent="0.25">
      <c r="A1224">
        <v>20131017</v>
      </c>
      <c r="B1224">
        <v>0</v>
      </c>
      <c r="C1224">
        <v>10.6</v>
      </c>
      <c r="D1224">
        <v>3.3</v>
      </c>
    </row>
    <row r="1225" spans="1:4" x14ac:dyDescent="0.25">
      <c r="A1225">
        <v>20131018</v>
      </c>
      <c r="B1225">
        <v>0</v>
      </c>
      <c r="C1225">
        <v>13.9</v>
      </c>
      <c r="D1225">
        <v>3.3</v>
      </c>
    </row>
    <row r="1226" spans="1:4" x14ac:dyDescent="0.25">
      <c r="A1226">
        <v>20131019</v>
      </c>
      <c r="B1226">
        <v>0</v>
      </c>
      <c r="C1226">
        <v>10</v>
      </c>
      <c r="D1226">
        <v>-1.1000000000000001</v>
      </c>
    </row>
    <row r="1227" spans="1:4" x14ac:dyDescent="0.25">
      <c r="A1227">
        <v>20131020</v>
      </c>
      <c r="B1227">
        <v>0.8</v>
      </c>
      <c r="C1227">
        <v>11.1</v>
      </c>
      <c r="D1227">
        <v>-1.7</v>
      </c>
    </row>
    <row r="1228" spans="1:4" x14ac:dyDescent="0.25">
      <c r="A1228">
        <v>20131021</v>
      </c>
      <c r="B1228">
        <v>0</v>
      </c>
      <c r="C1228">
        <v>10</v>
      </c>
      <c r="D1228">
        <v>-1.1000000000000001</v>
      </c>
    </row>
    <row r="1229" spans="1:4" x14ac:dyDescent="0.25">
      <c r="A1229">
        <v>20131022</v>
      </c>
      <c r="B1229">
        <v>0</v>
      </c>
      <c r="C1229">
        <v>5</v>
      </c>
      <c r="D1229">
        <v>-5</v>
      </c>
    </row>
    <row r="1230" spans="1:4" x14ac:dyDescent="0.25">
      <c r="A1230">
        <v>20131023</v>
      </c>
      <c r="B1230">
        <v>0</v>
      </c>
      <c r="C1230">
        <v>8.3000000000000007</v>
      </c>
      <c r="D1230">
        <v>-5.6</v>
      </c>
    </row>
    <row r="1231" spans="1:4" x14ac:dyDescent="0.25">
      <c r="A1231">
        <v>20131024</v>
      </c>
      <c r="B1231">
        <v>0</v>
      </c>
      <c r="C1231">
        <v>5</v>
      </c>
      <c r="D1231">
        <v>-2.2000000000000002</v>
      </c>
    </row>
    <row r="1232" spans="1:4" x14ac:dyDescent="0.25">
      <c r="A1232">
        <v>20131025</v>
      </c>
      <c r="B1232">
        <v>0</v>
      </c>
      <c r="C1232">
        <v>6.1</v>
      </c>
      <c r="D1232">
        <v>-3.9</v>
      </c>
    </row>
    <row r="1233" spans="1:4" x14ac:dyDescent="0.25">
      <c r="A1233">
        <v>20131026</v>
      </c>
      <c r="B1233">
        <v>0</v>
      </c>
      <c r="C1233">
        <v>11.1</v>
      </c>
      <c r="D1233">
        <v>-2.8</v>
      </c>
    </row>
    <row r="1234" spans="1:4" x14ac:dyDescent="0.25">
      <c r="A1234">
        <v>20131027</v>
      </c>
      <c r="B1234">
        <v>0</v>
      </c>
      <c r="C1234">
        <v>10.6</v>
      </c>
      <c r="D1234">
        <v>-3.3</v>
      </c>
    </row>
    <row r="1235" spans="1:4" x14ac:dyDescent="0.25">
      <c r="A1235">
        <v>20131028</v>
      </c>
      <c r="B1235">
        <v>0</v>
      </c>
      <c r="C1235">
        <v>13.3</v>
      </c>
      <c r="D1235">
        <v>-3.3</v>
      </c>
    </row>
    <row r="1236" spans="1:4" x14ac:dyDescent="0.25">
      <c r="A1236">
        <v>20131029</v>
      </c>
      <c r="B1236">
        <v>0</v>
      </c>
      <c r="C1236">
        <v>6.1</v>
      </c>
      <c r="D1236">
        <v>3.3</v>
      </c>
    </row>
    <row r="1237" spans="1:4" x14ac:dyDescent="0.25">
      <c r="A1237">
        <v>20131030</v>
      </c>
      <c r="B1237">
        <v>0</v>
      </c>
      <c r="C1237">
        <v>12.2</v>
      </c>
      <c r="D1237">
        <v>2.8</v>
      </c>
    </row>
    <row r="1238" spans="1:4" x14ac:dyDescent="0.25">
      <c r="A1238">
        <v>20131031</v>
      </c>
      <c r="B1238">
        <v>18</v>
      </c>
      <c r="C1238">
        <v>12.8</v>
      </c>
      <c r="D1238">
        <v>8.3000000000000007</v>
      </c>
    </row>
    <row r="1239" spans="1:4" x14ac:dyDescent="0.25">
      <c r="A1239">
        <v>20131101</v>
      </c>
      <c r="B1239">
        <v>0</v>
      </c>
      <c r="C1239">
        <v>13.9</v>
      </c>
      <c r="D1239">
        <v>5</v>
      </c>
    </row>
    <row r="1240" spans="1:4" x14ac:dyDescent="0.25">
      <c r="A1240">
        <v>20131102</v>
      </c>
      <c r="B1240">
        <v>0</v>
      </c>
      <c r="C1240">
        <v>13.9</v>
      </c>
      <c r="D1240">
        <v>1.1000000000000001</v>
      </c>
    </row>
    <row r="1241" spans="1:4" x14ac:dyDescent="0.25">
      <c r="A1241">
        <v>20131103</v>
      </c>
      <c r="B1241">
        <v>0</v>
      </c>
      <c r="C1241">
        <v>13.9</v>
      </c>
      <c r="D1241">
        <v>-4.4000000000000004</v>
      </c>
    </row>
    <row r="1242" spans="1:4" x14ac:dyDescent="0.25">
      <c r="A1242">
        <v>20131104</v>
      </c>
      <c r="B1242">
        <v>0</v>
      </c>
      <c r="C1242">
        <v>10.6</v>
      </c>
      <c r="D1242">
        <v>-4.4000000000000004</v>
      </c>
    </row>
    <row r="1243" spans="1:4" x14ac:dyDescent="0.25">
      <c r="A1243">
        <v>20131105</v>
      </c>
      <c r="B1243">
        <v>0</v>
      </c>
      <c r="C1243">
        <v>11.1</v>
      </c>
      <c r="D1243">
        <v>2.8</v>
      </c>
    </row>
    <row r="1244" spans="1:4" x14ac:dyDescent="0.25">
      <c r="A1244">
        <v>20131106</v>
      </c>
      <c r="B1244">
        <v>40.9</v>
      </c>
      <c r="C1244">
        <v>12.8</v>
      </c>
      <c r="D1244">
        <v>2.2000000000000002</v>
      </c>
    </row>
    <row r="1245" spans="1:4" x14ac:dyDescent="0.25">
      <c r="A1245">
        <v>20131107</v>
      </c>
      <c r="B1245">
        <v>0.3</v>
      </c>
      <c r="C1245">
        <v>7.2</v>
      </c>
      <c r="D1245">
        <v>-3.9</v>
      </c>
    </row>
    <row r="1246" spans="1:4" x14ac:dyDescent="0.25">
      <c r="A1246">
        <v>20131108</v>
      </c>
      <c r="B1246">
        <v>0</v>
      </c>
      <c r="C1246">
        <v>6.7</v>
      </c>
      <c r="D1246">
        <v>-5.6</v>
      </c>
    </row>
    <row r="1247" spans="1:4" x14ac:dyDescent="0.25">
      <c r="A1247">
        <v>20131109</v>
      </c>
      <c r="B1247">
        <v>0</v>
      </c>
      <c r="C1247">
        <v>9.4</v>
      </c>
      <c r="D1247">
        <v>-4.4000000000000004</v>
      </c>
    </row>
    <row r="1248" spans="1:4" x14ac:dyDescent="0.25">
      <c r="A1248">
        <v>20131110</v>
      </c>
      <c r="B1248">
        <v>0</v>
      </c>
      <c r="C1248">
        <v>10</v>
      </c>
      <c r="D1248">
        <v>2.2000000000000002</v>
      </c>
    </row>
    <row r="1249" spans="1:4" x14ac:dyDescent="0.25">
      <c r="A1249">
        <v>20131111</v>
      </c>
      <c r="B1249">
        <v>0.5</v>
      </c>
      <c r="C1249">
        <v>9.4</v>
      </c>
      <c r="D1249">
        <v>2.2000000000000002</v>
      </c>
    </row>
    <row r="1250" spans="1:4" x14ac:dyDescent="0.25">
      <c r="A1250">
        <v>20131112</v>
      </c>
      <c r="B1250">
        <v>2.5</v>
      </c>
      <c r="C1250">
        <v>9.4</v>
      </c>
      <c r="D1250">
        <v>-9.4</v>
      </c>
    </row>
    <row r="1251" spans="1:4" x14ac:dyDescent="0.25">
      <c r="A1251">
        <v>20131113</v>
      </c>
      <c r="B1251">
        <v>0</v>
      </c>
      <c r="C1251">
        <v>-1.7</v>
      </c>
      <c r="D1251">
        <v>-8.9</v>
      </c>
    </row>
    <row r="1252" spans="1:4" x14ac:dyDescent="0.25">
      <c r="A1252">
        <v>20131114</v>
      </c>
      <c r="B1252">
        <v>0</v>
      </c>
      <c r="C1252">
        <v>6.7</v>
      </c>
      <c r="D1252">
        <v>-8.9</v>
      </c>
    </row>
    <row r="1253" spans="1:4" x14ac:dyDescent="0.25">
      <c r="A1253">
        <v>20131115</v>
      </c>
      <c r="B1253">
        <v>0</v>
      </c>
      <c r="C1253">
        <v>8.9</v>
      </c>
      <c r="D1253">
        <v>-3.9</v>
      </c>
    </row>
    <row r="1254" spans="1:4" x14ac:dyDescent="0.25">
      <c r="A1254">
        <v>20131116</v>
      </c>
      <c r="B1254">
        <v>0</v>
      </c>
      <c r="C1254">
        <v>12.8</v>
      </c>
      <c r="D1254">
        <v>-3.3</v>
      </c>
    </row>
    <row r="1255" spans="1:4" x14ac:dyDescent="0.25">
      <c r="A1255">
        <v>20131117</v>
      </c>
      <c r="B1255">
        <v>10.4</v>
      </c>
      <c r="C1255">
        <v>16.100000000000001</v>
      </c>
      <c r="D1255">
        <v>5</v>
      </c>
    </row>
    <row r="1256" spans="1:4" x14ac:dyDescent="0.25">
      <c r="A1256">
        <v>20131118</v>
      </c>
      <c r="B1256">
        <v>6.6</v>
      </c>
      <c r="C1256">
        <v>16.100000000000001</v>
      </c>
      <c r="D1256">
        <v>1.1000000000000001</v>
      </c>
    </row>
    <row r="1257" spans="1:4" x14ac:dyDescent="0.25">
      <c r="A1257">
        <v>20131119</v>
      </c>
      <c r="B1257">
        <v>0</v>
      </c>
      <c r="C1257">
        <v>3.3</v>
      </c>
      <c r="D1257">
        <v>-7.2</v>
      </c>
    </row>
    <row r="1258" spans="1:4" x14ac:dyDescent="0.25">
      <c r="A1258">
        <v>20131120</v>
      </c>
      <c r="B1258">
        <v>0</v>
      </c>
      <c r="C1258">
        <v>5.6</v>
      </c>
      <c r="D1258">
        <v>-7.2</v>
      </c>
    </row>
    <row r="1259" spans="1:4" x14ac:dyDescent="0.25">
      <c r="A1259">
        <v>20131121</v>
      </c>
      <c r="B1259">
        <v>1.3</v>
      </c>
      <c r="C1259">
        <v>3.9</v>
      </c>
      <c r="D1259">
        <v>1.7</v>
      </c>
    </row>
    <row r="1260" spans="1:4" x14ac:dyDescent="0.25">
      <c r="A1260">
        <v>20131122</v>
      </c>
      <c r="B1260">
        <v>0.5</v>
      </c>
      <c r="C1260">
        <v>5.6</v>
      </c>
      <c r="D1260">
        <v>-2.2000000000000002</v>
      </c>
    </row>
    <row r="1261" spans="1:4" x14ac:dyDescent="0.25">
      <c r="A1261">
        <v>20131123</v>
      </c>
      <c r="B1261">
        <v>0</v>
      </c>
      <c r="C1261">
        <v>2.2000000000000002</v>
      </c>
      <c r="D1261">
        <v>-10.6</v>
      </c>
    </row>
    <row r="1262" spans="1:4" x14ac:dyDescent="0.25">
      <c r="A1262">
        <v>20131124</v>
      </c>
      <c r="B1262">
        <v>0</v>
      </c>
      <c r="C1262">
        <v>2.2000000000000002</v>
      </c>
      <c r="D1262">
        <v>-14.4</v>
      </c>
    </row>
    <row r="1263" spans="1:4" x14ac:dyDescent="0.25">
      <c r="A1263">
        <v>20131125</v>
      </c>
      <c r="B1263">
        <v>0.3</v>
      </c>
      <c r="C1263">
        <v>2.2000000000000002</v>
      </c>
      <c r="D1263">
        <v>-14.4</v>
      </c>
    </row>
    <row r="1264" spans="1:4" x14ac:dyDescent="0.25">
      <c r="A1264">
        <v>20131126</v>
      </c>
      <c r="B1264">
        <v>0</v>
      </c>
      <c r="C1264">
        <v>1.1000000000000001</v>
      </c>
      <c r="D1264">
        <v>-4.4000000000000004</v>
      </c>
    </row>
    <row r="1265" spans="1:4" x14ac:dyDescent="0.25">
      <c r="A1265">
        <v>20131127</v>
      </c>
      <c r="B1265">
        <v>0</v>
      </c>
      <c r="C1265">
        <v>1.1000000000000001</v>
      </c>
      <c r="D1265">
        <v>-11.7</v>
      </c>
    </row>
    <row r="1266" spans="1:4" x14ac:dyDescent="0.25">
      <c r="A1266">
        <v>20131128</v>
      </c>
      <c r="B1266">
        <v>0</v>
      </c>
      <c r="C1266">
        <v>-2.8</v>
      </c>
      <c r="D1266">
        <v>-12.2</v>
      </c>
    </row>
    <row r="1267" spans="1:4" x14ac:dyDescent="0.25">
      <c r="A1267">
        <v>20131129</v>
      </c>
      <c r="B1267">
        <v>0</v>
      </c>
      <c r="C1267">
        <v>-0.6</v>
      </c>
      <c r="D1267">
        <v>-12.2</v>
      </c>
    </row>
    <row r="1268" spans="1:4" x14ac:dyDescent="0.25">
      <c r="A1268">
        <v>20131130</v>
      </c>
      <c r="B1268">
        <v>0</v>
      </c>
      <c r="C1268">
        <v>-0.6</v>
      </c>
      <c r="D1268">
        <v>-7.8</v>
      </c>
    </row>
    <row r="1269" spans="1:4" x14ac:dyDescent="0.25">
      <c r="A1269">
        <v>20131201</v>
      </c>
      <c r="B1269">
        <v>0</v>
      </c>
      <c r="C1269">
        <v>8.3000000000000007</v>
      </c>
      <c r="D1269">
        <v>-5</v>
      </c>
    </row>
    <row r="1270" spans="1:4" x14ac:dyDescent="0.25">
      <c r="A1270">
        <v>20131202</v>
      </c>
      <c r="B1270">
        <v>0</v>
      </c>
      <c r="C1270">
        <v>5</v>
      </c>
      <c r="D1270">
        <v>-7.2</v>
      </c>
    </row>
    <row r="1271" spans="1:4" x14ac:dyDescent="0.25">
      <c r="A1271">
        <v>20131203</v>
      </c>
      <c r="B1271">
        <v>4.5999999999999996</v>
      </c>
      <c r="C1271">
        <v>4.4000000000000004</v>
      </c>
      <c r="D1271">
        <v>-6.7</v>
      </c>
    </row>
    <row r="1272" spans="1:4" x14ac:dyDescent="0.25">
      <c r="A1272">
        <v>20131204</v>
      </c>
      <c r="B1272">
        <v>0.5</v>
      </c>
      <c r="C1272">
        <v>3.3</v>
      </c>
      <c r="D1272">
        <v>1.1000000000000001</v>
      </c>
    </row>
    <row r="1273" spans="1:4" x14ac:dyDescent="0.25">
      <c r="A1273">
        <v>20131205</v>
      </c>
      <c r="B1273">
        <v>0</v>
      </c>
      <c r="C1273">
        <v>7.8</v>
      </c>
      <c r="D1273">
        <v>-9.4</v>
      </c>
    </row>
    <row r="1274" spans="1:4" x14ac:dyDescent="0.25">
      <c r="A1274">
        <v>20131206</v>
      </c>
      <c r="B1274">
        <v>0</v>
      </c>
      <c r="C1274">
        <v>-7.2</v>
      </c>
      <c r="D1274">
        <v>-14.4</v>
      </c>
    </row>
    <row r="1275" spans="1:4" x14ac:dyDescent="0.25">
      <c r="A1275">
        <v>20131207</v>
      </c>
      <c r="B1275">
        <v>0</v>
      </c>
      <c r="C1275">
        <v>-9.4</v>
      </c>
      <c r="D1275">
        <v>-18.3</v>
      </c>
    </row>
    <row r="1276" spans="1:4" x14ac:dyDescent="0.25">
      <c r="A1276">
        <v>20131208</v>
      </c>
      <c r="B1276">
        <v>0</v>
      </c>
      <c r="C1276">
        <v>-10</v>
      </c>
      <c r="D1276">
        <v>-18.3</v>
      </c>
    </row>
    <row r="1277" spans="1:4" x14ac:dyDescent="0.25">
      <c r="A1277">
        <v>20131209</v>
      </c>
      <c r="B1277">
        <v>4.0999999999999996</v>
      </c>
      <c r="C1277">
        <v>-9.4</v>
      </c>
      <c r="D1277">
        <v>-13.9</v>
      </c>
    </row>
    <row r="1278" spans="1:4" x14ac:dyDescent="0.25">
      <c r="A1278">
        <v>20131210</v>
      </c>
      <c r="B1278">
        <v>0.5</v>
      </c>
      <c r="C1278">
        <v>-10.6</v>
      </c>
      <c r="D1278">
        <v>-22.8</v>
      </c>
    </row>
    <row r="1279" spans="1:4" x14ac:dyDescent="0.25">
      <c r="A1279">
        <v>20131211</v>
      </c>
      <c r="B1279">
        <v>1</v>
      </c>
      <c r="C1279">
        <v>-9.4</v>
      </c>
      <c r="D1279">
        <v>-15</v>
      </c>
    </row>
    <row r="1280" spans="1:4" x14ac:dyDescent="0.25">
      <c r="A1280">
        <v>20131212</v>
      </c>
      <c r="B1280">
        <v>0</v>
      </c>
      <c r="C1280">
        <v>-12.8</v>
      </c>
      <c r="D1280">
        <v>-21.7</v>
      </c>
    </row>
    <row r="1281" spans="1:4" x14ac:dyDescent="0.25">
      <c r="A1281" s="40">
        <v>20131213</v>
      </c>
      <c r="B1281" s="40">
        <v>0</v>
      </c>
      <c r="C1281" s="40">
        <v>-6.1</v>
      </c>
      <c r="D1281" s="40">
        <v>-15.6</v>
      </c>
    </row>
    <row r="1282" spans="1:4" x14ac:dyDescent="0.25">
      <c r="A1282" s="40">
        <v>20131214</v>
      </c>
      <c r="B1282" s="40">
        <v>0</v>
      </c>
      <c r="C1282" s="40">
        <v>-3.9</v>
      </c>
      <c r="D1282" s="40">
        <v>-10</v>
      </c>
    </row>
    <row r="1283" spans="1:4" x14ac:dyDescent="0.25">
      <c r="A1283" s="40">
        <v>20131215</v>
      </c>
      <c r="B1283" s="40">
        <v>0</v>
      </c>
      <c r="C1283" s="40">
        <v>-5</v>
      </c>
      <c r="D1283" s="40">
        <v>-13.3</v>
      </c>
    </row>
    <row r="1284" spans="1:4" x14ac:dyDescent="0.25">
      <c r="A1284" s="40">
        <v>20131216</v>
      </c>
      <c r="B1284" s="40">
        <v>0</v>
      </c>
      <c r="C1284" s="40">
        <v>-10</v>
      </c>
      <c r="D1284" s="40">
        <v>-18.3</v>
      </c>
    </row>
    <row r="1285" spans="1:4" x14ac:dyDescent="0.25">
      <c r="A1285" s="40">
        <v>20131217</v>
      </c>
      <c r="B1285" s="40">
        <v>4.3</v>
      </c>
      <c r="C1285" s="40">
        <v>-5.6</v>
      </c>
      <c r="D1285" s="40">
        <v>-18.3</v>
      </c>
    </row>
    <row r="1286" spans="1:4" x14ac:dyDescent="0.25">
      <c r="A1286" s="40">
        <v>20131218</v>
      </c>
      <c r="B1286" s="40">
        <v>0</v>
      </c>
      <c r="C1286" s="40">
        <v>1.7</v>
      </c>
      <c r="D1286" s="40">
        <v>-15</v>
      </c>
    </row>
    <row r="1287" spans="1:4" x14ac:dyDescent="0.25">
      <c r="A1287" s="40">
        <v>20131219</v>
      </c>
      <c r="B1287" s="40">
        <v>0</v>
      </c>
      <c r="C1287" s="40">
        <v>3.9</v>
      </c>
      <c r="D1287" s="40">
        <v>-12.2</v>
      </c>
    </row>
    <row r="1288" spans="1:4" x14ac:dyDescent="0.25">
      <c r="A1288" s="40">
        <v>20131220</v>
      </c>
      <c r="B1288" s="40">
        <v>0.8</v>
      </c>
      <c r="C1288" s="40">
        <v>-2.2000000000000002</v>
      </c>
      <c r="D1288" s="40">
        <v>-8.9</v>
      </c>
    </row>
    <row r="1289" spans="1:4" x14ac:dyDescent="0.25">
      <c r="A1289" s="40">
        <v>20131221</v>
      </c>
      <c r="B1289" s="40">
        <v>0</v>
      </c>
      <c r="C1289" s="40">
        <v>-3.9</v>
      </c>
      <c r="D1289" s="40">
        <v>-6.1</v>
      </c>
    </row>
    <row r="1290" spans="1:4" x14ac:dyDescent="0.25">
      <c r="A1290" s="40">
        <v>20131222</v>
      </c>
      <c r="B1290" s="40">
        <v>3.3</v>
      </c>
      <c r="C1290" s="40">
        <v>-2.8</v>
      </c>
      <c r="D1290" s="40">
        <v>-5</v>
      </c>
    </row>
    <row r="1291" spans="1:4" x14ac:dyDescent="0.25">
      <c r="A1291" s="40">
        <v>20131223</v>
      </c>
      <c r="B1291" s="40">
        <v>2.8</v>
      </c>
      <c r="C1291" s="40">
        <v>-3.9</v>
      </c>
      <c r="D1291" s="40">
        <v>-14.4</v>
      </c>
    </row>
    <row r="1292" spans="1:4" x14ac:dyDescent="0.25">
      <c r="A1292" s="40">
        <v>20131224</v>
      </c>
      <c r="B1292" s="40">
        <v>0.3</v>
      </c>
      <c r="C1292" s="40">
        <v>-13.9</v>
      </c>
      <c r="D1292" s="40">
        <v>-26.7</v>
      </c>
    </row>
    <row r="1293" spans="1:4" x14ac:dyDescent="0.25">
      <c r="A1293" s="40">
        <v>20131225</v>
      </c>
      <c r="B1293" s="40">
        <v>3.3</v>
      </c>
      <c r="C1293" s="40">
        <v>-10</v>
      </c>
      <c r="D1293" s="40">
        <v>-26.7</v>
      </c>
    </row>
    <row r="1294" spans="1:4" x14ac:dyDescent="0.25">
      <c r="A1294" s="40">
        <v>20131226</v>
      </c>
      <c r="B1294" s="40">
        <v>0.8</v>
      </c>
      <c r="C1294" s="40">
        <v>-5</v>
      </c>
      <c r="D1294" s="40">
        <v>-11.7</v>
      </c>
    </row>
    <row r="1295" spans="1:4" x14ac:dyDescent="0.25">
      <c r="A1295" s="40">
        <v>20131227</v>
      </c>
      <c r="B1295" s="40">
        <v>0</v>
      </c>
      <c r="C1295" s="40">
        <v>-2.2000000000000002</v>
      </c>
      <c r="D1295" s="40">
        <v>-12.2</v>
      </c>
    </row>
    <row r="1296" spans="1:4" x14ac:dyDescent="0.25">
      <c r="A1296" s="40">
        <v>20131228</v>
      </c>
      <c r="B1296" s="40">
        <v>0</v>
      </c>
      <c r="C1296" s="40">
        <v>2.2000000000000002</v>
      </c>
      <c r="D1296" s="40">
        <v>-12.2</v>
      </c>
    </row>
    <row r="1297" spans="1:4" x14ac:dyDescent="0.25">
      <c r="A1297" s="40">
        <v>20131229</v>
      </c>
      <c r="B1297" s="40">
        <v>0</v>
      </c>
      <c r="C1297" s="40">
        <v>7.2</v>
      </c>
      <c r="D1297" s="40">
        <v>-8.9</v>
      </c>
    </row>
    <row r="1298" spans="1:4" x14ac:dyDescent="0.25">
      <c r="A1298" s="40">
        <v>20131230</v>
      </c>
      <c r="B1298" s="40">
        <v>0</v>
      </c>
      <c r="C1298" s="40">
        <v>2.8</v>
      </c>
      <c r="D1298" s="40">
        <v>-26.7</v>
      </c>
    </row>
    <row r="1299" spans="1:4" x14ac:dyDescent="0.25">
      <c r="A1299" s="40">
        <v>20131231</v>
      </c>
      <c r="B1299" s="40">
        <v>0.8</v>
      </c>
      <c r="C1299" s="40">
        <v>-16.7</v>
      </c>
      <c r="D1299" s="40">
        <v>-26.7</v>
      </c>
    </row>
    <row r="1300" spans="1:4" x14ac:dyDescent="0.25">
      <c r="A1300" s="40">
        <v>20140101</v>
      </c>
      <c r="B1300" s="40">
        <v>4.5999999999999996</v>
      </c>
      <c r="C1300" s="40">
        <v>-14.4</v>
      </c>
      <c r="D1300" s="40">
        <v>-21.7</v>
      </c>
    </row>
    <row r="1301" spans="1:4" x14ac:dyDescent="0.25">
      <c r="A1301" s="40">
        <v>20140102</v>
      </c>
      <c r="B1301" s="40">
        <v>0.3</v>
      </c>
      <c r="C1301" s="40">
        <v>-12.8</v>
      </c>
      <c r="D1301" s="40">
        <v>-17.2</v>
      </c>
    </row>
    <row r="1302" spans="1:4" x14ac:dyDescent="0.25">
      <c r="A1302" s="40">
        <v>20140103</v>
      </c>
      <c r="B1302" s="40">
        <v>0</v>
      </c>
      <c r="C1302" s="40">
        <v>-11.7</v>
      </c>
      <c r="D1302" s="40">
        <v>-27.2</v>
      </c>
    </row>
    <row r="1303" spans="1:4" x14ac:dyDescent="0.25">
      <c r="A1303" s="40">
        <v>20140104</v>
      </c>
      <c r="B1303" s="40">
        <v>0</v>
      </c>
      <c r="C1303" s="40">
        <v>-2.2000000000000002</v>
      </c>
      <c r="D1303" s="40">
        <v>-25.6</v>
      </c>
    </row>
    <row r="1304" spans="1:4" x14ac:dyDescent="0.25">
      <c r="A1304" s="40">
        <v>20140105</v>
      </c>
      <c r="B1304" s="40">
        <v>0</v>
      </c>
      <c r="C1304" s="40">
        <v>0.6</v>
      </c>
      <c r="D1304" s="40">
        <v>-14.4</v>
      </c>
    </row>
    <row r="1305" spans="1:4" x14ac:dyDescent="0.25">
      <c r="A1305" s="40">
        <v>20140106</v>
      </c>
      <c r="B1305" s="40">
        <v>0</v>
      </c>
      <c r="C1305" s="40">
        <v>-14.4</v>
      </c>
      <c r="D1305" s="40">
        <v>-28.9</v>
      </c>
    </row>
    <row r="1306" spans="1:4" x14ac:dyDescent="0.25">
      <c r="A1306" s="40">
        <v>20140107</v>
      </c>
      <c r="B1306" s="40">
        <v>0</v>
      </c>
      <c r="C1306" s="40">
        <v>-23.3</v>
      </c>
      <c r="D1306" s="40">
        <v>-29.4</v>
      </c>
    </row>
    <row r="1307" spans="1:4" x14ac:dyDescent="0.25">
      <c r="A1307" s="40">
        <v>20140108</v>
      </c>
      <c r="B1307" s="40">
        <v>0</v>
      </c>
      <c r="C1307" s="40">
        <v>-15</v>
      </c>
      <c r="D1307" s="40">
        <v>-27.2</v>
      </c>
    </row>
    <row r="1308" spans="1:4" x14ac:dyDescent="0.25">
      <c r="A1308" s="40">
        <v>20140109</v>
      </c>
      <c r="B1308" s="40">
        <v>0</v>
      </c>
      <c r="C1308" s="40">
        <v>-12.2</v>
      </c>
      <c r="D1308" s="40">
        <v>-28.3</v>
      </c>
    </row>
    <row r="1309" spans="1:4" x14ac:dyDescent="0.25">
      <c r="A1309" s="40">
        <v>20140110</v>
      </c>
      <c r="B1309" s="40">
        <v>0</v>
      </c>
      <c r="C1309" s="40">
        <v>-3.3</v>
      </c>
      <c r="D1309" s="40">
        <v>-27.8</v>
      </c>
    </row>
    <row r="1310" spans="1:4" x14ac:dyDescent="0.25">
      <c r="A1310" s="40">
        <v>20140111</v>
      </c>
      <c r="B1310" s="40">
        <v>2.5</v>
      </c>
      <c r="C1310" s="40">
        <v>0.6</v>
      </c>
      <c r="D1310" s="40">
        <v>-3.3</v>
      </c>
    </row>
    <row r="1311" spans="1:4" x14ac:dyDescent="0.25">
      <c r="A1311" s="40">
        <v>20140112</v>
      </c>
      <c r="B1311" s="40">
        <v>0</v>
      </c>
      <c r="C1311" s="40">
        <v>0</v>
      </c>
      <c r="D1311" s="40">
        <v>-3.9</v>
      </c>
    </row>
    <row r="1312" spans="1:4" x14ac:dyDescent="0.25">
      <c r="A1312" s="40">
        <v>20140113</v>
      </c>
      <c r="B1312" s="40">
        <v>0</v>
      </c>
      <c r="C1312" s="40">
        <v>6.1</v>
      </c>
      <c r="D1312" s="40">
        <v>-3.3</v>
      </c>
    </row>
    <row r="1313" spans="1:4" x14ac:dyDescent="0.25">
      <c r="A1313" s="40">
        <v>20140114</v>
      </c>
      <c r="B1313" s="40">
        <v>3</v>
      </c>
      <c r="C1313" s="40">
        <v>3.9</v>
      </c>
      <c r="D1313" s="40">
        <v>-5</v>
      </c>
    </row>
    <row r="1314" spans="1:4" x14ac:dyDescent="0.25">
      <c r="A1314" s="40">
        <v>20140115</v>
      </c>
      <c r="B1314" s="40">
        <v>0.3</v>
      </c>
      <c r="C1314" s="40">
        <v>3.9</v>
      </c>
      <c r="D1314" s="40">
        <v>-13.9</v>
      </c>
    </row>
    <row r="1315" spans="1:4" x14ac:dyDescent="0.25">
      <c r="A1315" s="40">
        <v>20140116</v>
      </c>
      <c r="B1315" s="40">
        <v>0</v>
      </c>
      <c r="C1315" s="40">
        <v>-4.4000000000000004</v>
      </c>
      <c r="D1315" s="40">
        <v>-13.9</v>
      </c>
    </row>
    <row r="1316" spans="1:4" x14ac:dyDescent="0.25">
      <c r="A1316" s="40">
        <v>20140117</v>
      </c>
      <c r="B1316" s="40">
        <v>0.8</v>
      </c>
      <c r="C1316" s="40">
        <v>1.1000000000000001</v>
      </c>
      <c r="D1316" s="40">
        <v>-12.8</v>
      </c>
    </row>
    <row r="1317" spans="1:4" x14ac:dyDescent="0.25">
      <c r="A1317" s="40">
        <v>20140118</v>
      </c>
      <c r="B1317" s="40">
        <v>0</v>
      </c>
      <c r="C1317" s="40">
        <v>-6.7</v>
      </c>
      <c r="D1317" s="40">
        <v>-18.899999999999999</v>
      </c>
    </row>
    <row r="1318" spans="1:4" x14ac:dyDescent="0.25">
      <c r="A1318" s="40">
        <v>20140119</v>
      </c>
      <c r="B1318" s="40">
        <v>3.3</v>
      </c>
      <c r="C1318" s="40">
        <v>-7.8</v>
      </c>
      <c r="D1318" s="40">
        <v>-17.2</v>
      </c>
    </row>
    <row r="1319" spans="1:4" x14ac:dyDescent="0.25">
      <c r="A1319" s="40">
        <v>20140120</v>
      </c>
      <c r="B1319" s="40">
        <v>0</v>
      </c>
      <c r="C1319" s="40">
        <v>3.9</v>
      </c>
      <c r="D1319" s="40">
        <v>-7.8</v>
      </c>
    </row>
    <row r="1320" spans="1:4" x14ac:dyDescent="0.25">
      <c r="A1320" s="40">
        <v>20140121</v>
      </c>
      <c r="B1320" s="40">
        <v>0.5</v>
      </c>
      <c r="C1320" s="40">
        <v>0</v>
      </c>
      <c r="D1320" s="40">
        <v>-21.1</v>
      </c>
    </row>
    <row r="1321" spans="1:4" x14ac:dyDescent="0.25">
      <c r="A1321" s="40">
        <v>20140122</v>
      </c>
      <c r="B1321" s="40">
        <v>0</v>
      </c>
      <c r="C1321" s="40">
        <v>-13.9</v>
      </c>
      <c r="D1321" s="40">
        <v>-22.2</v>
      </c>
    </row>
    <row r="1322" spans="1:4" x14ac:dyDescent="0.25">
      <c r="A1322" s="40">
        <v>20140123</v>
      </c>
      <c r="B1322" s="40">
        <v>0</v>
      </c>
      <c r="C1322" s="40">
        <v>-11.7</v>
      </c>
      <c r="D1322" s="40">
        <v>-21.1</v>
      </c>
    </row>
    <row r="1323" spans="1:4" x14ac:dyDescent="0.25">
      <c r="A1323" s="40">
        <v>20140124</v>
      </c>
      <c r="B1323" s="40">
        <v>0</v>
      </c>
      <c r="C1323" s="40">
        <v>-11.7</v>
      </c>
      <c r="D1323" s="40">
        <v>-25</v>
      </c>
    </row>
    <row r="1324" spans="1:4" x14ac:dyDescent="0.25">
      <c r="A1324" s="40">
        <v>20140125</v>
      </c>
      <c r="B1324" s="40">
        <v>0.8</v>
      </c>
      <c r="C1324" s="40">
        <v>0.6</v>
      </c>
      <c r="D1324" s="40">
        <v>-11.7</v>
      </c>
    </row>
    <row r="1325" spans="1:4" x14ac:dyDescent="0.25">
      <c r="A1325" s="40">
        <v>20140126</v>
      </c>
      <c r="B1325" s="40">
        <v>4.5999999999999996</v>
      </c>
      <c r="C1325" s="40">
        <v>-11.1</v>
      </c>
      <c r="D1325" s="40">
        <v>-15.6</v>
      </c>
    </row>
    <row r="1326" spans="1:4" x14ac:dyDescent="0.25">
      <c r="A1326" s="40">
        <v>20140127</v>
      </c>
      <c r="B1326" s="40">
        <v>0</v>
      </c>
      <c r="C1326" s="40">
        <v>-4.4000000000000004</v>
      </c>
      <c r="D1326" s="40">
        <v>-22.8</v>
      </c>
    </row>
    <row r="1327" spans="1:4" x14ac:dyDescent="0.25">
      <c r="A1327" s="40">
        <v>20140128</v>
      </c>
      <c r="B1327" s="40">
        <v>0</v>
      </c>
      <c r="C1327" s="40">
        <v>-19.399999999999999</v>
      </c>
      <c r="D1327" s="40">
        <v>-29.4</v>
      </c>
    </row>
    <row r="1328" spans="1:4" x14ac:dyDescent="0.25">
      <c r="A1328" s="40">
        <v>20140129</v>
      </c>
      <c r="B1328" s="40">
        <v>0</v>
      </c>
      <c r="C1328" s="40">
        <v>-15.6</v>
      </c>
      <c r="D1328" s="40">
        <v>-26.7</v>
      </c>
    </row>
    <row r="1329" spans="1:4" x14ac:dyDescent="0.25">
      <c r="A1329" s="40">
        <v>20140130</v>
      </c>
      <c r="B1329" s="40">
        <v>0</v>
      </c>
      <c r="C1329" s="40">
        <v>-2.2000000000000002</v>
      </c>
      <c r="D1329" s="40">
        <v>-27.2</v>
      </c>
    </row>
    <row r="1330" spans="1:4" x14ac:dyDescent="0.25">
      <c r="A1330" s="40">
        <v>20140131</v>
      </c>
      <c r="B1330" s="40">
        <v>1.5</v>
      </c>
      <c r="C1330" s="40">
        <v>0</v>
      </c>
      <c r="D1330" s="40">
        <v>-17.2</v>
      </c>
    </row>
    <row r="1331" spans="1:4" x14ac:dyDescent="0.25">
      <c r="A1331" s="40">
        <v>20140201</v>
      </c>
      <c r="B1331" s="40">
        <v>3.6</v>
      </c>
      <c r="C1331" s="40">
        <v>-11.7</v>
      </c>
      <c r="D1331" s="40">
        <v>-20</v>
      </c>
    </row>
    <row r="1332" spans="1:4" x14ac:dyDescent="0.25">
      <c r="A1332" s="40">
        <v>20140202</v>
      </c>
      <c r="B1332" s="40">
        <v>0</v>
      </c>
      <c r="C1332" s="40">
        <v>-2.8</v>
      </c>
      <c r="D1332" s="40">
        <v>-21.1</v>
      </c>
    </row>
    <row r="1333" spans="1:4" x14ac:dyDescent="0.25">
      <c r="A1333" s="40">
        <v>20140203</v>
      </c>
      <c r="B1333" s="40">
        <v>0</v>
      </c>
      <c r="C1333" s="40">
        <v>-8.9</v>
      </c>
      <c r="D1333" s="40">
        <v>-27.8</v>
      </c>
    </row>
    <row r="1334" spans="1:4" x14ac:dyDescent="0.25">
      <c r="A1334" s="40">
        <v>20140204</v>
      </c>
      <c r="B1334" s="40">
        <v>0</v>
      </c>
      <c r="C1334" s="40">
        <v>-6.1</v>
      </c>
      <c r="D1334" s="40">
        <v>-27.8</v>
      </c>
    </row>
    <row r="1335" spans="1:4" x14ac:dyDescent="0.25">
      <c r="A1335" s="40">
        <v>20140205</v>
      </c>
      <c r="B1335" s="40">
        <v>0.3</v>
      </c>
      <c r="C1335" s="40">
        <v>-7.8</v>
      </c>
      <c r="D1335" s="40">
        <v>-16.7</v>
      </c>
    </row>
    <row r="1336" spans="1:4" x14ac:dyDescent="0.25">
      <c r="A1336" s="40">
        <v>20140206</v>
      </c>
      <c r="B1336" s="40">
        <v>0</v>
      </c>
      <c r="C1336" s="40">
        <v>-8.9</v>
      </c>
      <c r="D1336" s="40">
        <v>-23.3</v>
      </c>
    </row>
    <row r="1337" spans="1:4" x14ac:dyDescent="0.25">
      <c r="A1337" s="40">
        <v>20140207</v>
      </c>
      <c r="B1337" s="40">
        <v>0</v>
      </c>
      <c r="C1337" s="40">
        <v>-13.3</v>
      </c>
      <c r="D1337" s="40">
        <v>-24.4</v>
      </c>
    </row>
    <row r="1338" spans="1:4" x14ac:dyDescent="0.25">
      <c r="A1338" s="40">
        <v>20140208</v>
      </c>
      <c r="B1338" s="40">
        <v>0</v>
      </c>
      <c r="C1338" s="40">
        <v>-8.9</v>
      </c>
      <c r="D1338" s="40">
        <v>-26.1</v>
      </c>
    </row>
    <row r="1339" spans="1:4" x14ac:dyDescent="0.25">
      <c r="A1339" s="40">
        <v>20140209</v>
      </c>
      <c r="B1339" s="40">
        <v>2</v>
      </c>
      <c r="C1339" s="40">
        <v>-9.4</v>
      </c>
      <c r="D1339" s="40">
        <v>-24.4</v>
      </c>
    </row>
    <row r="1340" spans="1:4" x14ac:dyDescent="0.25">
      <c r="A1340" s="40">
        <v>20140210</v>
      </c>
      <c r="B1340" s="40">
        <v>0</v>
      </c>
      <c r="C1340" s="40">
        <v>-8.3000000000000007</v>
      </c>
      <c r="D1340" s="40">
        <v>-27.8</v>
      </c>
    </row>
    <row r="1341" spans="1:4" x14ac:dyDescent="0.25">
      <c r="A1341" s="40">
        <v>20140211</v>
      </c>
      <c r="B1341" s="40">
        <v>0</v>
      </c>
      <c r="C1341" s="40">
        <v>-11.7</v>
      </c>
      <c r="D1341" s="40">
        <v>-28.9</v>
      </c>
    </row>
    <row r="1342" spans="1:4" x14ac:dyDescent="0.25">
      <c r="A1342" s="40">
        <v>20140212</v>
      </c>
      <c r="B1342" s="40">
        <v>0</v>
      </c>
      <c r="C1342" s="40">
        <v>-9.4</v>
      </c>
      <c r="D1342" s="40">
        <v>-28.9</v>
      </c>
    </row>
    <row r="1343" spans="1:4" x14ac:dyDescent="0.25">
      <c r="A1343" s="40">
        <v>20140213</v>
      </c>
      <c r="B1343" s="40">
        <v>2</v>
      </c>
      <c r="C1343" s="40">
        <v>-5.6</v>
      </c>
      <c r="D1343" s="40">
        <v>-18.899999999999999</v>
      </c>
    </row>
    <row r="1344" spans="1:4" x14ac:dyDescent="0.25">
      <c r="A1344" s="40">
        <v>20140214</v>
      </c>
      <c r="B1344" s="40">
        <v>0.3</v>
      </c>
      <c r="C1344" s="40">
        <v>1.1000000000000001</v>
      </c>
      <c r="D1344" s="40">
        <v>-16.7</v>
      </c>
    </row>
    <row r="1345" spans="1:4" x14ac:dyDescent="0.25">
      <c r="A1345" s="40">
        <v>20140215</v>
      </c>
      <c r="B1345" s="40">
        <v>0</v>
      </c>
      <c r="C1345" s="40">
        <v>-6.1</v>
      </c>
      <c r="D1345" s="40">
        <v>-23.3</v>
      </c>
    </row>
    <row r="1346" spans="1:4" x14ac:dyDescent="0.25">
      <c r="A1346" s="40">
        <v>20140216</v>
      </c>
      <c r="B1346" s="40">
        <v>1.8</v>
      </c>
      <c r="C1346" s="40">
        <v>-6.7</v>
      </c>
      <c r="D1346" s="40">
        <v>-22.8</v>
      </c>
    </row>
    <row r="1347" spans="1:4" x14ac:dyDescent="0.25">
      <c r="A1347" s="40">
        <v>20140217</v>
      </c>
      <c r="B1347" s="40">
        <v>0</v>
      </c>
      <c r="C1347" s="40">
        <v>-5.6</v>
      </c>
      <c r="D1347" s="40">
        <v>-13.9</v>
      </c>
    </row>
    <row r="1348" spans="1:4" x14ac:dyDescent="0.25">
      <c r="A1348" s="40">
        <v>20140218</v>
      </c>
      <c r="B1348" s="40">
        <v>5.0999999999999996</v>
      </c>
      <c r="C1348" s="40">
        <v>-2.2000000000000002</v>
      </c>
      <c r="D1348" s="40">
        <v>-12.2</v>
      </c>
    </row>
    <row r="1349" spans="1:4" x14ac:dyDescent="0.25">
      <c r="A1349" s="40">
        <v>20140219</v>
      </c>
      <c r="B1349" s="40">
        <v>0</v>
      </c>
      <c r="C1349" s="40">
        <v>8.9</v>
      </c>
      <c r="D1349" s="40">
        <v>-10</v>
      </c>
    </row>
    <row r="1350" spans="1:4" x14ac:dyDescent="0.25">
      <c r="A1350" s="40">
        <v>20140220</v>
      </c>
      <c r="B1350" s="40">
        <v>1.8</v>
      </c>
      <c r="C1350" s="40">
        <v>7.8</v>
      </c>
      <c r="D1350" s="40">
        <v>-8.3000000000000007</v>
      </c>
    </row>
    <row r="1351" spans="1:4" x14ac:dyDescent="0.25">
      <c r="A1351" s="40">
        <v>20140221</v>
      </c>
      <c r="B1351" s="40">
        <v>11.2</v>
      </c>
      <c r="C1351" s="40">
        <v>2.8</v>
      </c>
      <c r="D1351" s="40">
        <v>-8.9</v>
      </c>
    </row>
    <row r="1352" spans="1:4" x14ac:dyDescent="0.25">
      <c r="A1352" s="40">
        <v>20140222</v>
      </c>
      <c r="B1352" s="40">
        <v>0</v>
      </c>
      <c r="C1352" s="40">
        <v>-3.9</v>
      </c>
      <c r="D1352" s="40">
        <v>-10.6</v>
      </c>
    </row>
    <row r="1353" spans="1:4" x14ac:dyDescent="0.25">
      <c r="A1353" s="40">
        <v>20140223</v>
      </c>
      <c r="B1353" s="40">
        <v>0</v>
      </c>
      <c r="C1353" s="40">
        <v>-2.8</v>
      </c>
      <c r="D1353" s="40">
        <v>-14.4</v>
      </c>
    </row>
    <row r="1354" spans="1:4" x14ac:dyDescent="0.25">
      <c r="A1354" s="40">
        <v>20140224</v>
      </c>
      <c r="B1354" s="40">
        <v>0</v>
      </c>
      <c r="C1354" s="40">
        <v>-5</v>
      </c>
      <c r="D1354" s="40">
        <v>-15</v>
      </c>
    </row>
    <row r="1355" spans="1:4" x14ac:dyDescent="0.25">
      <c r="A1355" s="40">
        <v>20140225</v>
      </c>
      <c r="B1355" s="40">
        <v>0</v>
      </c>
      <c r="C1355" s="40">
        <v>-5.6</v>
      </c>
      <c r="D1355" s="40">
        <v>-15</v>
      </c>
    </row>
    <row r="1356" spans="1:4" x14ac:dyDescent="0.25">
      <c r="A1356" s="40">
        <v>20140226</v>
      </c>
      <c r="B1356" s="40">
        <v>0</v>
      </c>
      <c r="C1356" s="40">
        <v>-10.6</v>
      </c>
      <c r="D1356" s="40">
        <v>-22.2</v>
      </c>
    </row>
    <row r="1357" spans="1:4" x14ac:dyDescent="0.25">
      <c r="A1357" s="40">
        <v>20140227</v>
      </c>
      <c r="B1357" s="40">
        <v>0</v>
      </c>
      <c r="C1357" s="40">
        <v>-8.3000000000000007</v>
      </c>
      <c r="D1357" s="40">
        <v>-22.2</v>
      </c>
    </row>
    <row r="1358" spans="1:4" x14ac:dyDescent="0.25">
      <c r="A1358" s="40">
        <v>20140228</v>
      </c>
      <c r="B1358" s="40">
        <v>0</v>
      </c>
      <c r="C1358" s="40">
        <v>-13.3</v>
      </c>
      <c r="D1358" s="40">
        <v>-23.9</v>
      </c>
    </row>
    <row r="1359" spans="1:4" x14ac:dyDescent="0.25">
      <c r="A1359" s="40">
        <v>20140301</v>
      </c>
      <c r="B1359" s="40">
        <v>2.2999999999999998</v>
      </c>
      <c r="C1359" s="40">
        <v>-6.7</v>
      </c>
      <c r="D1359" s="40">
        <v>-21.7</v>
      </c>
    </row>
    <row r="1360" spans="1:4" x14ac:dyDescent="0.25">
      <c r="A1360" s="40">
        <v>20140302</v>
      </c>
      <c r="B1360" s="40">
        <v>0.8</v>
      </c>
      <c r="C1360" s="40">
        <v>-11.1</v>
      </c>
      <c r="D1360" s="40">
        <v>-20.6</v>
      </c>
    </row>
    <row r="1361" spans="1:4" x14ac:dyDescent="0.25">
      <c r="A1361" s="40">
        <v>20140303</v>
      </c>
      <c r="B1361" s="40">
        <v>0</v>
      </c>
      <c r="C1361" s="40">
        <v>-14.4</v>
      </c>
      <c r="D1361" s="40">
        <v>-27.2</v>
      </c>
    </row>
    <row r="1362" spans="1:4" x14ac:dyDescent="0.25">
      <c r="A1362" s="40">
        <v>20140304</v>
      </c>
      <c r="B1362" s="40">
        <v>3.3</v>
      </c>
      <c r="C1362" s="40">
        <v>-8.9</v>
      </c>
      <c r="D1362" s="40">
        <v>-27.2</v>
      </c>
    </row>
    <row r="1363" spans="1:4" x14ac:dyDescent="0.25">
      <c r="A1363" s="40">
        <v>20140305</v>
      </c>
      <c r="B1363" s="40">
        <v>6.4</v>
      </c>
      <c r="C1363" s="40">
        <v>-4.4000000000000004</v>
      </c>
      <c r="D1363" s="40">
        <v>-11.1</v>
      </c>
    </row>
    <row r="1364" spans="1:4" x14ac:dyDescent="0.25">
      <c r="A1364" s="40">
        <v>20140306</v>
      </c>
      <c r="B1364" s="40">
        <v>0</v>
      </c>
      <c r="C1364" s="40">
        <v>-5</v>
      </c>
      <c r="D1364" s="40">
        <v>-20</v>
      </c>
    </row>
    <row r="1365" spans="1:4" x14ac:dyDescent="0.25">
      <c r="A1365" s="40">
        <v>20140307</v>
      </c>
      <c r="B1365" s="40">
        <v>0</v>
      </c>
      <c r="C1365" s="40">
        <v>-1.1000000000000001</v>
      </c>
      <c r="D1365" s="40">
        <v>-20</v>
      </c>
    </row>
    <row r="1366" spans="1:4" x14ac:dyDescent="0.25">
      <c r="A1366" s="40">
        <v>20140308</v>
      </c>
      <c r="B1366" s="40">
        <v>0</v>
      </c>
      <c r="C1366" s="40">
        <v>6.1</v>
      </c>
      <c r="D1366" s="40">
        <v>-5</v>
      </c>
    </row>
    <row r="1367" spans="1:4" x14ac:dyDescent="0.25">
      <c r="A1367" s="40">
        <v>20140309</v>
      </c>
      <c r="B1367" s="40">
        <v>0</v>
      </c>
      <c r="C1367" s="40">
        <v>1.1000000000000001</v>
      </c>
      <c r="D1367" s="40">
        <v>-11.7</v>
      </c>
    </row>
    <row r="1368" spans="1:4" x14ac:dyDescent="0.25">
      <c r="A1368" s="40">
        <v>20140310</v>
      </c>
      <c r="B1368" s="40">
        <v>0</v>
      </c>
      <c r="C1368" s="40">
        <v>6.7</v>
      </c>
      <c r="D1368" s="40">
        <v>-11.7</v>
      </c>
    </row>
    <row r="1369" spans="1:4" x14ac:dyDescent="0.25">
      <c r="A1369" s="40">
        <v>20140311</v>
      </c>
      <c r="B1369" s="40">
        <v>0</v>
      </c>
      <c r="C1369" s="40">
        <v>15.6</v>
      </c>
      <c r="D1369" s="40">
        <v>-2.2000000000000002</v>
      </c>
    </row>
    <row r="1370" spans="1:4" x14ac:dyDescent="0.25">
      <c r="A1370" s="40">
        <v>20140312</v>
      </c>
      <c r="B1370" s="40">
        <v>1</v>
      </c>
      <c r="C1370" s="40">
        <v>5.6</v>
      </c>
      <c r="D1370" s="40">
        <v>0</v>
      </c>
    </row>
    <row r="1371" spans="1:4" x14ac:dyDescent="0.25">
      <c r="A1371" s="40">
        <v>20140313</v>
      </c>
      <c r="B1371" s="40">
        <v>0.3</v>
      </c>
      <c r="C1371" s="40">
        <v>0</v>
      </c>
      <c r="D1371" s="40">
        <v>-11.7</v>
      </c>
    </row>
    <row r="1372" spans="1:4" x14ac:dyDescent="0.25">
      <c r="A1372" s="40">
        <v>20140314</v>
      </c>
      <c r="B1372" s="40">
        <v>0</v>
      </c>
      <c r="C1372" s="40">
        <v>7.8</v>
      </c>
      <c r="D1372" s="40">
        <v>-11.7</v>
      </c>
    </row>
    <row r="1373" spans="1:4" x14ac:dyDescent="0.25">
      <c r="A1373" s="40">
        <v>20140315</v>
      </c>
      <c r="B1373" s="40">
        <v>0</v>
      </c>
      <c r="C1373" s="40">
        <v>8.3000000000000007</v>
      </c>
      <c r="D1373" s="40">
        <v>-3.9</v>
      </c>
    </row>
    <row r="1374" spans="1:4" x14ac:dyDescent="0.25">
      <c r="A1374" s="40">
        <v>20140316</v>
      </c>
      <c r="B1374" s="40">
        <v>0</v>
      </c>
      <c r="C1374" s="40">
        <v>2.2000000000000002</v>
      </c>
      <c r="D1374" s="40">
        <v>-11.1</v>
      </c>
    </row>
    <row r="1375" spans="1:4" x14ac:dyDescent="0.25">
      <c r="A1375" s="40">
        <v>20140317</v>
      </c>
      <c r="B1375" s="40">
        <v>0</v>
      </c>
      <c r="C1375" s="40">
        <v>-2.8</v>
      </c>
      <c r="D1375" s="40">
        <v>-11.1</v>
      </c>
    </row>
    <row r="1376" spans="1:4" x14ac:dyDescent="0.25">
      <c r="A1376" s="40">
        <v>20140318</v>
      </c>
      <c r="B1376" s="40">
        <v>0</v>
      </c>
      <c r="C1376" s="40">
        <v>3.3</v>
      </c>
      <c r="D1376" s="40">
        <v>-8.3000000000000007</v>
      </c>
    </row>
    <row r="1377" spans="1:4" x14ac:dyDescent="0.25">
      <c r="A1377" s="40">
        <v>20140319</v>
      </c>
      <c r="B1377" s="40">
        <v>2.5</v>
      </c>
      <c r="C1377" s="40">
        <v>8.9</v>
      </c>
      <c r="D1377" s="40">
        <v>-2.2000000000000002</v>
      </c>
    </row>
    <row r="1378" spans="1:4" x14ac:dyDescent="0.25">
      <c r="A1378" s="40">
        <v>20140320</v>
      </c>
      <c r="B1378" s="40">
        <v>0.8</v>
      </c>
      <c r="C1378" s="40">
        <v>2.8</v>
      </c>
      <c r="D1378" s="40">
        <v>-5</v>
      </c>
    </row>
    <row r="1379" spans="1:4" x14ac:dyDescent="0.25">
      <c r="A1379" s="40">
        <v>20140321</v>
      </c>
      <c r="B1379" s="40">
        <v>0</v>
      </c>
      <c r="C1379" s="40">
        <v>7.8</v>
      </c>
      <c r="D1379" s="40">
        <v>-6.7</v>
      </c>
    </row>
    <row r="1380" spans="1:4" x14ac:dyDescent="0.25">
      <c r="A1380" s="40">
        <v>20140322</v>
      </c>
      <c r="B1380" s="40">
        <v>0</v>
      </c>
      <c r="C1380" s="40">
        <v>11.7</v>
      </c>
      <c r="D1380" s="40">
        <v>-6.7</v>
      </c>
    </row>
    <row r="1381" spans="1:4" x14ac:dyDescent="0.25">
      <c r="A1381" s="40">
        <v>20140323</v>
      </c>
      <c r="B1381" s="40">
        <v>0</v>
      </c>
      <c r="C1381" s="40">
        <v>0</v>
      </c>
      <c r="D1381" s="40">
        <v>-11.1</v>
      </c>
    </row>
    <row r="1382" spans="1:4" x14ac:dyDescent="0.25">
      <c r="A1382" s="40">
        <v>20140324</v>
      </c>
      <c r="B1382" s="40">
        <v>0</v>
      </c>
      <c r="C1382" s="40">
        <v>-2.2000000000000002</v>
      </c>
      <c r="D1382" s="40">
        <v>-11.1</v>
      </c>
    </row>
    <row r="1383" spans="1:4" x14ac:dyDescent="0.25">
      <c r="A1383" s="40">
        <v>20140325</v>
      </c>
      <c r="B1383" s="40">
        <v>1.3</v>
      </c>
      <c r="C1383" s="40">
        <v>2.2000000000000002</v>
      </c>
      <c r="D1383" s="40">
        <v>-8.9</v>
      </c>
    </row>
    <row r="1384" spans="1:4" x14ac:dyDescent="0.25">
      <c r="A1384" s="40">
        <v>20140326</v>
      </c>
      <c r="B1384" s="40">
        <v>0</v>
      </c>
      <c r="C1384" s="40">
        <v>-3.9</v>
      </c>
      <c r="D1384" s="40">
        <v>-12.8</v>
      </c>
    </row>
    <row r="1385" spans="1:4" x14ac:dyDescent="0.25">
      <c r="A1385" s="40">
        <v>20140327</v>
      </c>
      <c r="B1385" s="40">
        <v>0</v>
      </c>
      <c r="C1385" s="40">
        <v>5</v>
      </c>
      <c r="D1385" s="40">
        <v>-12.8</v>
      </c>
    </row>
    <row r="1386" spans="1:4" x14ac:dyDescent="0.25">
      <c r="A1386" s="40">
        <v>20140328</v>
      </c>
      <c r="B1386" s="40">
        <v>22.6</v>
      </c>
      <c r="C1386" s="40">
        <v>5.6</v>
      </c>
      <c r="D1386" s="40">
        <v>0</v>
      </c>
    </row>
    <row r="1387" spans="1:4" x14ac:dyDescent="0.25">
      <c r="A1387" s="40">
        <v>20140329</v>
      </c>
      <c r="B1387" s="40">
        <v>0</v>
      </c>
      <c r="C1387" s="40">
        <v>9.4</v>
      </c>
      <c r="D1387" s="40">
        <v>-0.6</v>
      </c>
    </row>
    <row r="1388" spans="1:4" x14ac:dyDescent="0.25">
      <c r="A1388" s="40">
        <v>20140330</v>
      </c>
      <c r="B1388" s="40">
        <v>0</v>
      </c>
      <c r="C1388" s="40">
        <v>8.9</v>
      </c>
      <c r="D1388" s="40">
        <v>-3.3</v>
      </c>
    </row>
    <row r="1389" spans="1:4" x14ac:dyDescent="0.25">
      <c r="A1389" s="40">
        <v>20140331</v>
      </c>
      <c r="B1389" s="40">
        <v>0</v>
      </c>
      <c r="C1389" s="40">
        <v>15.6</v>
      </c>
      <c r="D1389" s="40">
        <v>-1.1000000000000001</v>
      </c>
    </row>
    <row r="1390" spans="1:4" x14ac:dyDescent="0.25">
      <c r="A1390" s="40">
        <v>20140401</v>
      </c>
      <c r="B1390" s="40">
        <v>0</v>
      </c>
      <c r="C1390" s="40">
        <v>18.899999999999999</v>
      </c>
      <c r="D1390" s="40">
        <v>-3.3</v>
      </c>
    </row>
    <row r="1391" spans="1:4" x14ac:dyDescent="0.25">
      <c r="A1391" s="40">
        <v>20140402</v>
      </c>
      <c r="B1391" s="40">
        <v>0</v>
      </c>
      <c r="C1391" s="40">
        <v>6.1</v>
      </c>
      <c r="D1391" s="40">
        <v>-6.1</v>
      </c>
    </row>
    <row r="1392" spans="1:4" x14ac:dyDescent="0.25">
      <c r="A1392" s="40">
        <v>20140403</v>
      </c>
      <c r="B1392" s="40">
        <v>0</v>
      </c>
      <c r="C1392" s="40">
        <v>11.7</v>
      </c>
      <c r="D1392" s="40">
        <v>-6.1</v>
      </c>
    </row>
    <row r="1393" spans="1:4" x14ac:dyDescent="0.25">
      <c r="A1393" s="40">
        <v>20140404</v>
      </c>
      <c r="B1393" s="40">
        <v>8.4</v>
      </c>
      <c r="C1393" s="40">
        <v>5</v>
      </c>
      <c r="D1393" s="40">
        <v>0.6</v>
      </c>
    </row>
    <row r="1394" spans="1:4" x14ac:dyDescent="0.25">
      <c r="A1394" s="40">
        <v>20140405</v>
      </c>
      <c r="B1394" s="40">
        <v>0.3</v>
      </c>
      <c r="C1394" s="40">
        <v>2.8</v>
      </c>
      <c r="D1394" s="40">
        <v>-5</v>
      </c>
    </row>
    <row r="1395" spans="1:4" x14ac:dyDescent="0.25">
      <c r="A1395" s="40">
        <v>20140406</v>
      </c>
      <c r="B1395" s="40">
        <v>0</v>
      </c>
      <c r="C1395" s="40">
        <v>11.7</v>
      </c>
      <c r="D1395" s="40">
        <v>-3.9</v>
      </c>
    </row>
    <row r="1396" spans="1:4" x14ac:dyDescent="0.25">
      <c r="A1396" s="40">
        <v>20140407</v>
      </c>
      <c r="B1396" s="40">
        <v>0</v>
      </c>
      <c r="C1396" s="40">
        <v>16.7</v>
      </c>
      <c r="D1396" s="40">
        <v>0.6</v>
      </c>
    </row>
    <row r="1397" spans="1:4" x14ac:dyDescent="0.25">
      <c r="A1397" s="40">
        <v>20140408</v>
      </c>
      <c r="B1397" s="40">
        <v>0</v>
      </c>
      <c r="C1397" s="40">
        <v>15.6</v>
      </c>
      <c r="D1397" s="40">
        <v>-1.1000000000000001</v>
      </c>
    </row>
    <row r="1398" spans="1:4" x14ac:dyDescent="0.25">
      <c r="A1398" s="40">
        <v>20140409</v>
      </c>
      <c r="B1398" s="40">
        <v>0</v>
      </c>
      <c r="C1398" s="40">
        <v>15</v>
      </c>
      <c r="D1398" s="40">
        <v>-3.9</v>
      </c>
    </row>
    <row r="1399" spans="1:4" x14ac:dyDescent="0.25">
      <c r="A1399" s="40">
        <v>20140410</v>
      </c>
      <c r="B1399" s="40">
        <v>0</v>
      </c>
      <c r="C1399" s="40">
        <v>18.3</v>
      </c>
      <c r="D1399" s="40">
        <v>-3.3</v>
      </c>
    </row>
    <row r="1400" spans="1:4" x14ac:dyDescent="0.25">
      <c r="A1400" s="40">
        <v>20140411</v>
      </c>
      <c r="B1400" s="40">
        <v>0</v>
      </c>
      <c r="C1400" s="40">
        <v>17.2</v>
      </c>
      <c r="D1400" s="40">
        <v>0</v>
      </c>
    </row>
    <row r="1401" spans="1:4" x14ac:dyDescent="0.25">
      <c r="A1401" s="40">
        <v>20140412</v>
      </c>
      <c r="B1401" s="40">
        <v>0</v>
      </c>
      <c r="C1401" s="40">
        <v>19.399999999999999</v>
      </c>
      <c r="D1401" s="40">
        <v>0.6</v>
      </c>
    </row>
    <row r="1402" spans="1:4" x14ac:dyDescent="0.25">
      <c r="A1402" s="40">
        <v>20140413</v>
      </c>
      <c r="B1402" s="40">
        <v>35.799999999999997</v>
      </c>
      <c r="C1402" s="40">
        <v>16.100000000000001</v>
      </c>
      <c r="D1402" s="40">
        <v>6.7</v>
      </c>
    </row>
    <row r="1403" spans="1:4" x14ac:dyDescent="0.25">
      <c r="A1403" s="40">
        <v>20140414</v>
      </c>
      <c r="B1403" s="40">
        <v>64.8</v>
      </c>
      <c r="C1403" s="40">
        <v>8.9</v>
      </c>
      <c r="D1403" s="40">
        <v>0</v>
      </c>
    </row>
    <row r="1404" spans="1:4" x14ac:dyDescent="0.25">
      <c r="A1404" s="40">
        <v>20140415</v>
      </c>
      <c r="B1404" s="40">
        <v>0</v>
      </c>
      <c r="C1404" s="40">
        <v>0.6</v>
      </c>
      <c r="D1404" s="40">
        <v>-8.3000000000000007</v>
      </c>
    </row>
    <row r="1405" spans="1:4" x14ac:dyDescent="0.25">
      <c r="A1405" s="40">
        <v>20140416</v>
      </c>
      <c r="B1405" s="40">
        <v>0</v>
      </c>
      <c r="C1405" s="40">
        <v>3.3</v>
      </c>
      <c r="D1405" s="40">
        <v>-7.8</v>
      </c>
    </row>
    <row r="1406" spans="1:4" x14ac:dyDescent="0.25">
      <c r="A1406" s="40">
        <v>20140417</v>
      </c>
      <c r="B1406" s="40">
        <v>0</v>
      </c>
      <c r="C1406" s="40">
        <v>12.2</v>
      </c>
      <c r="D1406" s="40">
        <v>0</v>
      </c>
    </row>
    <row r="1407" spans="1:4" x14ac:dyDescent="0.25">
      <c r="A1407" s="40">
        <v>20140418</v>
      </c>
      <c r="B1407" s="40">
        <v>0</v>
      </c>
      <c r="C1407" s="40">
        <v>11.7</v>
      </c>
      <c r="D1407" s="40">
        <v>-3.3</v>
      </c>
    </row>
    <row r="1408" spans="1:4" x14ac:dyDescent="0.25">
      <c r="A1408" s="40">
        <v>20140419</v>
      </c>
      <c r="B1408" s="40">
        <v>0</v>
      </c>
      <c r="C1408" s="40">
        <v>13.9</v>
      </c>
      <c r="D1408" s="40">
        <v>-1.1000000000000001</v>
      </c>
    </row>
    <row r="1409" spans="1:4" x14ac:dyDescent="0.25">
      <c r="A1409" s="40">
        <v>20140420</v>
      </c>
      <c r="B1409" s="40">
        <v>0</v>
      </c>
      <c r="C1409" s="40">
        <v>20.6</v>
      </c>
      <c r="D1409" s="40">
        <v>1.7</v>
      </c>
    </row>
    <row r="1410" spans="1:4" x14ac:dyDescent="0.25">
      <c r="A1410" s="40">
        <v>20140421</v>
      </c>
      <c r="B1410" s="40">
        <v>5.6</v>
      </c>
      <c r="C1410" s="40">
        <v>19.399999999999999</v>
      </c>
      <c r="D1410" s="40">
        <v>10.6</v>
      </c>
    </row>
    <row r="1411" spans="1:4" x14ac:dyDescent="0.25">
      <c r="A1411" s="40">
        <v>20140422</v>
      </c>
      <c r="B1411" s="40">
        <v>0.5</v>
      </c>
      <c r="C1411" s="40">
        <v>21.1</v>
      </c>
      <c r="D1411" s="40">
        <v>4.4000000000000004</v>
      </c>
    </row>
    <row r="1412" spans="1:4" x14ac:dyDescent="0.25">
      <c r="A1412" s="40">
        <v>20140423</v>
      </c>
      <c r="B1412" s="40">
        <v>0</v>
      </c>
      <c r="C1412" s="40">
        <v>14.4</v>
      </c>
      <c r="D1412" s="40">
        <v>-1.7</v>
      </c>
    </row>
    <row r="1413" spans="1:4" x14ac:dyDescent="0.25">
      <c r="A1413" s="40">
        <v>20140424</v>
      </c>
      <c r="B1413" s="40">
        <v>4.5999999999999996</v>
      </c>
      <c r="C1413" s="40">
        <v>12.2</v>
      </c>
      <c r="D1413" s="40">
        <v>-0.6</v>
      </c>
    </row>
    <row r="1414" spans="1:4" x14ac:dyDescent="0.25">
      <c r="A1414" s="40">
        <v>20140425</v>
      </c>
      <c r="B1414" s="40">
        <v>16.8</v>
      </c>
      <c r="C1414" s="40">
        <v>11.1</v>
      </c>
      <c r="D1414" s="40">
        <v>2.2000000000000002</v>
      </c>
    </row>
    <row r="1415" spans="1:4" x14ac:dyDescent="0.25">
      <c r="A1415" s="40">
        <v>20140426</v>
      </c>
      <c r="B1415" s="40">
        <v>0</v>
      </c>
      <c r="C1415" s="40">
        <v>19.399999999999999</v>
      </c>
      <c r="D1415" s="40">
        <v>2.2000000000000002</v>
      </c>
    </row>
    <row r="1416" spans="1:4" x14ac:dyDescent="0.25">
      <c r="A1416" s="40">
        <v>20140427</v>
      </c>
      <c r="B1416" s="40">
        <v>3.6</v>
      </c>
      <c r="C1416" s="40">
        <v>10</v>
      </c>
      <c r="D1416" s="40">
        <v>3.3</v>
      </c>
    </row>
    <row r="1417" spans="1:4" x14ac:dyDescent="0.25">
      <c r="A1417" s="40">
        <v>20140428</v>
      </c>
      <c r="B1417" s="40">
        <v>36.799999999999997</v>
      </c>
      <c r="C1417" s="40">
        <v>9.4</v>
      </c>
      <c r="D1417" s="40">
        <v>5</v>
      </c>
    </row>
    <row r="1418" spans="1:4" x14ac:dyDescent="0.25">
      <c r="A1418" s="40">
        <v>20140429</v>
      </c>
      <c r="B1418" s="40">
        <v>13.7</v>
      </c>
      <c r="C1418" s="40">
        <v>8.9</v>
      </c>
      <c r="D1418" s="40">
        <v>4.4000000000000004</v>
      </c>
    </row>
    <row r="1419" spans="1:4" x14ac:dyDescent="0.25">
      <c r="A1419" s="40">
        <v>20140430</v>
      </c>
      <c r="B1419" s="40">
        <v>4.3</v>
      </c>
      <c r="C1419" s="40">
        <v>7.2</v>
      </c>
      <c r="D1419" s="40">
        <v>4.4000000000000004</v>
      </c>
    </row>
    <row r="1420" spans="1:4" x14ac:dyDescent="0.25">
      <c r="A1420" s="40">
        <v>20140501</v>
      </c>
      <c r="B1420" s="40">
        <v>0</v>
      </c>
      <c r="C1420" s="40">
        <v>8.9</v>
      </c>
      <c r="D1420" s="40">
        <v>4.4000000000000004</v>
      </c>
    </row>
    <row r="1421" spans="1:4" x14ac:dyDescent="0.25">
      <c r="A1421" s="40">
        <v>20140502</v>
      </c>
      <c r="B1421" s="40">
        <v>1.5</v>
      </c>
      <c r="C1421" s="40">
        <v>8.9</v>
      </c>
      <c r="D1421" s="40">
        <v>5</v>
      </c>
    </row>
    <row r="1422" spans="1:4" x14ac:dyDescent="0.25">
      <c r="A1422" s="40">
        <v>20140503</v>
      </c>
      <c r="B1422" s="40">
        <v>1.3</v>
      </c>
      <c r="C1422" s="40">
        <v>13.9</v>
      </c>
      <c r="D1422" s="40">
        <v>4.4000000000000004</v>
      </c>
    </row>
    <row r="1423" spans="1:4" x14ac:dyDescent="0.25">
      <c r="A1423" s="40">
        <v>20140504</v>
      </c>
      <c r="B1423" s="40">
        <v>0</v>
      </c>
      <c r="C1423" s="40">
        <v>17.2</v>
      </c>
      <c r="D1423" s="40">
        <v>6.1</v>
      </c>
    </row>
    <row r="1424" spans="1:4" x14ac:dyDescent="0.25">
      <c r="A1424" s="40">
        <v>20140505</v>
      </c>
      <c r="B1424" s="40">
        <v>0</v>
      </c>
      <c r="C1424" s="40">
        <v>15.6</v>
      </c>
      <c r="D1424" s="40">
        <v>7.2</v>
      </c>
    </row>
    <row r="1425" spans="1:4" x14ac:dyDescent="0.25">
      <c r="A1425" s="40">
        <v>20140506</v>
      </c>
      <c r="B1425" s="40">
        <v>0</v>
      </c>
      <c r="C1425" s="40">
        <v>16.7</v>
      </c>
      <c r="D1425" s="40">
        <v>3.3</v>
      </c>
    </row>
    <row r="1426" spans="1:4" x14ac:dyDescent="0.25">
      <c r="A1426" s="40">
        <v>20140507</v>
      </c>
      <c r="B1426" s="40">
        <v>0.8</v>
      </c>
      <c r="C1426" s="40">
        <v>18.3</v>
      </c>
      <c r="D1426" s="40">
        <v>7.2</v>
      </c>
    </row>
    <row r="1427" spans="1:4" x14ac:dyDescent="0.25">
      <c r="A1427" s="40">
        <v>20140508</v>
      </c>
      <c r="B1427" s="40">
        <v>0</v>
      </c>
      <c r="C1427" s="40">
        <v>16.7</v>
      </c>
      <c r="D1427" s="40">
        <v>10</v>
      </c>
    </row>
    <row r="1428" spans="1:4" x14ac:dyDescent="0.25">
      <c r="A1428" s="40">
        <v>20140509</v>
      </c>
      <c r="B1428" s="40">
        <v>0.3</v>
      </c>
      <c r="C1428" s="40">
        <v>26.1</v>
      </c>
      <c r="D1428" s="40">
        <v>11.1</v>
      </c>
    </row>
    <row r="1429" spans="1:4" x14ac:dyDescent="0.25">
      <c r="A1429" s="40">
        <v>20140510</v>
      </c>
      <c r="B1429" s="40">
        <v>0</v>
      </c>
      <c r="C1429" s="40">
        <v>15.6</v>
      </c>
      <c r="D1429" s="40">
        <v>2.2000000000000002</v>
      </c>
    </row>
    <row r="1430" spans="1:4" x14ac:dyDescent="0.25">
      <c r="A1430" s="40">
        <v>20140511</v>
      </c>
      <c r="B1430" s="40">
        <v>0.5</v>
      </c>
      <c r="C1430" s="40">
        <v>22.8</v>
      </c>
      <c r="D1430" s="40">
        <v>2.8</v>
      </c>
    </row>
    <row r="1431" spans="1:4" x14ac:dyDescent="0.25">
      <c r="A1431" s="40">
        <v>20140512</v>
      </c>
      <c r="B1431" s="40">
        <v>13.5</v>
      </c>
      <c r="C1431" s="40">
        <v>23.9</v>
      </c>
      <c r="D1431" s="40">
        <v>8.9</v>
      </c>
    </row>
    <row r="1432" spans="1:4" x14ac:dyDescent="0.25">
      <c r="A1432" s="40">
        <v>20140513</v>
      </c>
      <c r="B1432" s="40">
        <v>39.4</v>
      </c>
      <c r="C1432" s="40">
        <v>25</v>
      </c>
      <c r="D1432" s="40">
        <v>10.6</v>
      </c>
    </row>
    <row r="1433" spans="1:4" x14ac:dyDescent="0.25">
      <c r="A1433" s="40">
        <v>20140514</v>
      </c>
      <c r="B1433" s="40">
        <v>0</v>
      </c>
      <c r="C1433" s="40">
        <v>12.8</v>
      </c>
      <c r="D1433" s="40">
        <v>2.2000000000000002</v>
      </c>
    </row>
    <row r="1434" spans="1:4" x14ac:dyDescent="0.25">
      <c r="A1434" s="40">
        <v>20140515</v>
      </c>
      <c r="B1434" s="40">
        <v>0</v>
      </c>
      <c r="C1434" s="40">
        <v>15.6</v>
      </c>
      <c r="D1434" s="40">
        <v>2.8</v>
      </c>
    </row>
    <row r="1435" spans="1:4" x14ac:dyDescent="0.25">
      <c r="A1435" s="40">
        <v>20140516</v>
      </c>
      <c r="B1435" s="40">
        <v>0.3</v>
      </c>
      <c r="C1435" s="40">
        <v>13.3</v>
      </c>
      <c r="D1435" s="40">
        <v>2.8</v>
      </c>
    </row>
    <row r="1436" spans="1:4" x14ac:dyDescent="0.25">
      <c r="A1436" s="40">
        <v>20140517</v>
      </c>
      <c r="B1436" s="40">
        <v>0</v>
      </c>
      <c r="C1436" s="40">
        <v>11.1</v>
      </c>
      <c r="D1436" s="40">
        <v>0</v>
      </c>
    </row>
    <row r="1437" spans="1:4" x14ac:dyDescent="0.25">
      <c r="A1437" s="40">
        <v>20140518</v>
      </c>
      <c r="B1437" s="40">
        <v>0</v>
      </c>
      <c r="C1437" s="40">
        <v>17.2</v>
      </c>
      <c r="D1437" s="40">
        <v>0</v>
      </c>
    </row>
    <row r="1438" spans="1:4" x14ac:dyDescent="0.25">
      <c r="A1438" s="40">
        <v>20140519</v>
      </c>
      <c r="B1438" s="40">
        <v>0</v>
      </c>
      <c r="C1438" s="40">
        <v>22.2</v>
      </c>
      <c r="D1438" s="40">
        <v>8.9</v>
      </c>
    </row>
    <row r="1439" spans="1:4" x14ac:dyDescent="0.25">
      <c r="A1439" s="40">
        <v>20140520</v>
      </c>
      <c r="B1439" s="40">
        <v>1.3</v>
      </c>
      <c r="C1439" s="40">
        <v>17.2</v>
      </c>
      <c r="D1439" s="40">
        <v>11.1</v>
      </c>
    </row>
    <row r="1440" spans="1:4" x14ac:dyDescent="0.25">
      <c r="A1440" s="40">
        <v>20140521</v>
      </c>
      <c r="B1440" s="40">
        <v>0</v>
      </c>
      <c r="C1440" s="40">
        <v>29.4</v>
      </c>
      <c r="D1440" s="40">
        <v>12.2</v>
      </c>
    </row>
    <row r="1441" spans="1:4" x14ac:dyDescent="0.25">
      <c r="A1441" s="40">
        <v>20140522</v>
      </c>
      <c r="B1441" s="40">
        <v>0</v>
      </c>
      <c r="C1441" s="40">
        <v>27.2</v>
      </c>
      <c r="D1441" s="40">
        <v>6.7</v>
      </c>
    </row>
    <row r="1442" spans="1:4" x14ac:dyDescent="0.25">
      <c r="A1442" s="40">
        <v>20140523</v>
      </c>
      <c r="B1442" s="40">
        <v>0</v>
      </c>
      <c r="C1442" s="40">
        <v>22.8</v>
      </c>
      <c r="D1442" s="40">
        <v>6.1</v>
      </c>
    </row>
    <row r="1443" spans="1:4" x14ac:dyDescent="0.25">
      <c r="A1443" s="40">
        <v>20140524</v>
      </c>
      <c r="B1443" s="40">
        <v>0</v>
      </c>
      <c r="C1443" s="40">
        <v>24.4</v>
      </c>
      <c r="D1443" s="40">
        <v>7.2</v>
      </c>
    </row>
    <row r="1444" spans="1:4" x14ac:dyDescent="0.25">
      <c r="A1444" s="40">
        <v>20140525</v>
      </c>
      <c r="B1444" s="40">
        <v>0</v>
      </c>
      <c r="C1444" s="40">
        <v>25</v>
      </c>
      <c r="D1444" s="40">
        <v>6.7</v>
      </c>
    </row>
    <row r="1445" spans="1:4" x14ac:dyDescent="0.25">
      <c r="A1445" s="40">
        <v>20140526</v>
      </c>
      <c r="B1445" s="40">
        <v>0</v>
      </c>
      <c r="C1445" s="40">
        <v>28.3</v>
      </c>
      <c r="D1445" s="40">
        <v>8.9</v>
      </c>
    </row>
    <row r="1446" spans="1:4" x14ac:dyDescent="0.25">
      <c r="A1446" s="40">
        <v>20140527</v>
      </c>
      <c r="B1446" s="40">
        <v>18</v>
      </c>
      <c r="C1446" s="40">
        <v>29.4</v>
      </c>
      <c r="D1446" s="40">
        <v>17.8</v>
      </c>
    </row>
    <row r="1447" spans="1:4" x14ac:dyDescent="0.25">
      <c r="A1447" s="40">
        <v>20140528</v>
      </c>
      <c r="B1447" s="40">
        <v>28.2</v>
      </c>
      <c r="C1447" s="40">
        <v>28.9</v>
      </c>
      <c r="D1447" s="40">
        <v>16.7</v>
      </c>
    </row>
    <row r="1448" spans="1:4" x14ac:dyDescent="0.25">
      <c r="A1448" s="40">
        <v>20140529</v>
      </c>
      <c r="B1448" s="40">
        <v>0</v>
      </c>
      <c r="C1448" s="40">
        <v>25</v>
      </c>
      <c r="D1448" s="40">
        <v>10</v>
      </c>
    </row>
    <row r="1449" spans="1:4" x14ac:dyDescent="0.25">
      <c r="A1449" s="40">
        <v>20140530</v>
      </c>
      <c r="B1449" s="40">
        <v>0</v>
      </c>
      <c r="C1449" s="40">
        <v>27.8</v>
      </c>
      <c r="D1449" s="40">
        <v>10.6</v>
      </c>
    </row>
    <row r="1450" spans="1:4" x14ac:dyDescent="0.25">
      <c r="A1450" s="40">
        <v>20140531</v>
      </c>
      <c r="B1450" s="40">
        <v>0</v>
      </c>
      <c r="C1450" s="40">
        <v>30</v>
      </c>
      <c r="D1450" s="40">
        <v>11.7</v>
      </c>
    </row>
    <row r="1451" spans="1:4" x14ac:dyDescent="0.25">
      <c r="A1451" s="40">
        <v>20140601</v>
      </c>
      <c r="B1451" s="40">
        <v>4.5999999999999996</v>
      </c>
      <c r="C1451" s="40">
        <v>30.6</v>
      </c>
      <c r="D1451" s="40">
        <v>15</v>
      </c>
    </row>
    <row r="1452" spans="1:4" x14ac:dyDescent="0.25">
      <c r="A1452" s="40">
        <v>20140602</v>
      </c>
      <c r="B1452" s="40">
        <v>40.9</v>
      </c>
      <c r="C1452" s="40">
        <v>29.4</v>
      </c>
      <c r="D1452" s="40">
        <v>18.899999999999999</v>
      </c>
    </row>
    <row r="1453" spans="1:4" x14ac:dyDescent="0.25">
      <c r="A1453" s="40">
        <v>20140603</v>
      </c>
      <c r="B1453" s="40">
        <v>4.5999999999999996</v>
      </c>
      <c r="C1453" s="40">
        <v>27.2</v>
      </c>
      <c r="D1453" s="40">
        <v>15.6</v>
      </c>
    </row>
    <row r="1454" spans="1:4" x14ac:dyDescent="0.25">
      <c r="A1454" s="40">
        <v>20140604</v>
      </c>
      <c r="B1454" s="40">
        <v>0</v>
      </c>
      <c r="C1454" s="40">
        <v>25</v>
      </c>
      <c r="D1454" s="40">
        <v>16.100000000000001</v>
      </c>
    </row>
    <row r="1455" spans="1:4" x14ac:dyDescent="0.25">
      <c r="A1455" s="40">
        <v>20140605</v>
      </c>
      <c r="B1455" s="40">
        <v>0.8</v>
      </c>
      <c r="C1455" s="40">
        <v>23.3</v>
      </c>
      <c r="D1455" s="40">
        <v>11.7</v>
      </c>
    </row>
    <row r="1456" spans="1:4" x14ac:dyDescent="0.25">
      <c r="A1456" s="40">
        <v>20140606</v>
      </c>
      <c r="B1456" s="40">
        <v>0</v>
      </c>
      <c r="C1456" s="40">
        <v>26.1</v>
      </c>
      <c r="D1456" s="40">
        <v>12.2</v>
      </c>
    </row>
    <row r="1457" spans="1:4" x14ac:dyDescent="0.25">
      <c r="A1457" s="40">
        <v>20140607</v>
      </c>
      <c r="B1457" s="40">
        <v>0</v>
      </c>
      <c r="C1457" s="40">
        <v>27.8</v>
      </c>
      <c r="D1457" s="40">
        <v>13.3</v>
      </c>
    </row>
    <row r="1458" spans="1:4" x14ac:dyDescent="0.25">
      <c r="A1458" s="40">
        <v>20140608</v>
      </c>
      <c r="B1458" s="40">
        <v>0</v>
      </c>
      <c r="C1458" s="40">
        <v>27.2</v>
      </c>
      <c r="D1458" s="40">
        <v>15</v>
      </c>
    </row>
    <row r="1459" spans="1:4" x14ac:dyDescent="0.25">
      <c r="A1459" s="40">
        <v>20140609</v>
      </c>
      <c r="B1459" s="40">
        <v>0</v>
      </c>
      <c r="C1459" s="40">
        <v>27.2</v>
      </c>
      <c r="D1459" s="40">
        <v>10</v>
      </c>
    </row>
    <row r="1460" spans="1:4" x14ac:dyDescent="0.25">
      <c r="A1460" s="40">
        <v>20140610</v>
      </c>
      <c r="B1460" s="40">
        <v>0</v>
      </c>
      <c r="C1460" s="40">
        <v>23.9</v>
      </c>
      <c r="D1460" s="40">
        <v>11.7</v>
      </c>
    </row>
    <row r="1461" spans="1:4" x14ac:dyDescent="0.25">
      <c r="A1461" s="40">
        <v>20140611</v>
      </c>
      <c r="B1461" s="40">
        <v>0</v>
      </c>
      <c r="C1461" s="40">
        <v>22.2</v>
      </c>
      <c r="D1461" s="40">
        <v>15</v>
      </c>
    </row>
    <row r="1462" spans="1:4" x14ac:dyDescent="0.25">
      <c r="A1462" s="40">
        <v>20140612</v>
      </c>
      <c r="B1462" s="40">
        <v>0</v>
      </c>
      <c r="C1462" s="40">
        <v>26.7</v>
      </c>
      <c r="D1462" s="40">
        <v>13.3</v>
      </c>
    </row>
    <row r="1463" spans="1:4" x14ac:dyDescent="0.25">
      <c r="A1463" s="40"/>
      <c r="B1463" s="40"/>
      <c r="C1463" s="40"/>
      <c r="D1463" s="40"/>
    </row>
    <row r="1464" spans="1:4" x14ac:dyDescent="0.25">
      <c r="A1464" s="40"/>
      <c r="B1464" s="40"/>
      <c r="C1464" s="40"/>
      <c r="D1464" s="40"/>
    </row>
    <row r="1465" spans="1:4" x14ac:dyDescent="0.25">
      <c r="A1465" s="40"/>
      <c r="B1465" s="40"/>
      <c r="C1465" s="40"/>
      <c r="D1465" s="40"/>
    </row>
    <row r="1466" spans="1:4" x14ac:dyDescent="0.25">
      <c r="A1466" s="40"/>
      <c r="B1466" s="40"/>
      <c r="C1466" s="40"/>
      <c r="D1466" s="40"/>
    </row>
    <row r="1467" spans="1:4" x14ac:dyDescent="0.25">
      <c r="A1467" s="40"/>
      <c r="B1467" s="40"/>
      <c r="C1467" s="40"/>
      <c r="D1467" s="40"/>
    </row>
    <row r="1468" spans="1:4" x14ac:dyDescent="0.25">
      <c r="A1468" s="40"/>
      <c r="B1468" s="40"/>
      <c r="C1468" s="40"/>
      <c r="D1468" s="40"/>
    </row>
    <row r="1469" spans="1:4" x14ac:dyDescent="0.25">
      <c r="A1469" s="40"/>
      <c r="B1469" s="40"/>
      <c r="C1469" s="40"/>
      <c r="D1469" s="40"/>
    </row>
    <row r="1470" spans="1:4" x14ac:dyDescent="0.25">
      <c r="A1470" s="40"/>
      <c r="B1470" s="40"/>
      <c r="C1470" s="40"/>
      <c r="D1470" s="40"/>
    </row>
    <row r="1471" spans="1:4" x14ac:dyDescent="0.25">
      <c r="A1471" s="40"/>
      <c r="B1471" s="40"/>
      <c r="C1471" s="40"/>
      <c r="D1471" s="40"/>
    </row>
    <row r="1472" spans="1:4" x14ac:dyDescent="0.25">
      <c r="A1472" s="40"/>
      <c r="B1472" s="40"/>
      <c r="C1472" s="40"/>
      <c r="D1472" s="40"/>
    </row>
    <row r="1473" spans="1:4" x14ac:dyDescent="0.25">
      <c r="A1473" s="40"/>
      <c r="B1473" s="40"/>
      <c r="C1473" s="40"/>
      <c r="D1473" s="40"/>
    </row>
    <row r="1474" spans="1:4" x14ac:dyDescent="0.25">
      <c r="A1474" s="40"/>
      <c r="B1474" s="40"/>
      <c r="C1474" s="40"/>
      <c r="D1474" s="40"/>
    </row>
    <row r="1475" spans="1:4" x14ac:dyDescent="0.25">
      <c r="A1475" s="40"/>
      <c r="B1475" s="40"/>
      <c r="C1475" s="40"/>
      <c r="D1475" s="40"/>
    </row>
    <row r="1476" spans="1:4" x14ac:dyDescent="0.25">
      <c r="A1476" s="40"/>
      <c r="B1476" s="40"/>
      <c r="C1476" s="40"/>
      <c r="D1476" s="40"/>
    </row>
    <row r="1477" spans="1:4" x14ac:dyDescent="0.25">
      <c r="A1477" s="40"/>
      <c r="B1477" s="40"/>
      <c r="C1477" s="40"/>
      <c r="D1477" s="40"/>
    </row>
    <row r="1478" spans="1:4" x14ac:dyDescent="0.25">
      <c r="A1478" s="40"/>
      <c r="B1478" s="40"/>
      <c r="C1478" s="40"/>
      <c r="D1478" s="40"/>
    </row>
    <row r="1479" spans="1:4" x14ac:dyDescent="0.25">
      <c r="A1479" s="40"/>
      <c r="B1479" s="40"/>
      <c r="C1479" s="40"/>
      <c r="D1479" s="40"/>
    </row>
    <row r="1480" spans="1:4" x14ac:dyDescent="0.25">
      <c r="A1480" s="40"/>
      <c r="B1480" s="40"/>
      <c r="C1480" s="40"/>
      <c r="D1480" s="40"/>
    </row>
    <row r="1481" spans="1:4" x14ac:dyDescent="0.25">
      <c r="A1481" s="40"/>
      <c r="B1481" s="40"/>
      <c r="C1481" s="40"/>
      <c r="D1481" s="40"/>
    </row>
    <row r="1482" spans="1:4" x14ac:dyDescent="0.25">
      <c r="A1482" s="40"/>
      <c r="B1482" s="40"/>
      <c r="C1482" s="40"/>
      <c r="D1482" s="40"/>
    </row>
    <row r="1483" spans="1:4" x14ac:dyDescent="0.25">
      <c r="A1483" s="40"/>
      <c r="B1483" s="40"/>
      <c r="C1483" s="40"/>
      <c r="D1483" s="40"/>
    </row>
    <row r="1484" spans="1:4" x14ac:dyDescent="0.25">
      <c r="A1484" s="40"/>
      <c r="B1484" s="40"/>
      <c r="C1484" s="40"/>
      <c r="D1484" s="40"/>
    </row>
    <row r="1485" spans="1:4" x14ac:dyDescent="0.25">
      <c r="A1485" s="40"/>
      <c r="B1485" s="40"/>
      <c r="C1485" s="40"/>
      <c r="D1485" s="40"/>
    </row>
    <row r="1486" spans="1:4" x14ac:dyDescent="0.25">
      <c r="A1486" s="40"/>
      <c r="B1486" s="40"/>
      <c r="C1486" s="40"/>
      <c r="D1486" s="40"/>
    </row>
    <row r="1487" spans="1:4" x14ac:dyDescent="0.25">
      <c r="A1487" s="40"/>
      <c r="B1487" s="40"/>
      <c r="C1487" s="40"/>
      <c r="D1487" s="40"/>
    </row>
    <row r="1488" spans="1:4" x14ac:dyDescent="0.25">
      <c r="A1488" s="40"/>
      <c r="B1488" s="40"/>
      <c r="C1488" s="40"/>
      <c r="D1488" s="40"/>
    </row>
    <row r="1489" spans="1:4" x14ac:dyDescent="0.25">
      <c r="A1489" s="40"/>
      <c r="B1489" s="40"/>
      <c r="C1489" s="40"/>
      <c r="D1489" s="40"/>
    </row>
    <row r="1490" spans="1:4" x14ac:dyDescent="0.25">
      <c r="A1490" s="40"/>
      <c r="B1490" s="40"/>
      <c r="C1490" s="40"/>
      <c r="D1490" s="40"/>
    </row>
    <row r="1491" spans="1:4" x14ac:dyDescent="0.25">
      <c r="A1491" s="40"/>
      <c r="B1491" s="40"/>
      <c r="C1491" s="40"/>
      <c r="D1491" s="40"/>
    </row>
    <row r="1492" spans="1:4" x14ac:dyDescent="0.25">
      <c r="A1492" s="40"/>
      <c r="B1492" s="40"/>
      <c r="C1492" s="40"/>
      <c r="D1492" s="40"/>
    </row>
    <row r="1493" spans="1:4" x14ac:dyDescent="0.25">
      <c r="A1493" s="40"/>
      <c r="B1493" s="40"/>
      <c r="C1493" s="40"/>
      <c r="D1493" s="40"/>
    </row>
    <row r="1494" spans="1:4" x14ac:dyDescent="0.25">
      <c r="A1494" s="40"/>
      <c r="B1494" s="40"/>
      <c r="C1494" s="40"/>
      <c r="D1494" s="40"/>
    </row>
    <row r="1495" spans="1:4" x14ac:dyDescent="0.25">
      <c r="A1495" s="40"/>
      <c r="B1495" s="40"/>
      <c r="C1495" s="40"/>
      <c r="D1495" s="40"/>
    </row>
    <row r="1496" spans="1:4" x14ac:dyDescent="0.25">
      <c r="A1496" s="40"/>
      <c r="B1496" s="40"/>
      <c r="C1496" s="40"/>
      <c r="D1496" s="40"/>
    </row>
    <row r="1497" spans="1:4" x14ac:dyDescent="0.25">
      <c r="A1497" s="40"/>
      <c r="B1497" s="40"/>
      <c r="C1497" s="40"/>
      <c r="D1497" s="40"/>
    </row>
    <row r="1498" spans="1:4" x14ac:dyDescent="0.25">
      <c r="A1498" s="40"/>
      <c r="B1498" s="40"/>
      <c r="C1498" s="40"/>
      <c r="D1498" s="40"/>
    </row>
    <row r="1499" spans="1:4" x14ac:dyDescent="0.25">
      <c r="A1499" s="40"/>
      <c r="B1499" s="40"/>
      <c r="C1499" s="40"/>
      <c r="D1499" s="40"/>
    </row>
    <row r="1500" spans="1:4" x14ac:dyDescent="0.25">
      <c r="A1500" s="40"/>
      <c r="B1500" s="40"/>
      <c r="C1500" s="40"/>
      <c r="D1500" s="40"/>
    </row>
    <row r="1501" spans="1:4" x14ac:dyDescent="0.25">
      <c r="A1501" s="40"/>
      <c r="B1501" s="40"/>
      <c r="C1501" s="40"/>
      <c r="D1501" s="40"/>
    </row>
    <row r="1502" spans="1:4" x14ac:dyDescent="0.25">
      <c r="A1502" s="40"/>
      <c r="B1502" s="40"/>
      <c r="C1502" s="40"/>
      <c r="D1502" s="40"/>
    </row>
    <row r="1503" spans="1:4" x14ac:dyDescent="0.25">
      <c r="A1503" s="40"/>
      <c r="B1503" s="40"/>
      <c r="C1503" s="40"/>
      <c r="D1503" s="40"/>
    </row>
    <row r="1504" spans="1:4" x14ac:dyDescent="0.25">
      <c r="A1504" s="40"/>
      <c r="B1504" s="40"/>
      <c r="C1504" s="40"/>
      <c r="D1504" s="40"/>
    </row>
    <row r="1505" spans="1:4" x14ac:dyDescent="0.25">
      <c r="A1505" s="40"/>
      <c r="B1505" s="40"/>
      <c r="C1505" s="40"/>
      <c r="D1505" s="40"/>
    </row>
    <row r="1506" spans="1:4" x14ac:dyDescent="0.25">
      <c r="A1506" s="40"/>
      <c r="B1506" s="40"/>
      <c r="C1506" s="40"/>
      <c r="D1506" s="40"/>
    </row>
    <row r="1507" spans="1:4" x14ac:dyDescent="0.25">
      <c r="A1507" s="40"/>
      <c r="B1507" s="40"/>
      <c r="C1507" s="40"/>
      <c r="D1507" s="40"/>
    </row>
    <row r="1508" spans="1:4" x14ac:dyDescent="0.25">
      <c r="A1508" s="40"/>
      <c r="B1508" s="40"/>
      <c r="C1508" s="40"/>
      <c r="D1508" s="40"/>
    </row>
    <row r="1509" spans="1:4" x14ac:dyDescent="0.25">
      <c r="A1509" s="40"/>
      <c r="B1509" s="40"/>
      <c r="C1509" s="40"/>
      <c r="D1509" s="40"/>
    </row>
    <row r="1510" spans="1:4" x14ac:dyDescent="0.25">
      <c r="A1510" s="40"/>
      <c r="B1510" s="40"/>
      <c r="C1510" s="40"/>
      <c r="D1510" s="40"/>
    </row>
    <row r="1511" spans="1:4" x14ac:dyDescent="0.25">
      <c r="A1511" s="40"/>
      <c r="B1511" s="40"/>
      <c r="C1511" s="40"/>
      <c r="D1511" s="40"/>
    </row>
    <row r="1512" spans="1:4" x14ac:dyDescent="0.25">
      <c r="A1512" s="40"/>
      <c r="B1512" s="40"/>
      <c r="C1512" s="40"/>
      <c r="D1512" s="40"/>
    </row>
    <row r="1513" spans="1:4" x14ac:dyDescent="0.25">
      <c r="A1513" s="40"/>
      <c r="B1513" s="40"/>
      <c r="C1513" s="40"/>
      <c r="D1513" s="40"/>
    </row>
    <row r="1514" spans="1:4" x14ac:dyDescent="0.25">
      <c r="A1514" s="40"/>
      <c r="B1514" s="40"/>
      <c r="C1514" s="40"/>
      <c r="D1514" s="40"/>
    </row>
    <row r="1515" spans="1:4" x14ac:dyDescent="0.25">
      <c r="A1515" s="40"/>
      <c r="B1515" s="40"/>
      <c r="C1515" s="40"/>
      <c r="D1515" s="40"/>
    </row>
    <row r="1516" spans="1:4" x14ac:dyDescent="0.25">
      <c r="A1516" s="40"/>
      <c r="B1516" s="40"/>
      <c r="C1516" s="40"/>
      <c r="D1516" s="40"/>
    </row>
    <row r="1517" spans="1:4" x14ac:dyDescent="0.25">
      <c r="A1517" s="40"/>
      <c r="B1517" s="40"/>
      <c r="C1517" s="40"/>
      <c r="D1517" s="40"/>
    </row>
    <row r="1518" spans="1:4" x14ac:dyDescent="0.25">
      <c r="A1518" s="40"/>
      <c r="B1518" s="40"/>
      <c r="C1518" s="40"/>
      <c r="D1518" s="40"/>
    </row>
    <row r="1519" spans="1:4" x14ac:dyDescent="0.25">
      <c r="A1519" s="40"/>
      <c r="B1519" s="40"/>
      <c r="C1519" s="40"/>
      <c r="D1519" s="40"/>
    </row>
    <row r="1520" spans="1:4" x14ac:dyDescent="0.25">
      <c r="A1520" s="40"/>
      <c r="B1520" s="40"/>
      <c r="C1520" s="40"/>
      <c r="D1520" s="40"/>
    </row>
    <row r="1521" spans="1:4" x14ac:dyDescent="0.25">
      <c r="A1521" s="40"/>
      <c r="B1521" s="40"/>
      <c r="C1521" s="40"/>
      <c r="D1521" s="40"/>
    </row>
    <row r="1522" spans="1:4" x14ac:dyDescent="0.25">
      <c r="A1522" s="40"/>
      <c r="B1522" s="40"/>
      <c r="C1522" s="40"/>
      <c r="D1522" s="40"/>
    </row>
    <row r="1523" spans="1:4" x14ac:dyDescent="0.25">
      <c r="A1523" s="40"/>
      <c r="B1523" s="40"/>
      <c r="C1523" s="40"/>
      <c r="D1523" s="40"/>
    </row>
    <row r="1524" spans="1:4" x14ac:dyDescent="0.25">
      <c r="A1524" s="40"/>
      <c r="B1524" s="40"/>
      <c r="C1524" s="40"/>
      <c r="D1524" s="40"/>
    </row>
    <row r="1525" spans="1:4" x14ac:dyDescent="0.25">
      <c r="A1525" s="40"/>
      <c r="B1525" s="40"/>
      <c r="C1525" s="40"/>
      <c r="D1525" s="40"/>
    </row>
    <row r="1526" spans="1:4" x14ac:dyDescent="0.25">
      <c r="A1526" s="40"/>
      <c r="B1526" s="40"/>
      <c r="C1526" s="40"/>
      <c r="D1526" s="40"/>
    </row>
    <row r="1527" spans="1:4" x14ac:dyDescent="0.25">
      <c r="A1527" s="40"/>
      <c r="B1527" s="40"/>
      <c r="C1527" s="40"/>
      <c r="D1527" s="40"/>
    </row>
    <row r="1528" spans="1:4" x14ac:dyDescent="0.25">
      <c r="A1528" s="40"/>
      <c r="B1528" s="40"/>
      <c r="C1528" s="40"/>
      <c r="D1528" s="40"/>
    </row>
    <row r="1529" spans="1:4" x14ac:dyDescent="0.25">
      <c r="A1529" s="40"/>
      <c r="B1529" s="40"/>
      <c r="C1529" s="40"/>
      <c r="D1529" s="40"/>
    </row>
    <row r="1530" spans="1:4" x14ac:dyDescent="0.25">
      <c r="A1530" s="40"/>
      <c r="B1530" s="40"/>
      <c r="C1530" s="40"/>
      <c r="D1530" s="40"/>
    </row>
    <row r="1531" spans="1:4" x14ac:dyDescent="0.25">
      <c r="A1531" s="40"/>
      <c r="B1531" s="40"/>
      <c r="C1531" s="40"/>
      <c r="D1531" s="40"/>
    </row>
    <row r="1532" spans="1:4" x14ac:dyDescent="0.25">
      <c r="A1532" s="40"/>
      <c r="B1532" s="40"/>
      <c r="C1532" s="40"/>
      <c r="D1532" s="40"/>
    </row>
    <row r="1533" spans="1:4" x14ac:dyDescent="0.25">
      <c r="A1533" s="40"/>
      <c r="B1533" s="40"/>
      <c r="C1533" s="40"/>
      <c r="D1533" s="40"/>
    </row>
    <row r="1534" spans="1:4" x14ac:dyDescent="0.25">
      <c r="A1534" s="40"/>
      <c r="B1534" s="40"/>
      <c r="C1534" s="40"/>
      <c r="D1534" s="40"/>
    </row>
    <row r="1535" spans="1:4" x14ac:dyDescent="0.25">
      <c r="A1535" s="40"/>
      <c r="B1535" s="40"/>
      <c r="C1535" s="40"/>
      <c r="D1535" s="40"/>
    </row>
    <row r="1536" spans="1:4" x14ac:dyDescent="0.25">
      <c r="A1536" s="40"/>
      <c r="B1536" s="40"/>
      <c r="C1536" s="40"/>
      <c r="D1536" s="40"/>
    </row>
    <row r="1537" spans="1:4" x14ac:dyDescent="0.25">
      <c r="A1537" s="40"/>
      <c r="B1537" s="40"/>
      <c r="C1537" s="40"/>
      <c r="D1537" s="40"/>
    </row>
    <row r="1538" spans="1:4" x14ac:dyDescent="0.25">
      <c r="A1538" s="40"/>
      <c r="B1538" s="40"/>
      <c r="C1538" s="40"/>
      <c r="D1538" s="40"/>
    </row>
    <row r="1539" spans="1:4" x14ac:dyDescent="0.25">
      <c r="A1539" s="40"/>
      <c r="B1539" s="40"/>
      <c r="C1539" s="40"/>
      <c r="D1539" s="40"/>
    </row>
    <row r="1540" spans="1:4" x14ac:dyDescent="0.25">
      <c r="A1540" s="40"/>
      <c r="B1540" s="40"/>
      <c r="C1540" s="40"/>
      <c r="D1540" s="40"/>
    </row>
    <row r="1541" spans="1:4" x14ac:dyDescent="0.25">
      <c r="A1541" s="40"/>
      <c r="B1541" s="40"/>
      <c r="C1541" s="40"/>
      <c r="D1541" s="40"/>
    </row>
    <row r="1542" spans="1:4" x14ac:dyDescent="0.25">
      <c r="A1542" s="40"/>
      <c r="B1542" s="40"/>
      <c r="C1542" s="40"/>
      <c r="D1542" s="40"/>
    </row>
    <row r="1543" spans="1:4" x14ac:dyDescent="0.25">
      <c r="A1543" s="40"/>
      <c r="B1543" s="40"/>
      <c r="C1543" s="40"/>
      <c r="D1543" s="40"/>
    </row>
    <row r="1544" spans="1:4" x14ac:dyDescent="0.25">
      <c r="A1544" s="40"/>
      <c r="B1544" s="40"/>
      <c r="C1544" s="40"/>
      <c r="D1544" s="40"/>
    </row>
    <row r="1545" spans="1:4" x14ac:dyDescent="0.25">
      <c r="A1545" s="40"/>
      <c r="B1545" s="40"/>
      <c r="C1545" s="40"/>
      <c r="D1545" s="40"/>
    </row>
    <row r="1546" spans="1:4" x14ac:dyDescent="0.25">
      <c r="A1546" s="40"/>
      <c r="B1546" s="40"/>
      <c r="C1546" s="40"/>
      <c r="D1546" s="40"/>
    </row>
    <row r="1547" spans="1:4" x14ac:dyDescent="0.25">
      <c r="A1547" s="40"/>
      <c r="B1547" s="40"/>
      <c r="C1547" s="40"/>
      <c r="D1547" s="40"/>
    </row>
    <row r="1548" spans="1:4" x14ac:dyDescent="0.25">
      <c r="A1548" s="40"/>
      <c r="B1548" s="40"/>
      <c r="C1548" s="40"/>
      <c r="D1548" s="40"/>
    </row>
    <row r="1549" spans="1:4" x14ac:dyDescent="0.25">
      <c r="A1549" s="40"/>
      <c r="B1549" s="40"/>
      <c r="C1549" s="40"/>
      <c r="D1549" s="40"/>
    </row>
    <row r="1550" spans="1:4" x14ac:dyDescent="0.25">
      <c r="A1550" s="40"/>
      <c r="B1550" s="40"/>
      <c r="C1550" s="40"/>
      <c r="D1550" s="40"/>
    </row>
    <row r="1551" spans="1:4" x14ac:dyDescent="0.25">
      <c r="A1551" s="40"/>
      <c r="B1551" s="40"/>
      <c r="C1551" s="40"/>
      <c r="D1551" s="40"/>
    </row>
    <row r="1552" spans="1:4" x14ac:dyDescent="0.25">
      <c r="A1552" s="40"/>
      <c r="B1552" s="40"/>
      <c r="C1552" s="40"/>
      <c r="D1552" s="40"/>
    </row>
    <row r="1553" spans="1:4" x14ac:dyDescent="0.25">
      <c r="A1553" s="40"/>
      <c r="B1553" s="40"/>
      <c r="C1553" s="40"/>
      <c r="D1553" s="40"/>
    </row>
    <row r="1554" spans="1:4" x14ac:dyDescent="0.25">
      <c r="A1554" s="40"/>
      <c r="B1554" s="40"/>
      <c r="C1554" s="40"/>
      <c r="D1554" s="40"/>
    </row>
    <row r="1555" spans="1:4" x14ac:dyDescent="0.25">
      <c r="A1555" s="40"/>
      <c r="B1555" s="40"/>
      <c r="C1555" s="40"/>
      <c r="D1555" s="40"/>
    </row>
    <row r="1556" spans="1:4" x14ac:dyDescent="0.25">
      <c r="A1556" s="40"/>
      <c r="B1556" s="40"/>
      <c r="C1556" s="40"/>
      <c r="D1556" s="40"/>
    </row>
    <row r="1557" spans="1:4" x14ac:dyDescent="0.25">
      <c r="A1557" s="40"/>
      <c r="B1557" s="40"/>
      <c r="C1557" s="40"/>
      <c r="D1557" s="40"/>
    </row>
    <row r="1558" spans="1:4" x14ac:dyDescent="0.25">
      <c r="A1558" s="40"/>
      <c r="B1558" s="40"/>
      <c r="C1558" s="40"/>
      <c r="D1558" s="40"/>
    </row>
    <row r="1559" spans="1:4" x14ac:dyDescent="0.25">
      <c r="A1559" s="40"/>
      <c r="B1559" s="40"/>
      <c r="C1559" s="40"/>
      <c r="D1559" s="40"/>
    </row>
    <row r="1560" spans="1:4" x14ac:dyDescent="0.25">
      <c r="A1560" s="40"/>
      <c r="B1560" s="40"/>
      <c r="C1560" s="40"/>
      <c r="D1560" s="40"/>
    </row>
    <row r="1561" spans="1:4" x14ac:dyDescent="0.25">
      <c r="A1561" s="40"/>
      <c r="B1561" s="40"/>
      <c r="C1561" s="40"/>
      <c r="D1561" s="40"/>
    </row>
    <row r="1562" spans="1:4" x14ac:dyDescent="0.25">
      <c r="A1562" s="40"/>
      <c r="B1562" s="40"/>
      <c r="C1562" s="40"/>
      <c r="D1562" s="40"/>
    </row>
    <row r="1563" spans="1:4" x14ac:dyDescent="0.25">
      <c r="A1563" s="40"/>
      <c r="B1563" s="40"/>
      <c r="C1563" s="40"/>
      <c r="D1563" s="40"/>
    </row>
    <row r="1564" spans="1:4" x14ac:dyDescent="0.25">
      <c r="A1564" s="40"/>
      <c r="B1564" s="40"/>
      <c r="C1564" s="40"/>
      <c r="D1564" s="40"/>
    </row>
    <row r="1565" spans="1:4" x14ac:dyDescent="0.25">
      <c r="A1565" s="40"/>
      <c r="B1565" s="40"/>
      <c r="C1565" s="40"/>
      <c r="D1565" s="40"/>
    </row>
    <row r="1566" spans="1:4" x14ac:dyDescent="0.25">
      <c r="A1566" s="40"/>
      <c r="B1566" s="40"/>
      <c r="C1566" s="40"/>
      <c r="D1566" s="40"/>
    </row>
    <row r="1567" spans="1:4" x14ac:dyDescent="0.25">
      <c r="A1567" s="40"/>
      <c r="B1567" s="40"/>
      <c r="C1567" s="40"/>
      <c r="D1567" s="40"/>
    </row>
    <row r="1568" spans="1:4" x14ac:dyDescent="0.25">
      <c r="A1568" s="40"/>
      <c r="B1568" s="40"/>
      <c r="C1568" s="40"/>
      <c r="D1568" s="40"/>
    </row>
    <row r="1569" spans="1:4" x14ac:dyDescent="0.25">
      <c r="A1569" s="40"/>
      <c r="B1569" s="40"/>
      <c r="C1569" s="40"/>
      <c r="D1569" s="40"/>
    </row>
    <row r="1570" spans="1:4" x14ac:dyDescent="0.25">
      <c r="A1570" s="40"/>
      <c r="B1570" s="40"/>
      <c r="C1570" s="40"/>
      <c r="D1570" s="40"/>
    </row>
    <row r="1571" spans="1:4" x14ac:dyDescent="0.25">
      <c r="A1571" s="40"/>
      <c r="B1571" s="40"/>
      <c r="C1571" s="40"/>
      <c r="D1571" s="40"/>
    </row>
    <row r="1572" spans="1:4" x14ac:dyDescent="0.25">
      <c r="A1572" s="40"/>
      <c r="B1572" s="40"/>
      <c r="C1572" s="40"/>
      <c r="D1572" s="40"/>
    </row>
    <row r="1573" spans="1:4" x14ac:dyDescent="0.25">
      <c r="A1573" s="40"/>
      <c r="B1573" s="40"/>
      <c r="C1573" s="40"/>
      <c r="D1573" s="40"/>
    </row>
    <row r="1574" spans="1:4" x14ac:dyDescent="0.25">
      <c r="A1574" s="40"/>
      <c r="B1574" s="40"/>
      <c r="C1574" s="40"/>
      <c r="D1574" s="40"/>
    </row>
    <row r="1575" spans="1:4" x14ac:dyDescent="0.25">
      <c r="A1575" s="40"/>
      <c r="B1575" s="40"/>
      <c r="C1575" s="40"/>
      <c r="D1575" s="40"/>
    </row>
    <row r="1576" spans="1:4" x14ac:dyDescent="0.25">
      <c r="A1576" s="40"/>
      <c r="B1576" s="40"/>
      <c r="C1576" s="40"/>
      <c r="D1576" s="40"/>
    </row>
    <row r="1577" spans="1:4" x14ac:dyDescent="0.25">
      <c r="A1577" s="40"/>
      <c r="B1577" s="40"/>
      <c r="C1577" s="40"/>
      <c r="D1577" s="40"/>
    </row>
    <row r="1578" spans="1:4" x14ac:dyDescent="0.25">
      <c r="A1578" s="40"/>
      <c r="B1578" s="40"/>
      <c r="C1578" s="40"/>
      <c r="D1578" s="40"/>
    </row>
    <row r="1579" spans="1:4" x14ac:dyDescent="0.25">
      <c r="A1579" s="40"/>
      <c r="B1579" s="40"/>
      <c r="C1579" s="40"/>
      <c r="D1579" s="40"/>
    </row>
    <row r="1580" spans="1:4" x14ac:dyDescent="0.25">
      <c r="A1580" s="40"/>
      <c r="B1580" s="40"/>
      <c r="C1580" s="40"/>
      <c r="D1580" s="40"/>
    </row>
    <row r="1581" spans="1:4" x14ac:dyDescent="0.25">
      <c r="A1581" s="40"/>
      <c r="B1581" s="40"/>
      <c r="C1581" s="40"/>
      <c r="D1581" s="40"/>
    </row>
    <row r="1582" spans="1:4" x14ac:dyDescent="0.25">
      <c r="A1582" s="40"/>
      <c r="B1582" s="40"/>
      <c r="C1582" s="40"/>
      <c r="D1582" s="40"/>
    </row>
    <row r="1583" spans="1:4" x14ac:dyDescent="0.25">
      <c r="A1583" s="40"/>
      <c r="B1583" s="40"/>
      <c r="C1583" s="40"/>
      <c r="D1583" s="40"/>
    </row>
    <row r="1584" spans="1:4" x14ac:dyDescent="0.25">
      <c r="A1584" s="40"/>
      <c r="B1584" s="40"/>
      <c r="C1584" s="40"/>
      <c r="D1584" s="40"/>
    </row>
    <row r="1585" spans="1:4" x14ac:dyDescent="0.25">
      <c r="A1585" s="40"/>
      <c r="B1585" s="40"/>
      <c r="C1585" s="40"/>
      <c r="D1585" s="40"/>
    </row>
    <row r="1586" spans="1:4" x14ac:dyDescent="0.25">
      <c r="A1586" s="40"/>
      <c r="B1586" s="40"/>
      <c r="C1586" s="40"/>
      <c r="D1586" s="40"/>
    </row>
    <row r="1587" spans="1:4" x14ac:dyDescent="0.25">
      <c r="A1587" s="40"/>
      <c r="B1587" s="40"/>
      <c r="C1587" s="40"/>
      <c r="D1587" s="40"/>
    </row>
    <row r="1588" spans="1:4" x14ac:dyDescent="0.25">
      <c r="A1588" s="40"/>
      <c r="B1588" s="40"/>
      <c r="C1588" s="40"/>
      <c r="D1588" s="40"/>
    </row>
    <row r="1589" spans="1:4" x14ac:dyDescent="0.25">
      <c r="A1589" s="40"/>
      <c r="B1589" s="40"/>
      <c r="C1589" s="40"/>
      <c r="D1589" s="40"/>
    </row>
    <row r="1590" spans="1:4" x14ac:dyDescent="0.25">
      <c r="A1590" s="40"/>
      <c r="B1590" s="40"/>
      <c r="C1590" s="40"/>
      <c r="D1590" s="40"/>
    </row>
    <row r="1591" spans="1:4" x14ac:dyDescent="0.25">
      <c r="A1591" s="40"/>
      <c r="B1591" s="40"/>
      <c r="C1591" s="40"/>
      <c r="D1591" s="40"/>
    </row>
    <row r="1592" spans="1:4" x14ac:dyDescent="0.25">
      <c r="A1592" s="40"/>
      <c r="B1592" s="40"/>
      <c r="C1592" s="40"/>
      <c r="D1592" s="40"/>
    </row>
    <row r="1593" spans="1:4" x14ac:dyDescent="0.25">
      <c r="A1593" s="40"/>
      <c r="B1593" s="40"/>
      <c r="C1593" s="40"/>
      <c r="D1593" s="40"/>
    </row>
    <row r="1594" spans="1:4" x14ac:dyDescent="0.25">
      <c r="A1594" s="40"/>
      <c r="B1594" s="40"/>
      <c r="C1594" s="40"/>
      <c r="D1594" s="40"/>
    </row>
    <row r="1595" spans="1:4" x14ac:dyDescent="0.25">
      <c r="A1595" s="40"/>
      <c r="B1595" s="40"/>
      <c r="C1595" s="40"/>
      <c r="D1595" s="40"/>
    </row>
    <row r="1596" spans="1:4" x14ac:dyDescent="0.25">
      <c r="A1596" s="40"/>
      <c r="B1596" s="40"/>
      <c r="C1596" s="40"/>
      <c r="D1596" s="40"/>
    </row>
    <row r="1597" spans="1:4" x14ac:dyDescent="0.25">
      <c r="A1597" s="40"/>
      <c r="B1597" s="40"/>
      <c r="C1597" s="40"/>
      <c r="D1597" s="40"/>
    </row>
    <row r="1598" spans="1:4" x14ac:dyDescent="0.25">
      <c r="A1598" s="40"/>
      <c r="B1598" s="40"/>
      <c r="C1598" s="40"/>
      <c r="D1598" s="40"/>
    </row>
    <row r="1599" spans="1:4" x14ac:dyDescent="0.25">
      <c r="A1599" s="40"/>
      <c r="B1599" s="40"/>
      <c r="C1599" s="40"/>
      <c r="D1599" s="40"/>
    </row>
    <row r="1600" spans="1:4" x14ac:dyDescent="0.25">
      <c r="A1600" s="40"/>
      <c r="B1600" s="40"/>
      <c r="C1600" s="40"/>
      <c r="D1600" s="40"/>
    </row>
    <row r="1601" spans="1:4" x14ac:dyDescent="0.25">
      <c r="A1601" s="40"/>
      <c r="B1601" s="40"/>
      <c r="C1601" s="40"/>
      <c r="D1601" s="40"/>
    </row>
    <row r="1602" spans="1:4" x14ac:dyDescent="0.25">
      <c r="A1602" s="40"/>
      <c r="B1602" s="40"/>
      <c r="C1602" s="40"/>
      <c r="D1602" s="40"/>
    </row>
    <row r="1603" spans="1:4" x14ac:dyDescent="0.25">
      <c r="A1603" s="40"/>
      <c r="B1603" s="40"/>
      <c r="C1603" s="40"/>
      <c r="D1603" s="40"/>
    </row>
    <row r="1604" spans="1:4" x14ac:dyDescent="0.25">
      <c r="A1604" s="40"/>
      <c r="B1604" s="40"/>
      <c r="C1604" s="40"/>
      <c r="D1604" s="40"/>
    </row>
    <row r="1605" spans="1:4" x14ac:dyDescent="0.25">
      <c r="A1605" s="40"/>
      <c r="B1605" s="40"/>
      <c r="C1605" s="40"/>
      <c r="D1605" s="40"/>
    </row>
    <row r="1606" spans="1:4" x14ac:dyDescent="0.25">
      <c r="A1606" s="40"/>
      <c r="B1606" s="40"/>
      <c r="C1606" s="40"/>
      <c r="D1606" s="40"/>
    </row>
    <row r="1607" spans="1:4" x14ac:dyDescent="0.25">
      <c r="A1607" s="40"/>
      <c r="B1607" s="40"/>
      <c r="C1607" s="40"/>
      <c r="D1607" s="40"/>
    </row>
    <row r="1608" spans="1:4" x14ac:dyDescent="0.25">
      <c r="A1608" s="40"/>
      <c r="B1608" s="40"/>
      <c r="C1608" s="40"/>
      <c r="D1608" s="40"/>
    </row>
    <row r="1609" spans="1:4" x14ac:dyDescent="0.25">
      <c r="A1609" s="40"/>
      <c r="B1609" s="40"/>
      <c r="C1609" s="40"/>
      <c r="D1609" s="40"/>
    </row>
    <row r="1610" spans="1:4" x14ac:dyDescent="0.25">
      <c r="A1610" s="40"/>
      <c r="B1610" s="40"/>
      <c r="C1610" s="40"/>
      <c r="D1610" s="40"/>
    </row>
    <row r="1611" spans="1:4" x14ac:dyDescent="0.25">
      <c r="A1611" s="40"/>
      <c r="B1611" s="40"/>
      <c r="C1611" s="40"/>
      <c r="D1611" s="40"/>
    </row>
    <row r="1612" spans="1:4" x14ac:dyDescent="0.25">
      <c r="A1612" s="40"/>
      <c r="B1612" s="40"/>
      <c r="C1612" s="40"/>
      <c r="D1612" s="40"/>
    </row>
    <row r="1613" spans="1:4" x14ac:dyDescent="0.25">
      <c r="A1613" s="40"/>
      <c r="B1613" s="40"/>
      <c r="C1613" s="40"/>
      <c r="D1613" s="40"/>
    </row>
    <row r="1614" spans="1:4" x14ac:dyDescent="0.25">
      <c r="A1614" s="40"/>
      <c r="B1614" s="40"/>
      <c r="C1614" s="40"/>
      <c r="D1614" s="40"/>
    </row>
    <row r="1615" spans="1:4" x14ac:dyDescent="0.25">
      <c r="A1615" s="40"/>
      <c r="B1615" s="40"/>
      <c r="C1615" s="40"/>
      <c r="D1615" s="40"/>
    </row>
    <row r="1616" spans="1:4" x14ac:dyDescent="0.25">
      <c r="A1616" s="40"/>
      <c r="B1616" s="40"/>
      <c r="C1616" s="40"/>
      <c r="D1616" s="40"/>
    </row>
    <row r="1617" spans="1:4" x14ac:dyDescent="0.25">
      <c r="A1617" s="40"/>
      <c r="B1617" s="40"/>
      <c r="C1617" s="40"/>
      <c r="D1617" s="40"/>
    </row>
    <row r="1618" spans="1:4" x14ac:dyDescent="0.25">
      <c r="A1618" s="40"/>
      <c r="B1618" s="40"/>
      <c r="C1618" s="40"/>
      <c r="D1618" s="40"/>
    </row>
    <row r="1619" spans="1:4" x14ac:dyDescent="0.25">
      <c r="A1619" s="40"/>
      <c r="B1619" s="40"/>
      <c r="C1619" s="40"/>
      <c r="D1619" s="40"/>
    </row>
    <row r="1620" spans="1:4" x14ac:dyDescent="0.25">
      <c r="A1620" s="40"/>
      <c r="B1620" s="40"/>
      <c r="C1620" s="40"/>
      <c r="D1620" s="40"/>
    </row>
    <row r="1621" spans="1:4" x14ac:dyDescent="0.25">
      <c r="A1621" s="40"/>
      <c r="B1621" s="40"/>
      <c r="C1621" s="40"/>
      <c r="D1621" s="40"/>
    </row>
    <row r="1622" spans="1:4" x14ac:dyDescent="0.25">
      <c r="A1622" s="40"/>
      <c r="B1622" s="40"/>
      <c r="C1622" s="40"/>
      <c r="D1622" s="40"/>
    </row>
    <row r="1623" spans="1:4" x14ac:dyDescent="0.25">
      <c r="A1623" s="40"/>
      <c r="B1623" s="40"/>
      <c r="C1623" s="40"/>
      <c r="D1623" s="40"/>
    </row>
    <row r="1624" spans="1:4" x14ac:dyDescent="0.25">
      <c r="A1624" s="40"/>
      <c r="B1624" s="40"/>
      <c r="C1624" s="40"/>
      <c r="D1624" s="40"/>
    </row>
    <row r="1625" spans="1:4" x14ac:dyDescent="0.25">
      <c r="A1625" s="40"/>
      <c r="B1625" s="40"/>
      <c r="C1625" s="40"/>
      <c r="D1625" s="40"/>
    </row>
    <row r="1626" spans="1:4" x14ac:dyDescent="0.25">
      <c r="A1626" s="40"/>
      <c r="B1626" s="40"/>
      <c r="C1626" s="40"/>
      <c r="D1626" s="40"/>
    </row>
    <row r="1627" spans="1:4" x14ac:dyDescent="0.25">
      <c r="A1627" s="40"/>
      <c r="B1627" s="40"/>
      <c r="C1627" s="40"/>
      <c r="D1627" s="40"/>
    </row>
    <row r="1628" spans="1:4" x14ac:dyDescent="0.25">
      <c r="A1628" s="40"/>
      <c r="B1628" s="40"/>
      <c r="C1628" s="40"/>
      <c r="D1628" s="40"/>
    </row>
    <row r="1629" spans="1:4" x14ac:dyDescent="0.25">
      <c r="A1629" s="40"/>
      <c r="B1629" s="40"/>
      <c r="C1629" s="40"/>
      <c r="D1629" s="40"/>
    </row>
    <row r="1630" spans="1:4" x14ac:dyDescent="0.25">
      <c r="A1630" s="40"/>
      <c r="B1630" s="40"/>
      <c r="C1630" s="40"/>
      <c r="D1630" s="40"/>
    </row>
    <row r="1631" spans="1:4" x14ac:dyDescent="0.25">
      <c r="A1631" s="40"/>
      <c r="B1631" s="40"/>
      <c r="C1631" s="40"/>
      <c r="D1631" s="40"/>
    </row>
    <row r="1632" spans="1:4" x14ac:dyDescent="0.25">
      <c r="A1632" s="40"/>
      <c r="B1632" s="40"/>
      <c r="C1632" s="40"/>
      <c r="D1632" s="40"/>
    </row>
    <row r="1633" spans="1:4" x14ac:dyDescent="0.25">
      <c r="A1633" s="40"/>
      <c r="B1633" s="40"/>
      <c r="C1633" s="40"/>
      <c r="D1633" s="40"/>
    </row>
    <row r="1634" spans="1:4" x14ac:dyDescent="0.25">
      <c r="A1634" s="40"/>
      <c r="B1634" s="40"/>
      <c r="C1634" s="40"/>
      <c r="D1634" s="40"/>
    </row>
    <row r="1635" spans="1:4" x14ac:dyDescent="0.25">
      <c r="A1635" s="40"/>
      <c r="B1635" s="40"/>
      <c r="C1635" s="40"/>
      <c r="D1635" s="40"/>
    </row>
    <row r="1636" spans="1:4" x14ac:dyDescent="0.25">
      <c r="A1636" s="40"/>
      <c r="B1636" s="40"/>
      <c r="C1636" s="40"/>
      <c r="D1636" s="40"/>
    </row>
    <row r="1637" spans="1:4" x14ac:dyDescent="0.25">
      <c r="A1637" s="40"/>
      <c r="B1637" s="40"/>
      <c r="C1637" s="40"/>
      <c r="D1637" s="40"/>
    </row>
    <row r="1638" spans="1:4" x14ac:dyDescent="0.25">
      <c r="A1638" s="40"/>
      <c r="B1638" s="40"/>
      <c r="C1638" s="40"/>
      <c r="D1638" s="40"/>
    </row>
    <row r="1639" spans="1:4" x14ac:dyDescent="0.25">
      <c r="A1639" s="40"/>
      <c r="B1639" s="40"/>
      <c r="C1639" s="40"/>
      <c r="D1639" s="40"/>
    </row>
    <row r="1640" spans="1:4" x14ac:dyDescent="0.25">
      <c r="A1640" s="40"/>
      <c r="B1640" s="40"/>
      <c r="C1640" s="40"/>
      <c r="D1640" s="40"/>
    </row>
    <row r="1641" spans="1:4" x14ac:dyDescent="0.25">
      <c r="A1641" s="40"/>
      <c r="B1641" s="40"/>
      <c r="C1641" s="40"/>
      <c r="D1641" s="40"/>
    </row>
    <row r="1642" spans="1:4" x14ac:dyDescent="0.25">
      <c r="A1642" s="40"/>
      <c r="B1642" s="40"/>
      <c r="C1642" s="40"/>
      <c r="D1642" s="40"/>
    </row>
    <row r="1643" spans="1:4" x14ac:dyDescent="0.25">
      <c r="A1643" s="40"/>
      <c r="B1643" s="40"/>
      <c r="C1643" s="40"/>
      <c r="D1643" s="40"/>
    </row>
    <row r="1644" spans="1:4" x14ac:dyDescent="0.25">
      <c r="A1644" s="40"/>
      <c r="B1644" s="40"/>
      <c r="C1644" s="40"/>
      <c r="D1644" s="40"/>
    </row>
    <row r="1645" spans="1:4" x14ac:dyDescent="0.25">
      <c r="A1645" s="40"/>
      <c r="B1645" s="40"/>
      <c r="C1645" s="40"/>
      <c r="D1645" s="40"/>
    </row>
    <row r="1646" spans="1:4" x14ac:dyDescent="0.25">
      <c r="A1646" s="40"/>
      <c r="B1646" s="40"/>
      <c r="C1646" s="40"/>
      <c r="D1646" s="40"/>
    </row>
    <row r="1647" spans="1:4" x14ac:dyDescent="0.25">
      <c r="A1647" s="40"/>
      <c r="B1647" s="40"/>
      <c r="C1647" s="40"/>
      <c r="D1647" s="40"/>
    </row>
    <row r="1648" spans="1:4" x14ac:dyDescent="0.25">
      <c r="A1648" s="40"/>
      <c r="B1648" s="40"/>
      <c r="C1648" s="40"/>
      <c r="D1648" s="40"/>
    </row>
    <row r="1649" spans="1:4" x14ac:dyDescent="0.25">
      <c r="A1649" s="40"/>
      <c r="B1649" s="40"/>
      <c r="C1649" s="40"/>
      <c r="D1649" s="40"/>
    </row>
    <row r="1650" spans="1:4" x14ac:dyDescent="0.25">
      <c r="A1650" s="40"/>
      <c r="B1650" s="40"/>
      <c r="C1650" s="40"/>
      <c r="D1650" s="40"/>
    </row>
    <row r="1651" spans="1:4" x14ac:dyDescent="0.25">
      <c r="A1651" s="40"/>
      <c r="B1651" s="40"/>
      <c r="C1651" s="40"/>
      <c r="D1651" s="40"/>
    </row>
    <row r="1652" spans="1:4" x14ac:dyDescent="0.25">
      <c r="A1652" s="40"/>
      <c r="B1652" s="40"/>
      <c r="C1652" s="40"/>
      <c r="D1652" s="40"/>
    </row>
    <row r="1653" spans="1:4" x14ac:dyDescent="0.25">
      <c r="A1653" s="40"/>
      <c r="B1653" s="40"/>
      <c r="C1653" s="40"/>
      <c r="D1653" s="40"/>
    </row>
    <row r="1654" spans="1:4" x14ac:dyDescent="0.25">
      <c r="A1654" s="40"/>
      <c r="B1654" s="40"/>
      <c r="C1654" s="40"/>
      <c r="D1654" s="40"/>
    </row>
    <row r="1655" spans="1:4" x14ac:dyDescent="0.25">
      <c r="A1655" s="40"/>
      <c r="B1655" s="40"/>
      <c r="C1655" s="40"/>
      <c r="D1655" s="40"/>
    </row>
    <row r="1656" spans="1:4" x14ac:dyDescent="0.25">
      <c r="A1656" s="40"/>
      <c r="B1656" s="40"/>
      <c r="C1656" s="40"/>
      <c r="D1656" s="40"/>
    </row>
    <row r="1657" spans="1:4" x14ac:dyDescent="0.25">
      <c r="A1657" s="40"/>
      <c r="B1657" s="40"/>
      <c r="C1657" s="40"/>
      <c r="D1657" s="40"/>
    </row>
    <row r="1658" spans="1:4" x14ac:dyDescent="0.25">
      <c r="A1658" s="40"/>
      <c r="B1658" s="40"/>
      <c r="C1658" s="40"/>
      <c r="D1658" s="40"/>
    </row>
    <row r="1659" spans="1:4" x14ac:dyDescent="0.25">
      <c r="A1659" s="40"/>
      <c r="B1659" s="40"/>
      <c r="C1659" s="40"/>
      <c r="D1659" s="40"/>
    </row>
    <row r="1660" spans="1:4" x14ac:dyDescent="0.25">
      <c r="A1660" s="40"/>
      <c r="B1660" s="40"/>
      <c r="C1660" s="40"/>
      <c r="D1660" s="40"/>
    </row>
    <row r="1661" spans="1:4" x14ac:dyDescent="0.25">
      <c r="A1661" s="40"/>
      <c r="B1661" s="40"/>
      <c r="C1661" s="40"/>
      <c r="D1661" s="40"/>
    </row>
    <row r="1662" spans="1:4" x14ac:dyDescent="0.25">
      <c r="A1662" s="40"/>
      <c r="B1662" s="40"/>
      <c r="C1662" s="40"/>
      <c r="D1662" s="40"/>
    </row>
    <row r="1663" spans="1:4" x14ac:dyDescent="0.25">
      <c r="A1663" s="40"/>
      <c r="B1663" s="40"/>
      <c r="C1663" s="40"/>
      <c r="D1663" s="40"/>
    </row>
    <row r="1664" spans="1:4" x14ac:dyDescent="0.25">
      <c r="A1664" s="40"/>
      <c r="B1664" s="40"/>
      <c r="C1664" s="40"/>
      <c r="D1664" s="40"/>
    </row>
    <row r="1665" spans="1:4" x14ac:dyDescent="0.25">
      <c r="A1665" s="40"/>
      <c r="B1665" s="40"/>
      <c r="C1665" s="40"/>
      <c r="D1665" s="40"/>
    </row>
    <row r="1666" spans="1:4" x14ac:dyDescent="0.25">
      <c r="A1666" s="40"/>
      <c r="B1666" s="40"/>
      <c r="C1666" s="40"/>
      <c r="D1666" s="40"/>
    </row>
    <row r="1667" spans="1:4" x14ac:dyDescent="0.25">
      <c r="A1667" s="40"/>
      <c r="B1667" s="40"/>
      <c r="C1667" s="40"/>
      <c r="D1667" s="40"/>
    </row>
    <row r="1668" spans="1:4" x14ac:dyDescent="0.25">
      <c r="A1668" s="40"/>
      <c r="B1668" s="40"/>
      <c r="C1668" s="40"/>
      <c r="D1668" s="40"/>
    </row>
    <row r="1669" spans="1:4" x14ac:dyDescent="0.25">
      <c r="A1669" s="40"/>
      <c r="B1669" s="40"/>
      <c r="C1669" s="40"/>
      <c r="D1669" s="40"/>
    </row>
    <row r="1670" spans="1:4" x14ac:dyDescent="0.25">
      <c r="A1670" s="40"/>
      <c r="B1670" s="40"/>
      <c r="C1670" s="40"/>
      <c r="D1670" s="40"/>
    </row>
    <row r="1671" spans="1:4" x14ac:dyDescent="0.25">
      <c r="A1671" s="40"/>
      <c r="B1671" s="40"/>
      <c r="C1671" s="40"/>
      <c r="D1671" s="40"/>
    </row>
    <row r="1672" spans="1:4" x14ac:dyDescent="0.25">
      <c r="A1672" s="40"/>
      <c r="B1672" s="40"/>
      <c r="C1672" s="40"/>
      <c r="D1672" s="40"/>
    </row>
    <row r="1673" spans="1:4" x14ac:dyDescent="0.25">
      <c r="A1673" s="40"/>
      <c r="B1673" s="40"/>
      <c r="C1673" s="40"/>
      <c r="D1673" s="40"/>
    </row>
    <row r="1674" spans="1:4" x14ac:dyDescent="0.25">
      <c r="A1674" s="40"/>
      <c r="B1674" s="40"/>
      <c r="C1674" s="40"/>
      <c r="D1674" s="40"/>
    </row>
    <row r="1675" spans="1:4" x14ac:dyDescent="0.25">
      <c r="A1675" s="40"/>
      <c r="B1675" s="40"/>
      <c r="C1675" s="40"/>
      <c r="D1675" s="40"/>
    </row>
    <row r="1676" spans="1:4" x14ac:dyDescent="0.25">
      <c r="A1676" s="40"/>
      <c r="B1676" s="40"/>
      <c r="C1676" s="40"/>
      <c r="D1676" s="40"/>
    </row>
    <row r="1677" spans="1:4" x14ac:dyDescent="0.25">
      <c r="A1677" s="40"/>
      <c r="B1677" s="40"/>
      <c r="C1677" s="40"/>
      <c r="D1677" s="40"/>
    </row>
    <row r="1678" spans="1:4" x14ac:dyDescent="0.25">
      <c r="A1678" s="40"/>
      <c r="B1678" s="40"/>
      <c r="C1678" s="40"/>
      <c r="D1678" s="40"/>
    </row>
    <row r="1679" spans="1:4" x14ac:dyDescent="0.25">
      <c r="A1679" s="40"/>
      <c r="B1679" s="40"/>
      <c r="C1679" s="40"/>
      <c r="D1679" s="40"/>
    </row>
    <row r="1680" spans="1:4" x14ac:dyDescent="0.25">
      <c r="A1680" s="40"/>
      <c r="B1680" s="40"/>
      <c r="C1680" s="40"/>
      <c r="D1680" s="40"/>
    </row>
    <row r="1681" spans="1:4" x14ac:dyDescent="0.25">
      <c r="A1681" s="40"/>
      <c r="B1681" s="40"/>
      <c r="C1681" s="40"/>
      <c r="D1681" s="40"/>
    </row>
    <row r="1682" spans="1:4" x14ac:dyDescent="0.25">
      <c r="A1682" s="40"/>
      <c r="B1682" s="40"/>
      <c r="C1682" s="40"/>
      <c r="D1682" s="40"/>
    </row>
    <row r="1683" spans="1:4" x14ac:dyDescent="0.25">
      <c r="A1683" s="40"/>
      <c r="B1683" s="40"/>
      <c r="C1683" s="40"/>
      <c r="D1683" s="40"/>
    </row>
    <row r="1684" spans="1:4" x14ac:dyDescent="0.25">
      <c r="A1684" s="40"/>
      <c r="B1684" s="40"/>
      <c r="C1684" s="40"/>
      <c r="D1684" s="40"/>
    </row>
    <row r="1685" spans="1:4" x14ac:dyDescent="0.25">
      <c r="A1685" s="40"/>
      <c r="B1685" s="40"/>
      <c r="C1685" s="40"/>
      <c r="D1685" s="40"/>
    </row>
    <row r="1686" spans="1:4" x14ac:dyDescent="0.25">
      <c r="A1686" s="40"/>
      <c r="B1686" s="40"/>
      <c r="C1686" s="40"/>
      <c r="D1686" s="40"/>
    </row>
    <row r="1687" spans="1:4" x14ac:dyDescent="0.25">
      <c r="A1687" s="40"/>
      <c r="B1687" s="40"/>
      <c r="C1687" s="40"/>
      <c r="D1687" s="40"/>
    </row>
    <row r="1688" spans="1:4" x14ac:dyDescent="0.25">
      <c r="A1688" s="40"/>
      <c r="B1688" s="40"/>
      <c r="C1688" s="40"/>
      <c r="D1688" s="40"/>
    </row>
    <row r="1689" spans="1:4" x14ac:dyDescent="0.25">
      <c r="A1689" s="40"/>
      <c r="B1689" s="40"/>
      <c r="C1689" s="40"/>
      <c r="D1689" s="40"/>
    </row>
    <row r="1690" spans="1:4" x14ac:dyDescent="0.25">
      <c r="A1690" s="40"/>
      <c r="B1690" s="40"/>
      <c r="C1690" s="40"/>
      <c r="D1690" s="40"/>
    </row>
    <row r="1691" spans="1:4" x14ac:dyDescent="0.25">
      <c r="A1691" s="40"/>
      <c r="B1691" s="40"/>
      <c r="C1691" s="40"/>
      <c r="D1691" s="40"/>
    </row>
    <row r="1692" spans="1:4" x14ac:dyDescent="0.25">
      <c r="A1692" s="40"/>
      <c r="B1692" s="40"/>
      <c r="C1692" s="40"/>
      <c r="D1692" s="40"/>
    </row>
    <row r="1693" spans="1:4" x14ac:dyDescent="0.25">
      <c r="A1693" s="40"/>
      <c r="B1693" s="40"/>
      <c r="C1693" s="40"/>
      <c r="D1693" s="40"/>
    </row>
    <row r="1694" spans="1:4" x14ac:dyDescent="0.25">
      <c r="A1694" s="40"/>
      <c r="B1694" s="40"/>
      <c r="C1694" s="40"/>
      <c r="D1694" s="40"/>
    </row>
    <row r="1695" spans="1:4" x14ac:dyDescent="0.25">
      <c r="A1695" s="40"/>
      <c r="B1695" s="40"/>
      <c r="C1695" s="40"/>
      <c r="D1695" s="40"/>
    </row>
    <row r="1696" spans="1:4" x14ac:dyDescent="0.25">
      <c r="A1696" s="40"/>
      <c r="B1696" s="40"/>
      <c r="C1696" s="40"/>
      <c r="D1696" s="40"/>
    </row>
    <row r="1697" spans="1:4" x14ac:dyDescent="0.25">
      <c r="A1697" s="40"/>
      <c r="B1697" s="40"/>
      <c r="C1697" s="40"/>
      <c r="D1697" s="40"/>
    </row>
    <row r="1698" spans="1:4" x14ac:dyDescent="0.25">
      <c r="A1698" s="40"/>
      <c r="B1698" s="40"/>
      <c r="C1698" s="40"/>
      <c r="D1698" s="40"/>
    </row>
    <row r="1699" spans="1:4" x14ac:dyDescent="0.25">
      <c r="A1699" s="40"/>
      <c r="B1699" s="40"/>
      <c r="C1699" s="40"/>
      <c r="D1699" s="40"/>
    </row>
    <row r="1700" spans="1:4" x14ac:dyDescent="0.25">
      <c r="A1700" s="40"/>
      <c r="B1700" s="40"/>
      <c r="C1700" s="40"/>
      <c r="D1700" s="40"/>
    </row>
    <row r="1701" spans="1:4" x14ac:dyDescent="0.25">
      <c r="A1701" s="40"/>
      <c r="B1701" s="40"/>
      <c r="C1701" s="40"/>
      <c r="D1701" s="40"/>
    </row>
    <row r="1702" spans="1:4" x14ac:dyDescent="0.25">
      <c r="A1702" s="40"/>
      <c r="B1702" s="40"/>
      <c r="C1702" s="40"/>
      <c r="D1702" s="40"/>
    </row>
    <row r="1703" spans="1:4" x14ac:dyDescent="0.25">
      <c r="A1703" s="40"/>
      <c r="B1703" s="40"/>
      <c r="C1703" s="40"/>
      <c r="D1703" s="40"/>
    </row>
    <row r="1704" spans="1:4" x14ac:dyDescent="0.25">
      <c r="A1704" s="40"/>
      <c r="B1704" s="40"/>
      <c r="C1704" s="40"/>
      <c r="D1704" s="40"/>
    </row>
    <row r="1705" spans="1:4" x14ac:dyDescent="0.25">
      <c r="A1705" s="40"/>
      <c r="B1705" s="40"/>
      <c r="C1705" s="40"/>
      <c r="D1705" s="40"/>
    </row>
    <row r="1706" spans="1:4" x14ac:dyDescent="0.25">
      <c r="A1706" s="40"/>
      <c r="B1706" s="40"/>
      <c r="C1706" s="40"/>
      <c r="D1706" s="40"/>
    </row>
    <row r="1707" spans="1:4" x14ac:dyDescent="0.25">
      <c r="A1707" s="40"/>
      <c r="B1707" s="40"/>
      <c r="C1707" s="40"/>
      <c r="D1707" s="40"/>
    </row>
    <row r="1708" spans="1:4" x14ac:dyDescent="0.25">
      <c r="A1708" s="40"/>
      <c r="B1708" s="40"/>
      <c r="C1708" s="40"/>
      <c r="D1708" s="40"/>
    </row>
    <row r="1709" spans="1:4" x14ac:dyDescent="0.25">
      <c r="A1709" s="40"/>
      <c r="B1709" s="40"/>
      <c r="C1709" s="40"/>
      <c r="D1709" s="40"/>
    </row>
    <row r="1710" spans="1:4" x14ac:dyDescent="0.25">
      <c r="A1710" s="40"/>
      <c r="B1710" s="40"/>
      <c r="C1710" s="40"/>
      <c r="D1710" s="40"/>
    </row>
    <row r="1711" spans="1:4" x14ac:dyDescent="0.25">
      <c r="A1711" s="40"/>
      <c r="B1711" s="40"/>
      <c r="C1711" s="40"/>
      <c r="D1711" s="40"/>
    </row>
    <row r="1712" spans="1:4" x14ac:dyDescent="0.25">
      <c r="A1712" s="40"/>
      <c r="B1712" s="40"/>
      <c r="C1712" s="40"/>
      <c r="D1712" s="40"/>
    </row>
    <row r="1713" spans="1:4" x14ac:dyDescent="0.25">
      <c r="A1713" s="40"/>
      <c r="B1713" s="40"/>
      <c r="C1713" s="40"/>
      <c r="D1713" s="40"/>
    </row>
    <row r="1714" spans="1:4" x14ac:dyDescent="0.25">
      <c r="A1714" s="40"/>
      <c r="B1714" s="40"/>
      <c r="C1714" s="40"/>
      <c r="D1714" s="40"/>
    </row>
    <row r="1715" spans="1:4" x14ac:dyDescent="0.25">
      <c r="A1715" s="40"/>
      <c r="B1715" s="40"/>
      <c r="C1715" s="40"/>
      <c r="D1715" s="40"/>
    </row>
    <row r="1716" spans="1:4" x14ac:dyDescent="0.25">
      <c r="A1716" s="40"/>
      <c r="B1716" s="40"/>
      <c r="C1716" s="40"/>
      <c r="D1716" s="40"/>
    </row>
    <row r="1717" spans="1:4" x14ac:dyDescent="0.25">
      <c r="A1717" s="40"/>
      <c r="B1717" s="40"/>
      <c r="C1717" s="40"/>
      <c r="D1717" s="40"/>
    </row>
    <row r="1718" spans="1:4" x14ac:dyDescent="0.25">
      <c r="A1718" s="40"/>
      <c r="B1718" s="40"/>
      <c r="C1718" s="40"/>
      <c r="D1718" s="40"/>
    </row>
    <row r="1719" spans="1:4" x14ac:dyDescent="0.25">
      <c r="A1719" s="40"/>
      <c r="B1719" s="40"/>
      <c r="C1719" s="40"/>
      <c r="D1719" s="40"/>
    </row>
    <row r="1720" spans="1:4" x14ac:dyDescent="0.25">
      <c r="A1720" s="40"/>
      <c r="B1720" s="40"/>
      <c r="C1720" s="40"/>
      <c r="D1720" s="40"/>
    </row>
    <row r="1721" spans="1:4" x14ac:dyDescent="0.25">
      <c r="A1721" s="40"/>
      <c r="B1721" s="40"/>
      <c r="C1721" s="40"/>
      <c r="D1721" s="40"/>
    </row>
    <row r="1722" spans="1:4" x14ac:dyDescent="0.25">
      <c r="A1722" s="40"/>
      <c r="B1722" s="40"/>
      <c r="C1722" s="40"/>
      <c r="D1722" s="40"/>
    </row>
    <row r="1723" spans="1:4" x14ac:dyDescent="0.25">
      <c r="A1723" s="40"/>
      <c r="B1723" s="40"/>
      <c r="C1723" s="40"/>
      <c r="D1723" s="40"/>
    </row>
    <row r="1724" spans="1:4" x14ac:dyDescent="0.25">
      <c r="A1724" s="40"/>
      <c r="B1724" s="40"/>
      <c r="C1724" s="40"/>
      <c r="D1724" s="40"/>
    </row>
    <row r="1725" spans="1:4" x14ac:dyDescent="0.25">
      <c r="A1725" s="40"/>
      <c r="B1725" s="40"/>
      <c r="C1725" s="40"/>
      <c r="D1725" s="40"/>
    </row>
    <row r="1726" spans="1:4" x14ac:dyDescent="0.25">
      <c r="A1726" s="40"/>
      <c r="B1726" s="40"/>
      <c r="C1726" s="40"/>
      <c r="D1726" s="40"/>
    </row>
    <row r="1727" spans="1:4" x14ac:dyDescent="0.25">
      <c r="A1727" s="40"/>
      <c r="B1727" s="40"/>
      <c r="C1727" s="40"/>
      <c r="D1727" s="40"/>
    </row>
    <row r="1728" spans="1:4" x14ac:dyDescent="0.25">
      <c r="A1728" s="40"/>
      <c r="B1728" s="40"/>
      <c r="C1728" s="40"/>
      <c r="D1728" s="40"/>
    </row>
    <row r="1729" spans="1:4" x14ac:dyDescent="0.25">
      <c r="A1729" s="40"/>
      <c r="B1729" s="40"/>
      <c r="C1729" s="40"/>
      <c r="D1729" s="40"/>
    </row>
    <row r="1730" spans="1:4" x14ac:dyDescent="0.25">
      <c r="A1730" s="40"/>
      <c r="B1730" s="40"/>
      <c r="C1730" s="40"/>
      <c r="D1730" s="40"/>
    </row>
    <row r="1731" spans="1:4" x14ac:dyDescent="0.25">
      <c r="A1731" s="40"/>
      <c r="B1731" s="40"/>
      <c r="C1731" s="40"/>
      <c r="D1731" s="40"/>
    </row>
    <row r="1732" spans="1:4" x14ac:dyDescent="0.25">
      <c r="A1732" s="40"/>
      <c r="B1732" s="40"/>
      <c r="C1732" s="40"/>
      <c r="D1732" s="40"/>
    </row>
    <row r="1733" spans="1:4" x14ac:dyDescent="0.25">
      <c r="A1733" s="40"/>
      <c r="B1733" s="40"/>
      <c r="C1733" s="40"/>
      <c r="D1733" s="40"/>
    </row>
    <row r="1734" spans="1:4" x14ac:dyDescent="0.25">
      <c r="A1734" s="40"/>
      <c r="B1734" s="40"/>
      <c r="C1734" s="40"/>
      <c r="D1734" s="40"/>
    </row>
    <row r="1735" spans="1:4" x14ac:dyDescent="0.25">
      <c r="A1735" s="40"/>
      <c r="B1735" s="40"/>
      <c r="C1735" s="40"/>
      <c r="D1735" s="40"/>
    </row>
    <row r="1736" spans="1:4" x14ac:dyDescent="0.25">
      <c r="A1736" s="40"/>
      <c r="B1736" s="40"/>
      <c r="C1736" s="40"/>
      <c r="D1736" s="40"/>
    </row>
    <row r="1737" spans="1:4" x14ac:dyDescent="0.25">
      <c r="A1737" s="40"/>
      <c r="B1737" s="40"/>
      <c r="C1737" s="40"/>
      <c r="D1737" s="40"/>
    </row>
    <row r="1738" spans="1:4" x14ac:dyDescent="0.25">
      <c r="A1738" s="40"/>
      <c r="B1738" s="40"/>
      <c r="C1738" s="40"/>
      <c r="D1738" s="40"/>
    </row>
    <row r="1739" spans="1:4" x14ac:dyDescent="0.25">
      <c r="A1739" s="40"/>
      <c r="B1739" s="40"/>
      <c r="C1739" s="40"/>
      <c r="D1739" s="40"/>
    </row>
    <row r="1740" spans="1:4" x14ac:dyDescent="0.25">
      <c r="A1740" s="40"/>
      <c r="B1740" s="40"/>
      <c r="C1740" s="40"/>
      <c r="D1740" s="40"/>
    </row>
    <row r="1741" spans="1:4" x14ac:dyDescent="0.25">
      <c r="A1741" s="40"/>
      <c r="B1741" s="40"/>
      <c r="C1741" s="40"/>
      <c r="D1741" s="40"/>
    </row>
    <row r="1742" spans="1:4" x14ac:dyDescent="0.25">
      <c r="A1742" s="40"/>
      <c r="B1742" s="40"/>
      <c r="C1742" s="40"/>
      <c r="D1742" s="40"/>
    </row>
    <row r="1743" spans="1:4" x14ac:dyDescent="0.25">
      <c r="A1743" s="40"/>
      <c r="B1743" s="40"/>
      <c r="C1743" s="40"/>
      <c r="D1743" s="40"/>
    </row>
    <row r="1744" spans="1:4" x14ac:dyDescent="0.25">
      <c r="A1744" s="40"/>
      <c r="B1744" s="40"/>
      <c r="C1744" s="40"/>
      <c r="D1744" s="40"/>
    </row>
    <row r="1745" spans="1:4" x14ac:dyDescent="0.25">
      <c r="A1745" s="40"/>
      <c r="B1745" s="40"/>
      <c r="C1745" s="40"/>
      <c r="D1745" s="40"/>
    </row>
    <row r="1746" spans="1:4" x14ac:dyDescent="0.25">
      <c r="A1746" s="40"/>
      <c r="B1746" s="40"/>
      <c r="C1746" s="40"/>
      <c r="D1746" s="40"/>
    </row>
    <row r="1747" spans="1:4" x14ac:dyDescent="0.25">
      <c r="A1747" s="40"/>
      <c r="B1747" s="40"/>
      <c r="C1747" s="40"/>
      <c r="D1747" s="40"/>
    </row>
    <row r="1748" spans="1:4" x14ac:dyDescent="0.25">
      <c r="A1748" s="40"/>
      <c r="B1748" s="40"/>
      <c r="C1748" s="40"/>
      <c r="D1748" s="40"/>
    </row>
    <row r="1749" spans="1:4" x14ac:dyDescent="0.25">
      <c r="A1749" s="40"/>
      <c r="B1749" s="40"/>
      <c r="C1749" s="40"/>
      <c r="D1749" s="40"/>
    </row>
    <row r="1750" spans="1:4" x14ac:dyDescent="0.25">
      <c r="A1750" s="40"/>
      <c r="B1750" s="40"/>
      <c r="C1750" s="40"/>
      <c r="D1750" s="40"/>
    </row>
    <row r="1751" spans="1:4" x14ac:dyDescent="0.25">
      <c r="A1751" s="40"/>
      <c r="B1751" s="40"/>
      <c r="C1751" s="40"/>
      <c r="D1751" s="40"/>
    </row>
    <row r="1752" spans="1:4" x14ac:dyDescent="0.25">
      <c r="A1752" s="40"/>
      <c r="B1752" s="40"/>
      <c r="C1752" s="40"/>
      <c r="D1752" s="40"/>
    </row>
    <row r="1753" spans="1:4" x14ac:dyDescent="0.25">
      <c r="A1753" s="40"/>
      <c r="B1753" s="40"/>
      <c r="C1753" s="40"/>
      <c r="D1753" s="40"/>
    </row>
    <row r="1754" spans="1:4" x14ac:dyDescent="0.25">
      <c r="A1754" s="40"/>
      <c r="B1754" s="40"/>
      <c r="C1754" s="40"/>
      <c r="D1754" s="40"/>
    </row>
    <row r="1755" spans="1:4" x14ac:dyDescent="0.25">
      <c r="A1755" s="40"/>
      <c r="B1755" s="40"/>
      <c r="C1755" s="40"/>
      <c r="D1755" s="40"/>
    </row>
    <row r="1756" spans="1:4" x14ac:dyDescent="0.25">
      <c r="A1756" s="40"/>
      <c r="B1756" s="40"/>
      <c r="C1756" s="40"/>
      <c r="D1756" s="40"/>
    </row>
    <row r="1757" spans="1:4" x14ac:dyDescent="0.25">
      <c r="A1757" s="40"/>
      <c r="B1757" s="40"/>
      <c r="C1757" s="40"/>
      <c r="D1757" s="40"/>
    </row>
    <row r="1758" spans="1:4" x14ac:dyDescent="0.25">
      <c r="A1758" s="40"/>
      <c r="B1758" s="40"/>
      <c r="C1758" s="40"/>
      <c r="D1758" s="40"/>
    </row>
    <row r="1759" spans="1:4" x14ac:dyDescent="0.25">
      <c r="A1759" s="40"/>
      <c r="B1759" s="40"/>
      <c r="C1759" s="40"/>
      <c r="D1759" s="40"/>
    </row>
    <row r="1760" spans="1:4" x14ac:dyDescent="0.25">
      <c r="A1760" s="40"/>
      <c r="B1760" s="40"/>
      <c r="C1760" s="40"/>
      <c r="D1760" s="40"/>
    </row>
    <row r="1761" spans="1:4" x14ac:dyDescent="0.25">
      <c r="A1761" s="40"/>
      <c r="B1761" s="40"/>
      <c r="C1761" s="40"/>
      <c r="D1761" s="40"/>
    </row>
    <row r="1762" spans="1:4" x14ac:dyDescent="0.25">
      <c r="A1762" s="40"/>
      <c r="B1762" s="40"/>
      <c r="C1762" s="40"/>
      <c r="D1762" s="40"/>
    </row>
    <row r="1763" spans="1:4" x14ac:dyDescent="0.25">
      <c r="A1763" s="40"/>
      <c r="B1763" s="40"/>
      <c r="C1763" s="40"/>
      <c r="D1763" s="40"/>
    </row>
    <row r="1764" spans="1:4" x14ac:dyDescent="0.25">
      <c r="A1764" s="40"/>
      <c r="B1764" s="40"/>
      <c r="C1764" s="40"/>
      <c r="D1764" s="40"/>
    </row>
    <row r="1765" spans="1:4" x14ac:dyDescent="0.25">
      <c r="A1765" s="40"/>
      <c r="B1765" s="40"/>
      <c r="C1765" s="40"/>
      <c r="D1765" s="40"/>
    </row>
    <row r="1766" spans="1:4" x14ac:dyDescent="0.25">
      <c r="A1766" s="40"/>
      <c r="B1766" s="40"/>
      <c r="C1766" s="40"/>
      <c r="D1766" s="40"/>
    </row>
    <row r="1767" spans="1:4" x14ac:dyDescent="0.25">
      <c r="A1767" s="40"/>
      <c r="B1767" s="40"/>
      <c r="C1767" s="40"/>
      <c r="D1767" s="40"/>
    </row>
    <row r="1768" spans="1:4" x14ac:dyDescent="0.25">
      <c r="A1768" s="40"/>
      <c r="B1768" s="40"/>
      <c r="C1768" s="40"/>
      <c r="D1768" s="40"/>
    </row>
    <row r="1769" spans="1:4" x14ac:dyDescent="0.25">
      <c r="A1769" s="40"/>
      <c r="B1769" s="40"/>
      <c r="C1769" s="40"/>
      <c r="D1769" s="40"/>
    </row>
    <row r="1770" spans="1:4" x14ac:dyDescent="0.25">
      <c r="A1770" s="40"/>
      <c r="B1770" s="40"/>
      <c r="C1770" s="40"/>
      <c r="D1770" s="40"/>
    </row>
    <row r="1771" spans="1:4" x14ac:dyDescent="0.25">
      <c r="A1771" s="40"/>
      <c r="B1771" s="40"/>
      <c r="C1771" s="40"/>
      <c r="D1771" s="40"/>
    </row>
    <row r="1772" spans="1:4" x14ac:dyDescent="0.25">
      <c r="A1772" s="40"/>
      <c r="B1772" s="40"/>
      <c r="C1772" s="40"/>
      <c r="D1772" s="40"/>
    </row>
    <row r="1773" spans="1:4" x14ac:dyDescent="0.25">
      <c r="A1773" s="40"/>
      <c r="B1773" s="40"/>
      <c r="C1773" s="40"/>
      <c r="D1773" s="40"/>
    </row>
    <row r="1774" spans="1:4" x14ac:dyDescent="0.25">
      <c r="A1774" s="40"/>
      <c r="B1774" s="40"/>
      <c r="C1774" s="40"/>
      <c r="D1774" s="40"/>
    </row>
    <row r="1775" spans="1:4" x14ac:dyDescent="0.25">
      <c r="A1775" s="40"/>
      <c r="B1775" s="40"/>
      <c r="C1775" s="40"/>
      <c r="D1775" s="40"/>
    </row>
    <row r="1776" spans="1:4" x14ac:dyDescent="0.25">
      <c r="A1776" s="40"/>
      <c r="B1776" s="40"/>
      <c r="C1776" s="40"/>
      <c r="D1776" s="40"/>
    </row>
    <row r="1777" spans="1:4" x14ac:dyDescent="0.25">
      <c r="A1777" s="40"/>
      <c r="B1777" s="40"/>
      <c r="C1777" s="40"/>
      <c r="D1777" s="40"/>
    </row>
    <row r="1778" spans="1:4" x14ac:dyDescent="0.25">
      <c r="A1778" s="40"/>
      <c r="B1778" s="40"/>
      <c r="C1778" s="40"/>
      <c r="D1778" s="40"/>
    </row>
    <row r="1779" spans="1:4" x14ac:dyDescent="0.25">
      <c r="A1779" s="40"/>
      <c r="B1779" s="40"/>
      <c r="C1779" s="40"/>
      <c r="D1779" s="40"/>
    </row>
    <row r="1780" spans="1:4" x14ac:dyDescent="0.25">
      <c r="A1780" s="40"/>
      <c r="B1780" s="40"/>
      <c r="C1780" s="40"/>
      <c r="D1780" s="40"/>
    </row>
    <row r="1781" spans="1:4" x14ac:dyDescent="0.25">
      <c r="A1781" s="40"/>
      <c r="B1781" s="40"/>
      <c r="C1781" s="40"/>
      <c r="D1781" s="40"/>
    </row>
    <row r="1782" spans="1:4" x14ac:dyDescent="0.25">
      <c r="A1782" s="40"/>
      <c r="B1782" s="40"/>
      <c r="C1782" s="40"/>
      <c r="D1782" s="40"/>
    </row>
    <row r="1783" spans="1:4" x14ac:dyDescent="0.25">
      <c r="A1783" s="40"/>
      <c r="B1783" s="40"/>
      <c r="C1783" s="40"/>
      <c r="D1783" s="40"/>
    </row>
    <row r="1784" spans="1:4" x14ac:dyDescent="0.25">
      <c r="A1784" s="40"/>
      <c r="B1784" s="40"/>
      <c r="C1784" s="40"/>
      <c r="D1784" s="40"/>
    </row>
    <row r="1785" spans="1:4" x14ac:dyDescent="0.25">
      <c r="A1785" s="40"/>
      <c r="B1785" s="40"/>
      <c r="C1785" s="40"/>
      <c r="D1785" s="40"/>
    </row>
    <row r="1786" spans="1:4" x14ac:dyDescent="0.25">
      <c r="A1786" s="40"/>
      <c r="B1786" s="40"/>
      <c r="C1786" s="40"/>
      <c r="D1786" s="40"/>
    </row>
    <row r="1787" spans="1:4" x14ac:dyDescent="0.25">
      <c r="A1787" s="40"/>
      <c r="B1787" s="40"/>
      <c r="C1787" s="40"/>
      <c r="D1787" s="40"/>
    </row>
    <row r="1788" spans="1:4" x14ac:dyDescent="0.25">
      <c r="A1788" s="40"/>
      <c r="B1788" s="40"/>
      <c r="C1788" s="40"/>
      <c r="D1788" s="40"/>
    </row>
    <row r="1789" spans="1:4" x14ac:dyDescent="0.25">
      <c r="A1789" s="40"/>
      <c r="B1789" s="40"/>
      <c r="C1789" s="40"/>
      <c r="D1789" s="40"/>
    </row>
    <row r="1790" spans="1:4" x14ac:dyDescent="0.25">
      <c r="A1790" s="40"/>
      <c r="B1790" s="40"/>
      <c r="C1790" s="40"/>
      <c r="D1790" s="40"/>
    </row>
    <row r="1791" spans="1:4" x14ac:dyDescent="0.25">
      <c r="A1791" s="40"/>
      <c r="B1791" s="40"/>
      <c r="C1791" s="40"/>
      <c r="D1791" s="40"/>
    </row>
    <row r="1792" spans="1:4" x14ac:dyDescent="0.25">
      <c r="A1792" s="40"/>
      <c r="B1792" s="40"/>
      <c r="C1792" s="40"/>
      <c r="D1792" s="40"/>
    </row>
    <row r="1793" spans="1:4" x14ac:dyDescent="0.25">
      <c r="A1793" s="40"/>
      <c r="B1793" s="40"/>
      <c r="C1793" s="40"/>
      <c r="D1793" s="40"/>
    </row>
    <row r="1794" spans="1:4" x14ac:dyDescent="0.25">
      <c r="A1794" s="40"/>
      <c r="B1794" s="40"/>
      <c r="C1794" s="40"/>
      <c r="D1794" s="40"/>
    </row>
    <row r="1795" spans="1:4" x14ac:dyDescent="0.25">
      <c r="A1795" s="40"/>
      <c r="B1795" s="40"/>
      <c r="C1795" s="40"/>
      <c r="D1795" s="40"/>
    </row>
    <row r="1796" spans="1:4" x14ac:dyDescent="0.25">
      <c r="A1796" s="40"/>
      <c r="B1796" s="40"/>
      <c r="C1796" s="40"/>
      <c r="D1796" s="40"/>
    </row>
    <row r="1797" spans="1:4" x14ac:dyDescent="0.25">
      <c r="A1797" s="40"/>
      <c r="B1797" s="40"/>
      <c r="C1797" s="40"/>
      <c r="D1797" s="40"/>
    </row>
    <row r="1798" spans="1:4" x14ac:dyDescent="0.25">
      <c r="A1798" s="40"/>
      <c r="B1798" s="40"/>
      <c r="C1798" s="40"/>
      <c r="D1798" s="40"/>
    </row>
    <row r="1799" spans="1:4" x14ac:dyDescent="0.25">
      <c r="A1799" s="40"/>
      <c r="B1799" s="40"/>
      <c r="C1799" s="40"/>
      <c r="D1799" s="40"/>
    </row>
    <row r="1800" spans="1:4" x14ac:dyDescent="0.25">
      <c r="A1800" s="40"/>
      <c r="B1800" s="40"/>
      <c r="C1800" s="40"/>
      <c r="D1800" s="40"/>
    </row>
    <row r="1801" spans="1:4" x14ac:dyDescent="0.25">
      <c r="A1801" s="40"/>
      <c r="B1801" s="40"/>
      <c r="C1801" s="40"/>
      <c r="D1801" s="40"/>
    </row>
    <row r="1802" spans="1:4" x14ac:dyDescent="0.25">
      <c r="A1802" s="40"/>
      <c r="B1802" s="40"/>
      <c r="C1802" s="40"/>
      <c r="D1802" s="40"/>
    </row>
    <row r="1803" spans="1:4" x14ac:dyDescent="0.25">
      <c r="A1803" s="40"/>
      <c r="B1803" s="40"/>
      <c r="C1803" s="40"/>
      <c r="D1803" s="40"/>
    </row>
    <row r="1804" spans="1:4" x14ac:dyDescent="0.25">
      <c r="A1804" s="40"/>
      <c r="B1804" s="40"/>
      <c r="C1804" s="40"/>
      <c r="D1804" s="40"/>
    </row>
    <row r="1805" spans="1:4" x14ac:dyDescent="0.25">
      <c r="A1805" s="40"/>
      <c r="B1805" s="40"/>
      <c r="C1805" s="40"/>
      <c r="D1805" s="40"/>
    </row>
    <row r="1806" spans="1:4" x14ac:dyDescent="0.25">
      <c r="A1806" s="40"/>
      <c r="B1806" s="40"/>
      <c r="C1806" s="40"/>
      <c r="D1806" s="40"/>
    </row>
    <row r="1807" spans="1:4" x14ac:dyDescent="0.25">
      <c r="A1807" s="40"/>
      <c r="B1807" s="40"/>
      <c r="C1807" s="40"/>
      <c r="D1807" s="40"/>
    </row>
    <row r="1808" spans="1:4" x14ac:dyDescent="0.25">
      <c r="A1808" s="40"/>
      <c r="B1808" s="40"/>
      <c r="C1808" s="40"/>
      <c r="D1808" s="40"/>
    </row>
    <row r="1809" spans="1:4" x14ac:dyDescent="0.25">
      <c r="A1809" s="40"/>
      <c r="B1809" s="40"/>
      <c r="C1809" s="40"/>
      <c r="D1809" s="40"/>
    </row>
    <row r="1810" spans="1:4" x14ac:dyDescent="0.25">
      <c r="A1810" s="40"/>
      <c r="B1810" s="40"/>
      <c r="C1810" s="40"/>
      <c r="D1810" s="40"/>
    </row>
    <row r="1811" spans="1:4" x14ac:dyDescent="0.25">
      <c r="A1811" s="40"/>
      <c r="B1811" s="40"/>
      <c r="C1811" s="40"/>
      <c r="D1811" s="40"/>
    </row>
    <row r="1812" spans="1:4" x14ac:dyDescent="0.25">
      <c r="A1812" s="40"/>
      <c r="B1812" s="40"/>
      <c r="C1812" s="40"/>
      <c r="D1812" s="40"/>
    </row>
    <row r="1813" spans="1:4" x14ac:dyDescent="0.25">
      <c r="A1813" s="40"/>
      <c r="B1813" s="40"/>
      <c r="C1813" s="40"/>
      <c r="D1813" s="40"/>
    </row>
    <row r="1814" spans="1:4" x14ac:dyDescent="0.25">
      <c r="A1814" s="40"/>
      <c r="B1814" s="40"/>
      <c r="C1814" s="40"/>
      <c r="D1814" s="40"/>
    </row>
    <row r="1815" spans="1:4" x14ac:dyDescent="0.25">
      <c r="A1815" s="40"/>
      <c r="B1815" s="40"/>
      <c r="C1815" s="40"/>
      <c r="D1815" s="40"/>
    </row>
    <row r="1816" spans="1:4" x14ac:dyDescent="0.25">
      <c r="A1816" s="40"/>
      <c r="B1816" s="40"/>
      <c r="C1816" s="40"/>
      <c r="D1816" s="40"/>
    </row>
    <row r="1817" spans="1:4" x14ac:dyDescent="0.25">
      <c r="A1817" s="40"/>
      <c r="B1817" s="40"/>
      <c r="C1817" s="40"/>
      <c r="D1817" s="40"/>
    </row>
    <row r="1818" spans="1:4" x14ac:dyDescent="0.25">
      <c r="A1818" s="40"/>
      <c r="B1818" s="40"/>
      <c r="C1818" s="40"/>
      <c r="D1818" s="40"/>
    </row>
    <row r="1819" spans="1:4" x14ac:dyDescent="0.25">
      <c r="A1819" s="40"/>
      <c r="B1819" s="40"/>
      <c r="C1819" s="40"/>
      <c r="D1819" s="40"/>
    </row>
    <row r="1820" spans="1:4" x14ac:dyDescent="0.25">
      <c r="A1820" s="40"/>
      <c r="B1820" s="40"/>
      <c r="C1820" s="40"/>
      <c r="D1820" s="40"/>
    </row>
    <row r="1821" spans="1:4" x14ac:dyDescent="0.25">
      <c r="A1821" s="40"/>
      <c r="B1821" s="40"/>
      <c r="C1821" s="40"/>
      <c r="D1821" s="40"/>
    </row>
    <row r="1822" spans="1:4" x14ac:dyDescent="0.25">
      <c r="A1822" s="40"/>
      <c r="B1822" s="40"/>
      <c r="C1822" s="40"/>
      <c r="D1822" s="40"/>
    </row>
    <row r="1823" spans="1:4" x14ac:dyDescent="0.25">
      <c r="A1823" s="40"/>
      <c r="B1823" s="40"/>
      <c r="C1823" s="40"/>
      <c r="D1823" s="40"/>
    </row>
    <row r="1824" spans="1:4" x14ac:dyDescent="0.25">
      <c r="A1824" s="40"/>
      <c r="B1824" s="40"/>
      <c r="C1824" s="40"/>
      <c r="D1824" s="40"/>
    </row>
    <row r="1825" spans="1:4" x14ac:dyDescent="0.25">
      <c r="A1825" s="40"/>
      <c r="B1825" s="40"/>
      <c r="C1825" s="40"/>
      <c r="D1825" s="40"/>
    </row>
    <row r="1826" spans="1:4" x14ac:dyDescent="0.25">
      <c r="A1826" s="40"/>
      <c r="B1826" s="40"/>
      <c r="C1826" s="40"/>
      <c r="D1826" s="40"/>
    </row>
    <row r="1827" spans="1:4" x14ac:dyDescent="0.25">
      <c r="A1827" s="40"/>
      <c r="B1827" s="40"/>
      <c r="C1827" s="40"/>
      <c r="D1827" s="40"/>
    </row>
    <row r="1828" spans="1:4" x14ac:dyDescent="0.25">
      <c r="A1828" s="40"/>
      <c r="B1828" s="40"/>
      <c r="C1828" s="40"/>
      <c r="D1828" s="40"/>
    </row>
    <row r="1829" spans="1:4" x14ac:dyDescent="0.25">
      <c r="A1829" s="40"/>
      <c r="B1829" s="40"/>
      <c r="C1829" s="40"/>
      <c r="D1829" s="40"/>
    </row>
    <row r="1830" spans="1:4" x14ac:dyDescent="0.25">
      <c r="A1830" s="40"/>
      <c r="B1830" s="40"/>
      <c r="C1830" s="40"/>
      <c r="D1830" s="40"/>
    </row>
    <row r="1831" spans="1:4" x14ac:dyDescent="0.25">
      <c r="A1831" s="40"/>
      <c r="B1831" s="40"/>
      <c r="C1831" s="40"/>
      <c r="D1831" s="40"/>
    </row>
    <row r="1832" spans="1:4" x14ac:dyDescent="0.25">
      <c r="A1832" s="40"/>
      <c r="B1832" s="40"/>
      <c r="C1832" s="40"/>
      <c r="D1832" s="40"/>
    </row>
    <row r="1833" spans="1:4" x14ac:dyDescent="0.25">
      <c r="A1833" s="40"/>
      <c r="B1833" s="40"/>
      <c r="C1833" s="40"/>
      <c r="D1833" s="40"/>
    </row>
    <row r="1834" spans="1:4" x14ac:dyDescent="0.25">
      <c r="A1834" s="40"/>
      <c r="B1834" s="40"/>
      <c r="C1834" s="40"/>
      <c r="D1834" s="40"/>
    </row>
    <row r="1835" spans="1:4" x14ac:dyDescent="0.25">
      <c r="A1835" s="40"/>
      <c r="B1835" s="40"/>
      <c r="C1835" s="40"/>
      <c r="D1835" s="40"/>
    </row>
    <row r="1836" spans="1:4" x14ac:dyDescent="0.25">
      <c r="A1836" s="40"/>
      <c r="B1836" s="40"/>
      <c r="C1836" s="40"/>
      <c r="D1836" s="40"/>
    </row>
    <row r="1837" spans="1:4" x14ac:dyDescent="0.25">
      <c r="A1837" s="40"/>
      <c r="B1837" s="40"/>
      <c r="C1837" s="40"/>
      <c r="D1837" s="40"/>
    </row>
    <row r="1838" spans="1:4" x14ac:dyDescent="0.25">
      <c r="A1838" s="40"/>
      <c r="B1838" s="40"/>
      <c r="C1838" s="40"/>
      <c r="D1838" s="40"/>
    </row>
    <row r="1839" spans="1:4" x14ac:dyDescent="0.25">
      <c r="A1839" s="40"/>
      <c r="B1839" s="40"/>
      <c r="C1839" s="40"/>
      <c r="D1839" s="40"/>
    </row>
    <row r="1840" spans="1:4" x14ac:dyDescent="0.25">
      <c r="A1840" s="40"/>
      <c r="B1840" s="40"/>
      <c r="C1840" s="40"/>
      <c r="D1840" s="40"/>
    </row>
    <row r="1841" spans="1:4" x14ac:dyDescent="0.25">
      <c r="A1841" s="40"/>
      <c r="B1841" s="40"/>
      <c r="C1841" s="40"/>
      <c r="D1841" s="40"/>
    </row>
    <row r="1842" spans="1:4" x14ac:dyDescent="0.25">
      <c r="A1842" s="40"/>
      <c r="B1842" s="40"/>
      <c r="C1842" s="40"/>
      <c r="D1842" s="40"/>
    </row>
    <row r="1843" spans="1:4" x14ac:dyDescent="0.25">
      <c r="A1843" s="40"/>
      <c r="B1843" s="40"/>
      <c r="C1843" s="40"/>
      <c r="D1843" s="40"/>
    </row>
    <row r="1844" spans="1:4" x14ac:dyDescent="0.25">
      <c r="A1844" s="40"/>
      <c r="B1844" s="40"/>
      <c r="C1844" s="40"/>
      <c r="D1844" s="40"/>
    </row>
    <row r="1845" spans="1:4" x14ac:dyDescent="0.25">
      <c r="A1845" s="40"/>
      <c r="B1845" s="40"/>
      <c r="C1845" s="40"/>
      <c r="D1845" s="40"/>
    </row>
    <row r="1846" spans="1:4" x14ac:dyDescent="0.25">
      <c r="A1846" s="40"/>
      <c r="B1846" s="40"/>
      <c r="C1846" s="40"/>
      <c r="D1846" s="40"/>
    </row>
    <row r="1847" spans="1:4" x14ac:dyDescent="0.25">
      <c r="A1847" s="40"/>
      <c r="B1847" s="40"/>
      <c r="C1847" s="40"/>
      <c r="D1847" s="40"/>
    </row>
    <row r="1848" spans="1:4" x14ac:dyDescent="0.25">
      <c r="A1848" s="40"/>
      <c r="B1848" s="40"/>
      <c r="C1848" s="40"/>
      <c r="D1848" s="40"/>
    </row>
    <row r="1849" spans="1:4" x14ac:dyDescent="0.25">
      <c r="A1849" s="40"/>
      <c r="B1849" s="40"/>
      <c r="C1849" s="40"/>
      <c r="D1849" s="40"/>
    </row>
    <row r="1850" spans="1:4" x14ac:dyDescent="0.25">
      <c r="A1850" s="40"/>
      <c r="B1850" s="40"/>
      <c r="C1850" s="40"/>
      <c r="D1850" s="40"/>
    </row>
    <row r="1851" spans="1:4" x14ac:dyDescent="0.25">
      <c r="A1851" s="40"/>
      <c r="B1851" s="40"/>
      <c r="C1851" s="40"/>
      <c r="D1851" s="40"/>
    </row>
    <row r="1852" spans="1:4" x14ac:dyDescent="0.25">
      <c r="A1852" s="40"/>
      <c r="B1852" s="40"/>
      <c r="C1852" s="40"/>
      <c r="D1852" s="40"/>
    </row>
    <row r="1853" spans="1:4" x14ac:dyDescent="0.25">
      <c r="A1853" s="40"/>
      <c r="B1853" s="40"/>
      <c r="C1853" s="40"/>
      <c r="D1853" s="40"/>
    </row>
    <row r="1854" spans="1:4" x14ac:dyDescent="0.25">
      <c r="A1854" s="40"/>
      <c r="B1854" s="40"/>
      <c r="C1854" s="40"/>
      <c r="D1854" s="40"/>
    </row>
    <row r="1855" spans="1:4" x14ac:dyDescent="0.25">
      <c r="A1855" s="40"/>
      <c r="B1855" s="40"/>
      <c r="C1855" s="40"/>
      <c r="D1855" s="40"/>
    </row>
    <row r="1856" spans="1:4" x14ac:dyDescent="0.25">
      <c r="A1856" s="40"/>
      <c r="B1856" s="40"/>
      <c r="C1856" s="40"/>
      <c r="D1856" s="40"/>
    </row>
    <row r="1857" spans="1:4" x14ac:dyDescent="0.25">
      <c r="A1857" s="40"/>
      <c r="B1857" s="40"/>
      <c r="C1857" s="40"/>
      <c r="D1857" s="40"/>
    </row>
    <row r="1858" spans="1:4" x14ac:dyDescent="0.25">
      <c r="A1858" s="40"/>
      <c r="B1858" s="40"/>
      <c r="C1858" s="40"/>
      <c r="D1858" s="40"/>
    </row>
    <row r="1859" spans="1:4" x14ac:dyDescent="0.25">
      <c r="A1859" s="40"/>
      <c r="B1859" s="40"/>
      <c r="C1859" s="40"/>
      <c r="D1859" s="40"/>
    </row>
    <row r="1860" spans="1:4" x14ac:dyDescent="0.25">
      <c r="A1860" s="40"/>
      <c r="B1860" s="40"/>
      <c r="C1860" s="40"/>
      <c r="D1860" s="40"/>
    </row>
    <row r="1861" spans="1:4" x14ac:dyDescent="0.25">
      <c r="A1861" s="40"/>
      <c r="B1861" s="40"/>
      <c r="C1861" s="40"/>
      <c r="D1861" s="40"/>
    </row>
    <row r="1862" spans="1:4" x14ac:dyDescent="0.25">
      <c r="A1862" s="40"/>
      <c r="B1862" s="40"/>
      <c r="C1862" s="40"/>
      <c r="D1862" s="40"/>
    </row>
    <row r="1863" spans="1:4" x14ac:dyDescent="0.25">
      <c r="A1863" s="40"/>
      <c r="B1863" s="40"/>
      <c r="C1863" s="40"/>
      <c r="D1863" s="40"/>
    </row>
    <row r="1864" spans="1:4" x14ac:dyDescent="0.25">
      <c r="A1864" s="40"/>
      <c r="B1864" s="40"/>
      <c r="C1864" s="40"/>
      <c r="D1864" s="40"/>
    </row>
    <row r="1865" spans="1:4" x14ac:dyDescent="0.25">
      <c r="A1865" s="40"/>
      <c r="B1865" s="40"/>
      <c r="C1865" s="40"/>
      <c r="D1865" s="40"/>
    </row>
    <row r="1866" spans="1:4" x14ac:dyDescent="0.25">
      <c r="A1866" s="40"/>
      <c r="B1866" s="40"/>
      <c r="C1866" s="40"/>
      <c r="D1866" s="40"/>
    </row>
    <row r="1867" spans="1:4" x14ac:dyDescent="0.25">
      <c r="A1867" s="40"/>
      <c r="B1867" s="40"/>
      <c r="C1867" s="40"/>
      <c r="D1867" s="40"/>
    </row>
    <row r="1868" spans="1:4" x14ac:dyDescent="0.25">
      <c r="A1868" s="40"/>
      <c r="B1868" s="40"/>
      <c r="C1868" s="40"/>
      <c r="D1868" s="40"/>
    </row>
    <row r="1869" spans="1:4" x14ac:dyDescent="0.25">
      <c r="A1869" s="40"/>
      <c r="B1869" s="40"/>
      <c r="C1869" s="40"/>
      <c r="D1869" s="40"/>
    </row>
    <row r="1870" spans="1:4" x14ac:dyDescent="0.25">
      <c r="A1870" s="40"/>
      <c r="B1870" s="40"/>
      <c r="C1870" s="40"/>
      <c r="D1870" s="40"/>
    </row>
    <row r="1871" spans="1:4" x14ac:dyDescent="0.25">
      <c r="A1871" s="40"/>
      <c r="B1871" s="40"/>
      <c r="C1871" s="40"/>
      <c r="D1871" s="40"/>
    </row>
    <row r="1872" spans="1:4" x14ac:dyDescent="0.25">
      <c r="A1872" s="40"/>
      <c r="B1872" s="40"/>
      <c r="C1872" s="40"/>
      <c r="D1872" s="40"/>
    </row>
    <row r="1873" spans="1:4" x14ac:dyDescent="0.25">
      <c r="A1873" s="40"/>
      <c r="B1873" s="40"/>
      <c r="C1873" s="40"/>
      <c r="D1873" s="40"/>
    </row>
    <row r="1874" spans="1:4" x14ac:dyDescent="0.25">
      <c r="A1874" s="40"/>
      <c r="B1874" s="40"/>
      <c r="C1874" s="40"/>
      <c r="D1874" s="40"/>
    </row>
    <row r="1875" spans="1:4" x14ac:dyDescent="0.25">
      <c r="A1875" s="40"/>
      <c r="B1875" s="40"/>
      <c r="C1875" s="40"/>
      <c r="D1875" s="40"/>
    </row>
    <row r="1876" spans="1:4" x14ac:dyDescent="0.25">
      <c r="A1876" s="40"/>
      <c r="B1876" s="40"/>
      <c r="C1876" s="40"/>
      <c r="D1876" s="40"/>
    </row>
    <row r="1877" spans="1:4" x14ac:dyDescent="0.25">
      <c r="A1877" s="40"/>
      <c r="B1877" s="40"/>
      <c r="C1877" s="40"/>
      <c r="D1877" s="40"/>
    </row>
    <row r="1878" spans="1:4" x14ac:dyDescent="0.25">
      <c r="A1878" s="40"/>
      <c r="B1878" s="40"/>
      <c r="C1878" s="40"/>
      <c r="D1878" s="40"/>
    </row>
    <row r="1879" spans="1:4" x14ac:dyDescent="0.25">
      <c r="A1879" s="40"/>
      <c r="B1879" s="40"/>
      <c r="C1879" s="40"/>
      <c r="D1879" s="40"/>
    </row>
    <row r="1880" spans="1:4" x14ac:dyDescent="0.25">
      <c r="A1880" s="40"/>
      <c r="B1880" s="40"/>
      <c r="C1880" s="40"/>
      <c r="D1880" s="40"/>
    </row>
    <row r="1881" spans="1:4" x14ac:dyDescent="0.25">
      <c r="A1881" s="40"/>
      <c r="B1881" s="40"/>
      <c r="C1881" s="40"/>
      <c r="D1881" s="40"/>
    </row>
    <row r="1882" spans="1:4" x14ac:dyDescent="0.25">
      <c r="A1882" s="40"/>
      <c r="B1882" s="40"/>
      <c r="C1882" s="40"/>
      <c r="D1882" s="40"/>
    </row>
    <row r="1883" spans="1:4" x14ac:dyDescent="0.25">
      <c r="A1883" s="40"/>
      <c r="B1883" s="40"/>
      <c r="C1883" s="40"/>
      <c r="D1883" s="40"/>
    </row>
    <row r="1884" spans="1:4" x14ac:dyDescent="0.25">
      <c r="A1884" s="40"/>
      <c r="B1884" s="40"/>
      <c r="C1884" s="40"/>
      <c r="D1884" s="40"/>
    </row>
    <row r="1885" spans="1:4" x14ac:dyDescent="0.25">
      <c r="A1885" s="40"/>
      <c r="B1885" s="40"/>
      <c r="C1885" s="40"/>
      <c r="D1885" s="40"/>
    </row>
    <row r="1886" spans="1:4" x14ac:dyDescent="0.25">
      <c r="A1886" s="40"/>
      <c r="B1886" s="40"/>
      <c r="C1886" s="40"/>
      <c r="D1886" s="40"/>
    </row>
    <row r="1887" spans="1:4" x14ac:dyDescent="0.25">
      <c r="A1887" s="40"/>
      <c r="B1887" s="40"/>
      <c r="C1887" s="40"/>
      <c r="D1887" s="40"/>
    </row>
    <row r="1888" spans="1:4" x14ac:dyDescent="0.25">
      <c r="A1888" s="40"/>
      <c r="B1888" s="40"/>
      <c r="C1888" s="40"/>
      <c r="D1888" s="40"/>
    </row>
    <row r="1889" spans="1:4" x14ac:dyDescent="0.25">
      <c r="A1889" s="40"/>
      <c r="B1889" s="40"/>
      <c r="C1889" s="40"/>
      <c r="D1889" s="40"/>
    </row>
    <row r="1890" spans="1:4" x14ac:dyDescent="0.25">
      <c r="A1890" s="40"/>
      <c r="B1890" s="40"/>
      <c r="C1890" s="40"/>
      <c r="D1890" s="40"/>
    </row>
    <row r="1891" spans="1:4" x14ac:dyDescent="0.25">
      <c r="A1891" s="40"/>
      <c r="B1891" s="40"/>
      <c r="C1891" s="40"/>
      <c r="D1891" s="40"/>
    </row>
    <row r="1892" spans="1:4" x14ac:dyDescent="0.25">
      <c r="A1892" s="40"/>
      <c r="B1892" s="40"/>
      <c r="C1892" s="40"/>
      <c r="D1892" s="40"/>
    </row>
    <row r="1893" spans="1:4" x14ac:dyDescent="0.25">
      <c r="A1893" s="40"/>
      <c r="B1893" s="40"/>
      <c r="C1893" s="40"/>
      <c r="D1893" s="40"/>
    </row>
    <row r="1894" spans="1:4" x14ac:dyDescent="0.25">
      <c r="A1894" s="40"/>
      <c r="B1894" s="40"/>
      <c r="C1894" s="40"/>
      <c r="D1894" s="40"/>
    </row>
    <row r="1895" spans="1:4" x14ac:dyDescent="0.25">
      <c r="A1895" s="40"/>
      <c r="B1895" s="40"/>
      <c r="C1895" s="40"/>
      <c r="D1895" s="40"/>
    </row>
    <row r="1896" spans="1:4" x14ac:dyDescent="0.25">
      <c r="A1896" s="40"/>
      <c r="B1896" s="40"/>
      <c r="C1896" s="40"/>
      <c r="D1896" s="40"/>
    </row>
    <row r="1897" spans="1:4" x14ac:dyDescent="0.25">
      <c r="A1897" s="40"/>
      <c r="B1897" s="40"/>
      <c r="C1897" s="40"/>
      <c r="D1897" s="40"/>
    </row>
    <row r="1898" spans="1:4" x14ac:dyDescent="0.25">
      <c r="A1898" s="40"/>
      <c r="B1898" s="40"/>
      <c r="C1898" s="40"/>
      <c r="D1898" s="40"/>
    </row>
    <row r="1899" spans="1:4" x14ac:dyDescent="0.25">
      <c r="A1899" s="40"/>
      <c r="B1899" s="40"/>
      <c r="C1899" s="40"/>
      <c r="D1899" s="40"/>
    </row>
    <row r="1900" spans="1:4" x14ac:dyDescent="0.25">
      <c r="A1900" s="40"/>
      <c r="B1900" s="40"/>
      <c r="C1900" s="40"/>
      <c r="D1900" s="40"/>
    </row>
    <row r="1901" spans="1:4" x14ac:dyDescent="0.25">
      <c r="A1901" s="40"/>
      <c r="B1901" s="40"/>
      <c r="C1901" s="40"/>
      <c r="D1901" s="40"/>
    </row>
    <row r="1902" spans="1:4" x14ac:dyDescent="0.25">
      <c r="A1902" s="40"/>
      <c r="B1902" s="40"/>
      <c r="C1902" s="40"/>
      <c r="D1902" s="40"/>
    </row>
    <row r="1903" spans="1:4" x14ac:dyDescent="0.25">
      <c r="A1903" s="40"/>
      <c r="B1903" s="40"/>
      <c r="C1903" s="40"/>
      <c r="D1903" s="40"/>
    </row>
    <row r="1904" spans="1:4" x14ac:dyDescent="0.25">
      <c r="A1904" s="40"/>
      <c r="B1904" s="40"/>
      <c r="C1904" s="40"/>
      <c r="D1904" s="40"/>
    </row>
    <row r="1905" spans="1:4" x14ac:dyDescent="0.25">
      <c r="A1905" s="40"/>
      <c r="B1905" s="40"/>
      <c r="C1905" s="40"/>
      <c r="D1905" s="40"/>
    </row>
    <row r="1906" spans="1:4" x14ac:dyDescent="0.25">
      <c r="A1906" s="40"/>
      <c r="B1906" s="40"/>
      <c r="C1906" s="40"/>
      <c r="D1906" s="40"/>
    </row>
    <row r="1907" spans="1:4" x14ac:dyDescent="0.25">
      <c r="A1907" s="40"/>
      <c r="B1907" s="40"/>
      <c r="C1907" s="40"/>
      <c r="D1907" s="40"/>
    </row>
    <row r="1908" spans="1:4" x14ac:dyDescent="0.25">
      <c r="A1908" s="40"/>
      <c r="B1908" s="40"/>
      <c r="C1908" s="40"/>
      <c r="D1908" s="40"/>
    </row>
    <row r="1909" spans="1:4" x14ac:dyDescent="0.25">
      <c r="A1909" s="40"/>
      <c r="B1909" s="40"/>
      <c r="C1909" s="40"/>
      <c r="D1909" s="40"/>
    </row>
    <row r="1910" spans="1:4" x14ac:dyDescent="0.25">
      <c r="A1910" s="40"/>
      <c r="B1910" s="40"/>
      <c r="C1910" s="40"/>
      <c r="D1910" s="40"/>
    </row>
    <row r="1911" spans="1:4" x14ac:dyDescent="0.25">
      <c r="A1911" s="40"/>
      <c r="B1911" s="40"/>
      <c r="C1911" s="40"/>
      <c r="D1911" s="40"/>
    </row>
    <row r="1912" spans="1:4" x14ac:dyDescent="0.25">
      <c r="A1912" s="40"/>
      <c r="B1912" s="40"/>
      <c r="C1912" s="40"/>
      <c r="D1912" s="40"/>
    </row>
    <row r="1913" spans="1:4" x14ac:dyDescent="0.25">
      <c r="A1913" s="40"/>
      <c r="B1913" s="40"/>
      <c r="C1913" s="40"/>
      <c r="D1913" s="40"/>
    </row>
    <row r="1914" spans="1:4" x14ac:dyDescent="0.25">
      <c r="A1914" s="40"/>
      <c r="B1914" s="40"/>
      <c r="C1914" s="40"/>
      <c r="D1914" s="40"/>
    </row>
    <row r="1915" spans="1:4" x14ac:dyDescent="0.25">
      <c r="A1915" s="40"/>
      <c r="B1915" s="40"/>
      <c r="C1915" s="40"/>
      <c r="D1915" s="40"/>
    </row>
    <row r="1916" spans="1:4" x14ac:dyDescent="0.25">
      <c r="A1916" s="40"/>
      <c r="B1916" s="40"/>
      <c r="C1916" s="40"/>
      <c r="D1916" s="40"/>
    </row>
    <row r="1917" spans="1:4" x14ac:dyDescent="0.25">
      <c r="A1917" s="40"/>
      <c r="B1917" s="40"/>
      <c r="C1917" s="40"/>
      <c r="D1917" s="40"/>
    </row>
    <row r="1918" spans="1:4" x14ac:dyDescent="0.25">
      <c r="A1918" s="40"/>
      <c r="B1918" s="40"/>
      <c r="C1918" s="40"/>
      <c r="D1918" s="40"/>
    </row>
    <row r="1919" spans="1:4" x14ac:dyDescent="0.25">
      <c r="A1919" s="40"/>
      <c r="B1919" s="40"/>
      <c r="C1919" s="40"/>
      <c r="D1919" s="40"/>
    </row>
    <row r="1920" spans="1:4" x14ac:dyDescent="0.25">
      <c r="A1920" s="40"/>
      <c r="B1920" s="40"/>
      <c r="C1920" s="40"/>
      <c r="D1920" s="40"/>
    </row>
    <row r="1921" spans="1:4" x14ac:dyDescent="0.25">
      <c r="A1921" s="40"/>
      <c r="B1921" s="40"/>
      <c r="C1921" s="40"/>
      <c r="D1921" s="40"/>
    </row>
    <row r="1922" spans="1:4" x14ac:dyDescent="0.25">
      <c r="A1922" s="40"/>
      <c r="B1922" s="40"/>
      <c r="C1922" s="40"/>
      <c r="D1922" s="40"/>
    </row>
    <row r="1923" spans="1:4" x14ac:dyDescent="0.25">
      <c r="A1923" s="40"/>
      <c r="B1923" s="40"/>
      <c r="C1923" s="40"/>
      <c r="D1923" s="40"/>
    </row>
    <row r="1924" spans="1:4" x14ac:dyDescent="0.25">
      <c r="A1924" s="40"/>
      <c r="B1924" s="40"/>
      <c r="C1924" s="40"/>
      <c r="D1924" s="40"/>
    </row>
    <row r="1925" spans="1:4" x14ac:dyDescent="0.25">
      <c r="A1925" s="40"/>
      <c r="B1925" s="40"/>
      <c r="C1925" s="40"/>
      <c r="D1925" s="40"/>
    </row>
    <row r="1926" spans="1:4" x14ac:dyDescent="0.25">
      <c r="A1926" s="40"/>
      <c r="B1926" s="40"/>
      <c r="C1926" s="40"/>
      <c r="D1926" s="40"/>
    </row>
    <row r="1927" spans="1:4" x14ac:dyDescent="0.25">
      <c r="A1927" s="40"/>
      <c r="B1927" s="40"/>
      <c r="C1927" s="40"/>
      <c r="D1927" s="40"/>
    </row>
    <row r="1928" spans="1:4" x14ac:dyDescent="0.25">
      <c r="A1928" s="40"/>
      <c r="B1928" s="40"/>
      <c r="C1928" s="40"/>
      <c r="D1928" s="40"/>
    </row>
    <row r="1929" spans="1:4" x14ac:dyDescent="0.25">
      <c r="A1929" s="40"/>
      <c r="B1929" s="40"/>
      <c r="C1929" s="40"/>
      <c r="D1929" s="40"/>
    </row>
    <row r="1930" spans="1:4" x14ac:dyDescent="0.25">
      <c r="A1930" s="40"/>
      <c r="B1930" s="40"/>
      <c r="C1930" s="40"/>
      <c r="D1930" s="40"/>
    </row>
    <row r="1931" spans="1:4" x14ac:dyDescent="0.25">
      <c r="A1931" s="40"/>
      <c r="B1931" s="40"/>
      <c r="C1931" s="40"/>
      <c r="D1931" s="40"/>
    </row>
    <row r="1932" spans="1:4" x14ac:dyDescent="0.25">
      <c r="A1932" s="40"/>
      <c r="B1932" s="40"/>
      <c r="C1932" s="40"/>
      <c r="D1932" s="40"/>
    </row>
    <row r="1933" spans="1:4" x14ac:dyDescent="0.25">
      <c r="A1933" s="40"/>
      <c r="B1933" s="40"/>
      <c r="C1933" s="40"/>
      <c r="D1933" s="40"/>
    </row>
    <row r="1934" spans="1:4" x14ac:dyDescent="0.25">
      <c r="A1934" s="40"/>
      <c r="B1934" s="40"/>
      <c r="C1934" s="40"/>
      <c r="D1934" s="40"/>
    </row>
    <row r="1935" spans="1:4" x14ac:dyDescent="0.25">
      <c r="A1935" s="40"/>
      <c r="B1935" s="40"/>
      <c r="C1935" s="40"/>
      <c r="D1935" s="40"/>
    </row>
    <row r="1936" spans="1:4" x14ac:dyDescent="0.25">
      <c r="A1936" s="40"/>
      <c r="B1936" s="40"/>
      <c r="C1936" s="40"/>
      <c r="D1936" s="40"/>
    </row>
    <row r="1937" spans="1:4" x14ac:dyDescent="0.25">
      <c r="A1937" s="40"/>
      <c r="B1937" s="40"/>
      <c r="C1937" s="40"/>
      <c r="D1937" s="40"/>
    </row>
    <row r="1938" spans="1:4" x14ac:dyDescent="0.25">
      <c r="A1938" s="40"/>
      <c r="B1938" s="40"/>
      <c r="C1938" s="40"/>
      <c r="D1938" s="40"/>
    </row>
    <row r="1939" spans="1:4" x14ac:dyDescent="0.25">
      <c r="A1939" s="40"/>
      <c r="B1939" s="40"/>
      <c r="C1939" s="40"/>
      <c r="D1939" s="40"/>
    </row>
    <row r="1940" spans="1:4" x14ac:dyDescent="0.25">
      <c r="A1940" s="40"/>
      <c r="B1940" s="40"/>
      <c r="C1940" s="40"/>
      <c r="D1940" s="40"/>
    </row>
    <row r="1941" spans="1:4" x14ac:dyDescent="0.25">
      <c r="A1941" s="40"/>
      <c r="B1941" s="40"/>
      <c r="C1941" s="40"/>
      <c r="D1941" s="40"/>
    </row>
    <row r="1942" spans="1:4" x14ac:dyDescent="0.25">
      <c r="A1942" s="40"/>
      <c r="B1942" s="40"/>
      <c r="C1942" s="40"/>
      <c r="D1942" s="40"/>
    </row>
    <row r="1943" spans="1:4" x14ac:dyDescent="0.25">
      <c r="A1943" s="40"/>
      <c r="B1943" s="40"/>
      <c r="C1943" s="40"/>
      <c r="D1943" s="40"/>
    </row>
    <row r="1944" spans="1:4" x14ac:dyDescent="0.25">
      <c r="A1944" s="40"/>
      <c r="B1944" s="40"/>
      <c r="C1944" s="40"/>
      <c r="D1944" s="40"/>
    </row>
    <row r="1945" spans="1:4" x14ac:dyDescent="0.25">
      <c r="A1945" s="40"/>
      <c r="B1945" s="40"/>
      <c r="C1945" s="40"/>
      <c r="D1945" s="40"/>
    </row>
    <row r="1946" spans="1:4" x14ac:dyDescent="0.25">
      <c r="A1946" s="40"/>
      <c r="B1946" s="40"/>
      <c r="C1946" s="40"/>
      <c r="D1946" s="40"/>
    </row>
    <row r="1947" spans="1:4" x14ac:dyDescent="0.25">
      <c r="A1947" s="40"/>
      <c r="B1947" s="40"/>
      <c r="C1947" s="40"/>
      <c r="D1947" s="40"/>
    </row>
    <row r="1948" spans="1:4" x14ac:dyDescent="0.25">
      <c r="A1948" s="40"/>
      <c r="B1948" s="40"/>
      <c r="C1948" s="40"/>
      <c r="D1948" s="40"/>
    </row>
    <row r="1949" spans="1:4" x14ac:dyDescent="0.25">
      <c r="A1949" s="40"/>
      <c r="B1949" s="40"/>
      <c r="C1949" s="40"/>
      <c r="D1949" s="40"/>
    </row>
    <row r="1950" spans="1:4" x14ac:dyDescent="0.25">
      <c r="A1950" s="40"/>
      <c r="B1950" s="40"/>
      <c r="C1950" s="40"/>
      <c r="D1950" s="40"/>
    </row>
    <row r="1951" spans="1:4" x14ac:dyDescent="0.25">
      <c r="A1951" s="40"/>
      <c r="B1951" s="40"/>
      <c r="C1951" s="40"/>
      <c r="D1951" s="40"/>
    </row>
    <row r="1952" spans="1:4" x14ac:dyDescent="0.25">
      <c r="A1952" s="40"/>
      <c r="B1952" s="40"/>
      <c r="C1952" s="40"/>
      <c r="D1952" s="40"/>
    </row>
    <row r="1953" spans="1:4" x14ac:dyDescent="0.25">
      <c r="A1953" s="40"/>
      <c r="B1953" s="40"/>
      <c r="C1953" s="40"/>
      <c r="D1953" s="40"/>
    </row>
    <row r="1954" spans="1:4" x14ac:dyDescent="0.25">
      <c r="A1954" s="40"/>
      <c r="B1954" s="40"/>
      <c r="C1954" s="40"/>
      <c r="D1954" s="40"/>
    </row>
    <row r="1955" spans="1:4" x14ac:dyDescent="0.25">
      <c r="A1955" s="40"/>
      <c r="B1955" s="40"/>
      <c r="C1955" s="40"/>
      <c r="D1955" s="40"/>
    </row>
    <row r="1956" spans="1:4" x14ac:dyDescent="0.25">
      <c r="A1956" s="40"/>
      <c r="B1956" s="40"/>
      <c r="C1956" s="40"/>
      <c r="D1956" s="40"/>
    </row>
    <row r="1957" spans="1:4" x14ac:dyDescent="0.25">
      <c r="A1957" s="40"/>
      <c r="B1957" s="40"/>
      <c r="C1957" s="40"/>
      <c r="D1957" s="40"/>
    </row>
    <row r="1958" spans="1:4" x14ac:dyDescent="0.25">
      <c r="A1958" s="40"/>
      <c r="B1958" s="40"/>
      <c r="C1958" s="40"/>
      <c r="D1958" s="40"/>
    </row>
    <row r="1959" spans="1:4" x14ac:dyDescent="0.25">
      <c r="A1959" s="40"/>
      <c r="B1959" s="40"/>
      <c r="C1959" s="40"/>
      <c r="D1959" s="40"/>
    </row>
    <row r="1960" spans="1:4" x14ac:dyDescent="0.25">
      <c r="A1960" s="40"/>
      <c r="B1960" s="40"/>
      <c r="C1960" s="40"/>
      <c r="D1960" s="40"/>
    </row>
    <row r="1961" spans="1:4" x14ac:dyDescent="0.25">
      <c r="A1961" s="40"/>
      <c r="B1961" s="40"/>
      <c r="C1961" s="40"/>
      <c r="D1961" s="40"/>
    </row>
    <row r="1962" spans="1:4" x14ac:dyDescent="0.25">
      <c r="A1962" s="40"/>
      <c r="B1962" s="40"/>
      <c r="C1962" s="40"/>
      <c r="D1962" s="40"/>
    </row>
    <row r="1963" spans="1:4" x14ac:dyDescent="0.25">
      <c r="A1963" s="40"/>
      <c r="B1963" s="40"/>
      <c r="C1963" s="40"/>
      <c r="D1963" s="40"/>
    </row>
    <row r="1964" spans="1:4" x14ac:dyDescent="0.25">
      <c r="A1964" s="40"/>
      <c r="B1964" s="40"/>
      <c r="C1964" s="40"/>
      <c r="D1964" s="40"/>
    </row>
    <row r="1965" spans="1:4" x14ac:dyDescent="0.25">
      <c r="A1965" s="40"/>
      <c r="B1965" s="40"/>
      <c r="C1965" s="40"/>
      <c r="D1965" s="40"/>
    </row>
    <row r="1966" spans="1:4" x14ac:dyDescent="0.25">
      <c r="A1966" s="40"/>
      <c r="B1966" s="40"/>
      <c r="C1966" s="40"/>
      <c r="D1966" s="40"/>
    </row>
    <row r="1967" spans="1:4" x14ac:dyDescent="0.25">
      <c r="A1967" s="40"/>
      <c r="B1967" s="40"/>
      <c r="C1967" s="40"/>
      <c r="D1967" s="40"/>
    </row>
    <row r="1968" spans="1:4" x14ac:dyDescent="0.25">
      <c r="A1968" s="40"/>
      <c r="B1968" s="40"/>
      <c r="C1968" s="40"/>
      <c r="D1968" s="40"/>
    </row>
    <row r="1969" spans="1:4" x14ac:dyDescent="0.25">
      <c r="A1969" s="40"/>
      <c r="B1969" s="40"/>
      <c r="C1969" s="40"/>
      <c r="D1969" s="40"/>
    </row>
    <row r="1970" spans="1:4" x14ac:dyDescent="0.25">
      <c r="A1970" s="40"/>
      <c r="B1970" s="40"/>
      <c r="C1970" s="40"/>
      <c r="D1970" s="40"/>
    </row>
    <row r="1971" spans="1:4" x14ac:dyDescent="0.25">
      <c r="A1971" s="40"/>
      <c r="B1971" s="40"/>
      <c r="C1971" s="40"/>
      <c r="D1971" s="40"/>
    </row>
    <row r="1972" spans="1:4" x14ac:dyDescent="0.25">
      <c r="A1972" s="40"/>
      <c r="B1972" s="40"/>
      <c r="C1972" s="40"/>
      <c r="D1972" s="40"/>
    </row>
    <row r="1973" spans="1:4" x14ac:dyDescent="0.25">
      <c r="A1973" s="40"/>
      <c r="B1973" s="40"/>
      <c r="C1973" s="40"/>
      <c r="D1973" s="40"/>
    </row>
    <row r="1974" spans="1:4" x14ac:dyDescent="0.25">
      <c r="A1974" s="40"/>
      <c r="B1974" s="40"/>
      <c r="C1974" s="40"/>
      <c r="D1974" s="40"/>
    </row>
    <row r="1975" spans="1:4" x14ac:dyDescent="0.25">
      <c r="A1975" s="40"/>
      <c r="B1975" s="40"/>
      <c r="C1975" s="40"/>
      <c r="D1975" s="40"/>
    </row>
    <row r="1976" spans="1:4" x14ac:dyDescent="0.25">
      <c r="A1976" s="40"/>
      <c r="B1976" s="40"/>
      <c r="C1976" s="40"/>
      <c r="D1976" s="40"/>
    </row>
    <row r="1977" spans="1:4" x14ac:dyDescent="0.25">
      <c r="A1977" s="40"/>
      <c r="B1977" s="40"/>
      <c r="C1977" s="40"/>
      <c r="D1977" s="40"/>
    </row>
    <row r="1978" spans="1:4" x14ac:dyDescent="0.25">
      <c r="A1978" s="40"/>
      <c r="B1978" s="40"/>
      <c r="C1978" s="40"/>
      <c r="D1978" s="40"/>
    </row>
    <row r="1979" spans="1:4" x14ac:dyDescent="0.25">
      <c r="A1979" s="40"/>
      <c r="B1979" s="40"/>
      <c r="C1979" s="40"/>
      <c r="D1979" s="40"/>
    </row>
    <row r="1980" spans="1:4" x14ac:dyDescent="0.25">
      <c r="A1980" s="40"/>
      <c r="B1980" s="40"/>
      <c r="C1980" s="40"/>
      <c r="D1980" s="40"/>
    </row>
    <row r="1981" spans="1:4" x14ac:dyDescent="0.25">
      <c r="A1981" s="40"/>
      <c r="B1981" s="40"/>
      <c r="C1981" s="40"/>
      <c r="D1981" s="40"/>
    </row>
    <row r="1982" spans="1:4" x14ac:dyDescent="0.25">
      <c r="A1982" s="40"/>
      <c r="B1982" s="40"/>
      <c r="C1982" s="40"/>
      <c r="D1982" s="40"/>
    </row>
    <row r="1983" spans="1:4" x14ac:dyDescent="0.25">
      <c r="A1983" s="40"/>
      <c r="B1983" s="40"/>
      <c r="C1983" s="40"/>
      <c r="D1983" s="40"/>
    </row>
    <row r="1984" spans="1:4" x14ac:dyDescent="0.25">
      <c r="A1984" s="40"/>
      <c r="B1984" s="40"/>
      <c r="C1984" s="40"/>
      <c r="D1984" s="40"/>
    </row>
    <row r="1985" spans="1:4" x14ac:dyDescent="0.25">
      <c r="A1985" s="40"/>
      <c r="B1985" s="40"/>
      <c r="C1985" s="40"/>
      <c r="D1985" s="40"/>
    </row>
    <row r="1986" spans="1:4" x14ac:dyDescent="0.25">
      <c r="A1986" s="40"/>
      <c r="B1986" s="40"/>
      <c r="C1986" s="40"/>
      <c r="D1986" s="40"/>
    </row>
    <row r="1987" spans="1:4" x14ac:dyDescent="0.25">
      <c r="A1987" s="40"/>
      <c r="B1987" s="40"/>
      <c r="C1987" s="40"/>
      <c r="D1987" s="40"/>
    </row>
    <row r="1988" spans="1:4" x14ac:dyDescent="0.25">
      <c r="A1988" s="40"/>
      <c r="B1988" s="40"/>
      <c r="C1988" s="40"/>
      <c r="D1988" s="40"/>
    </row>
    <row r="1989" spans="1:4" x14ac:dyDescent="0.25">
      <c r="A1989" s="40"/>
      <c r="B1989" s="40"/>
      <c r="C1989" s="40"/>
      <c r="D1989" s="40"/>
    </row>
    <row r="1990" spans="1:4" x14ac:dyDescent="0.25">
      <c r="A1990" s="40"/>
      <c r="B1990" s="40"/>
      <c r="C1990" s="40"/>
      <c r="D1990" s="40"/>
    </row>
    <row r="1991" spans="1:4" x14ac:dyDescent="0.25">
      <c r="A1991" s="40"/>
      <c r="B1991" s="40"/>
      <c r="C1991" s="40"/>
      <c r="D1991" s="40"/>
    </row>
    <row r="1992" spans="1:4" x14ac:dyDescent="0.25">
      <c r="A1992" s="40"/>
      <c r="B1992" s="40"/>
      <c r="C1992" s="40"/>
      <c r="D1992" s="40"/>
    </row>
    <row r="1993" spans="1:4" x14ac:dyDescent="0.25">
      <c r="A1993" s="40"/>
      <c r="B1993" s="40"/>
      <c r="C1993" s="40"/>
      <c r="D1993" s="40"/>
    </row>
    <row r="1994" spans="1:4" x14ac:dyDescent="0.25">
      <c r="A1994" s="40"/>
      <c r="B1994" s="40"/>
      <c r="C1994" s="40"/>
      <c r="D1994" s="40"/>
    </row>
    <row r="1995" spans="1:4" x14ac:dyDescent="0.25">
      <c r="A1995" s="40"/>
      <c r="B1995" s="40"/>
      <c r="C1995" s="40"/>
      <c r="D1995" s="40"/>
    </row>
    <row r="1996" spans="1:4" x14ac:dyDescent="0.25">
      <c r="A1996" s="40"/>
      <c r="B1996" s="40"/>
      <c r="C1996" s="40"/>
      <c r="D1996" s="40"/>
    </row>
    <row r="1997" spans="1:4" x14ac:dyDescent="0.25">
      <c r="A1997" s="40"/>
      <c r="B1997" s="40"/>
      <c r="C1997" s="40"/>
      <c r="D1997" s="40"/>
    </row>
    <row r="1998" spans="1:4" x14ac:dyDescent="0.25">
      <c r="A1998" s="40"/>
      <c r="B1998" s="40"/>
      <c r="C1998" s="40"/>
      <c r="D1998" s="40"/>
    </row>
    <row r="1999" spans="1:4" x14ac:dyDescent="0.25">
      <c r="A1999" s="40"/>
      <c r="B1999" s="40"/>
      <c r="C1999" s="40"/>
      <c r="D1999" s="40"/>
    </row>
    <row r="2000" spans="1:4" x14ac:dyDescent="0.25">
      <c r="A2000" s="40"/>
      <c r="B2000" s="40"/>
      <c r="C2000" s="40"/>
      <c r="D2000" s="40"/>
    </row>
    <row r="2001" spans="1:4" x14ac:dyDescent="0.25">
      <c r="A2001" s="40"/>
      <c r="B2001" s="40"/>
      <c r="C2001" s="40"/>
      <c r="D2001" s="40"/>
    </row>
    <row r="2002" spans="1:4" x14ac:dyDescent="0.25">
      <c r="A2002" s="40"/>
      <c r="B2002" s="40"/>
      <c r="C2002" s="40"/>
      <c r="D2002" s="40"/>
    </row>
    <row r="2003" spans="1:4" x14ac:dyDescent="0.25">
      <c r="A2003" s="40"/>
      <c r="B2003" s="40"/>
      <c r="C2003" s="40"/>
      <c r="D2003" s="40"/>
    </row>
    <row r="2004" spans="1:4" x14ac:dyDescent="0.25">
      <c r="A2004" s="40"/>
      <c r="B2004" s="40"/>
      <c r="C2004" s="40"/>
      <c r="D2004" s="40"/>
    </row>
    <row r="2005" spans="1:4" x14ac:dyDescent="0.25">
      <c r="A2005" s="40"/>
      <c r="B2005" s="40"/>
      <c r="C2005" s="40"/>
      <c r="D2005" s="40"/>
    </row>
    <row r="2006" spans="1:4" x14ac:dyDescent="0.25">
      <c r="A2006" s="40"/>
      <c r="B2006" s="40"/>
      <c r="C2006" s="40"/>
      <c r="D2006" s="40"/>
    </row>
    <row r="2007" spans="1:4" x14ac:dyDescent="0.25">
      <c r="A2007" s="40"/>
      <c r="B2007" s="40"/>
      <c r="C2007" s="40"/>
      <c r="D2007" s="40"/>
    </row>
    <row r="2008" spans="1:4" x14ac:dyDescent="0.25">
      <c r="A2008" s="40"/>
      <c r="B2008" s="40"/>
      <c r="C2008" s="40"/>
      <c r="D2008" s="40"/>
    </row>
    <row r="2009" spans="1:4" x14ac:dyDescent="0.25">
      <c r="A2009" s="40"/>
      <c r="B2009" s="40"/>
      <c r="C2009" s="40"/>
      <c r="D2009" s="40"/>
    </row>
    <row r="2010" spans="1:4" x14ac:dyDescent="0.25">
      <c r="A2010" s="40"/>
      <c r="B2010" s="40"/>
      <c r="C2010" s="40"/>
      <c r="D2010" s="40"/>
    </row>
    <row r="2011" spans="1:4" x14ac:dyDescent="0.25">
      <c r="A2011" s="40"/>
      <c r="B2011" s="40"/>
      <c r="C2011" s="40"/>
      <c r="D2011" s="40"/>
    </row>
    <row r="2012" spans="1:4" x14ac:dyDescent="0.25">
      <c r="A2012" s="40"/>
      <c r="B2012" s="40"/>
      <c r="C2012" s="40"/>
      <c r="D2012" s="40"/>
    </row>
    <row r="2013" spans="1:4" x14ac:dyDescent="0.25">
      <c r="A2013" s="40"/>
      <c r="B2013" s="40"/>
      <c r="C2013" s="40"/>
      <c r="D2013" s="40"/>
    </row>
    <row r="2014" spans="1:4" x14ac:dyDescent="0.25">
      <c r="A2014" s="40"/>
      <c r="B2014" s="40"/>
      <c r="C2014" s="40"/>
      <c r="D2014" s="40"/>
    </row>
    <row r="2015" spans="1:4" x14ac:dyDescent="0.25">
      <c r="A2015" s="40"/>
      <c r="B2015" s="40"/>
      <c r="C2015" s="40"/>
      <c r="D2015" s="40"/>
    </row>
    <row r="2016" spans="1:4" x14ac:dyDescent="0.25">
      <c r="A2016" s="40"/>
      <c r="B2016" s="40"/>
      <c r="C2016" s="40"/>
      <c r="D2016" s="40"/>
    </row>
    <row r="2017" spans="1:4" x14ac:dyDescent="0.25">
      <c r="A2017" s="40"/>
      <c r="B2017" s="40"/>
      <c r="C2017" s="40"/>
      <c r="D2017" s="40"/>
    </row>
    <row r="2018" spans="1:4" x14ac:dyDescent="0.25">
      <c r="A2018" s="40"/>
      <c r="B2018" s="40"/>
      <c r="C2018" s="40"/>
      <c r="D2018" s="40"/>
    </row>
    <row r="2019" spans="1:4" x14ac:dyDescent="0.25">
      <c r="A2019" s="40"/>
      <c r="B2019" s="40"/>
      <c r="C2019" s="40"/>
      <c r="D2019" s="40"/>
    </row>
    <row r="2020" spans="1:4" x14ac:dyDescent="0.25">
      <c r="A2020" s="40"/>
      <c r="B2020" s="40"/>
      <c r="C2020" s="40"/>
      <c r="D2020" s="40"/>
    </row>
    <row r="2021" spans="1:4" x14ac:dyDescent="0.25">
      <c r="A2021" s="40"/>
      <c r="B2021" s="40"/>
      <c r="C2021" s="40"/>
      <c r="D2021" s="40"/>
    </row>
    <row r="2022" spans="1:4" x14ac:dyDescent="0.25">
      <c r="A2022" s="40"/>
      <c r="B2022" s="40"/>
      <c r="C2022" s="40"/>
      <c r="D2022" s="40"/>
    </row>
    <row r="2023" spans="1:4" x14ac:dyDescent="0.25">
      <c r="A2023" s="40"/>
      <c r="B2023" s="40"/>
      <c r="C2023" s="40"/>
      <c r="D2023" s="40"/>
    </row>
    <row r="2024" spans="1:4" x14ac:dyDescent="0.25">
      <c r="A2024" s="40"/>
      <c r="B2024" s="40"/>
      <c r="C2024" s="40"/>
      <c r="D2024" s="40"/>
    </row>
    <row r="2025" spans="1:4" x14ac:dyDescent="0.25">
      <c r="A2025" s="40"/>
      <c r="B2025" s="40"/>
      <c r="C2025" s="40"/>
      <c r="D2025" s="40"/>
    </row>
    <row r="2026" spans="1:4" x14ac:dyDescent="0.25">
      <c r="A2026" s="40"/>
      <c r="B2026" s="40"/>
      <c r="C2026" s="40"/>
      <c r="D2026" s="40"/>
    </row>
    <row r="2027" spans="1:4" x14ac:dyDescent="0.25">
      <c r="A2027" s="40"/>
      <c r="B2027" s="40"/>
      <c r="C2027" s="40"/>
      <c r="D2027" s="40"/>
    </row>
    <row r="2028" spans="1:4" x14ac:dyDescent="0.25">
      <c r="A2028" s="40"/>
      <c r="B2028" s="40"/>
      <c r="C2028" s="40"/>
      <c r="D2028" s="40"/>
    </row>
    <row r="2029" spans="1:4" x14ac:dyDescent="0.25">
      <c r="A2029" s="40"/>
      <c r="B2029" s="40"/>
      <c r="C2029" s="40"/>
      <c r="D2029" s="40"/>
    </row>
    <row r="2030" spans="1:4" x14ac:dyDescent="0.25">
      <c r="A2030" s="40"/>
      <c r="B2030" s="40"/>
      <c r="C2030" s="40"/>
      <c r="D2030" s="40"/>
    </row>
    <row r="2031" spans="1:4" x14ac:dyDescent="0.25">
      <c r="A2031" s="40"/>
      <c r="B2031" s="40"/>
      <c r="C2031" s="40"/>
      <c r="D2031" s="40"/>
    </row>
    <row r="2032" spans="1:4" x14ac:dyDescent="0.25">
      <c r="A2032" s="40"/>
      <c r="B2032" s="40"/>
      <c r="C2032" s="40"/>
      <c r="D2032" s="40"/>
    </row>
    <row r="2033" spans="1:4" x14ac:dyDescent="0.25">
      <c r="A2033" s="40"/>
      <c r="B2033" s="40"/>
      <c r="C2033" s="40"/>
      <c r="D2033" s="40"/>
    </row>
    <row r="2034" spans="1:4" x14ac:dyDescent="0.25">
      <c r="A2034" s="40"/>
      <c r="B2034" s="40"/>
      <c r="C2034" s="40"/>
      <c r="D2034" s="40"/>
    </row>
    <row r="2035" spans="1:4" x14ac:dyDescent="0.25">
      <c r="A2035" s="40"/>
      <c r="B2035" s="40"/>
      <c r="C2035" s="40"/>
      <c r="D2035" s="40"/>
    </row>
    <row r="2036" spans="1:4" x14ac:dyDescent="0.25">
      <c r="A2036" s="40"/>
      <c r="B2036" s="40"/>
      <c r="C2036" s="40"/>
      <c r="D2036" s="40"/>
    </row>
    <row r="2037" spans="1:4" x14ac:dyDescent="0.25">
      <c r="A2037" s="40"/>
      <c r="B2037" s="40"/>
      <c r="C2037" s="40"/>
      <c r="D2037" s="40"/>
    </row>
    <row r="2038" spans="1:4" x14ac:dyDescent="0.25">
      <c r="A2038" s="40"/>
      <c r="B2038" s="40"/>
      <c r="C2038" s="40"/>
      <c r="D2038" s="40"/>
    </row>
    <row r="2039" spans="1:4" x14ac:dyDescent="0.25">
      <c r="A2039" s="40"/>
      <c r="B2039" s="40"/>
      <c r="C2039" s="40"/>
      <c r="D2039" s="40"/>
    </row>
    <row r="2040" spans="1:4" x14ac:dyDescent="0.25">
      <c r="A2040" s="40"/>
      <c r="B2040" s="40"/>
      <c r="C2040" s="40"/>
      <c r="D2040" s="40"/>
    </row>
    <row r="2041" spans="1:4" x14ac:dyDescent="0.25">
      <c r="A2041" s="40"/>
      <c r="B2041" s="40"/>
      <c r="C2041" s="40"/>
      <c r="D2041" s="40"/>
    </row>
    <row r="2042" spans="1:4" x14ac:dyDescent="0.25">
      <c r="A2042" s="40"/>
      <c r="B2042" s="40"/>
      <c r="C2042" s="40"/>
      <c r="D2042" s="40"/>
    </row>
    <row r="2043" spans="1:4" x14ac:dyDescent="0.25">
      <c r="A2043" s="40"/>
      <c r="B2043" s="40"/>
      <c r="C2043" s="40"/>
      <c r="D2043" s="40"/>
    </row>
    <row r="2044" spans="1:4" x14ac:dyDescent="0.25">
      <c r="A2044" s="40"/>
      <c r="B2044" s="40"/>
      <c r="C2044" s="40"/>
      <c r="D2044" s="40"/>
    </row>
    <row r="2045" spans="1:4" x14ac:dyDescent="0.25">
      <c r="A2045" s="40"/>
      <c r="B2045" s="40"/>
      <c r="C2045" s="40"/>
      <c r="D2045" s="40"/>
    </row>
    <row r="2046" spans="1:4" x14ac:dyDescent="0.25">
      <c r="A2046" s="40"/>
      <c r="B2046" s="40"/>
      <c r="C2046" s="40"/>
      <c r="D2046" s="40"/>
    </row>
    <row r="2047" spans="1:4" x14ac:dyDescent="0.25">
      <c r="A2047" s="40"/>
      <c r="B2047" s="40"/>
      <c r="C2047" s="40"/>
      <c r="D2047" s="40"/>
    </row>
    <row r="2048" spans="1:4" x14ac:dyDescent="0.25">
      <c r="A2048" s="40"/>
      <c r="B2048" s="40"/>
      <c r="C2048" s="40"/>
      <c r="D2048" s="40"/>
    </row>
    <row r="2049" spans="1:4" x14ac:dyDescent="0.25">
      <c r="A2049" s="40"/>
      <c r="B2049" s="40"/>
      <c r="C2049" s="40"/>
      <c r="D2049" s="40"/>
    </row>
    <row r="2050" spans="1:4" x14ac:dyDescent="0.25">
      <c r="A2050" s="40"/>
      <c r="B2050" s="40"/>
      <c r="C2050" s="40"/>
      <c r="D2050" s="40"/>
    </row>
    <row r="2051" spans="1:4" x14ac:dyDescent="0.25">
      <c r="A2051" s="40"/>
      <c r="B2051" s="40"/>
      <c r="C2051" s="40"/>
      <c r="D2051" s="40"/>
    </row>
    <row r="2052" spans="1:4" x14ac:dyDescent="0.25">
      <c r="A2052" s="40"/>
      <c r="B2052" s="40"/>
      <c r="C2052" s="40"/>
      <c r="D2052" s="40"/>
    </row>
    <row r="2053" spans="1:4" x14ac:dyDescent="0.25">
      <c r="A2053" s="40"/>
      <c r="B2053" s="40"/>
      <c r="C2053" s="40"/>
      <c r="D2053" s="40"/>
    </row>
    <row r="2054" spans="1:4" x14ac:dyDescent="0.25">
      <c r="A2054" s="40"/>
      <c r="B2054" s="40"/>
      <c r="C2054" s="40"/>
      <c r="D2054" s="40"/>
    </row>
    <row r="2055" spans="1:4" x14ac:dyDescent="0.25">
      <c r="A2055" s="40"/>
      <c r="B2055" s="40"/>
      <c r="C2055" s="40"/>
      <c r="D2055" s="40"/>
    </row>
    <row r="2056" spans="1:4" x14ac:dyDescent="0.25">
      <c r="A2056" s="40"/>
      <c r="B2056" s="40"/>
      <c r="C2056" s="40"/>
      <c r="D2056" s="40"/>
    </row>
    <row r="2057" spans="1:4" x14ac:dyDescent="0.25">
      <c r="A2057" s="40"/>
      <c r="B2057" s="40"/>
      <c r="C2057" s="40"/>
      <c r="D2057" s="40"/>
    </row>
    <row r="2058" spans="1:4" x14ac:dyDescent="0.25">
      <c r="A2058" s="40"/>
      <c r="B2058" s="40"/>
      <c r="C2058" s="40"/>
      <c r="D2058" s="40"/>
    </row>
    <row r="2059" spans="1:4" x14ac:dyDescent="0.25">
      <c r="A2059" s="40"/>
      <c r="B2059" s="40"/>
      <c r="C2059" s="40"/>
      <c r="D2059" s="40"/>
    </row>
    <row r="2060" spans="1:4" x14ac:dyDescent="0.25">
      <c r="A2060" s="40"/>
      <c r="B2060" s="40"/>
      <c r="C2060" s="40"/>
      <c r="D2060" s="40"/>
    </row>
    <row r="2061" spans="1:4" x14ac:dyDescent="0.25">
      <c r="A2061" s="40"/>
      <c r="B2061" s="40"/>
      <c r="C2061" s="40"/>
      <c r="D2061" s="40"/>
    </row>
    <row r="2062" spans="1:4" x14ac:dyDescent="0.25">
      <c r="A2062" s="40"/>
      <c r="B2062" s="40"/>
      <c r="C2062" s="40"/>
      <c r="D2062" s="40"/>
    </row>
    <row r="2063" spans="1:4" x14ac:dyDescent="0.25">
      <c r="A2063" s="40"/>
      <c r="B2063" s="40"/>
      <c r="C2063" s="40"/>
      <c r="D2063" s="40"/>
    </row>
    <row r="2064" spans="1:4" x14ac:dyDescent="0.25">
      <c r="A2064" s="40"/>
      <c r="B2064" s="40"/>
      <c r="C2064" s="40"/>
      <c r="D2064" s="40"/>
    </row>
    <row r="2065" spans="1:4" x14ac:dyDescent="0.25">
      <c r="A2065" s="40"/>
      <c r="B2065" s="40"/>
      <c r="C2065" s="40"/>
      <c r="D2065" s="40"/>
    </row>
    <row r="2066" spans="1:4" x14ac:dyDescent="0.25">
      <c r="A2066" s="40"/>
      <c r="B2066" s="40"/>
      <c r="C2066" s="40"/>
      <c r="D2066" s="40"/>
    </row>
    <row r="2067" spans="1:4" x14ac:dyDescent="0.25">
      <c r="A2067" s="40"/>
      <c r="B2067" s="40"/>
      <c r="C2067" s="40"/>
      <c r="D2067" s="40"/>
    </row>
    <row r="2068" spans="1:4" x14ac:dyDescent="0.25">
      <c r="A2068" s="40"/>
      <c r="B2068" s="40"/>
      <c r="C2068" s="40"/>
      <c r="D2068" s="40"/>
    </row>
    <row r="2069" spans="1:4" x14ac:dyDescent="0.25">
      <c r="A2069" s="40"/>
      <c r="B2069" s="40"/>
      <c r="C2069" s="40"/>
      <c r="D2069" s="40"/>
    </row>
    <row r="2070" spans="1:4" x14ac:dyDescent="0.25">
      <c r="A2070" s="40"/>
      <c r="B2070" s="40"/>
      <c r="C2070" s="40"/>
      <c r="D2070" s="40"/>
    </row>
    <row r="2071" spans="1:4" x14ac:dyDescent="0.25">
      <c r="A2071" s="40"/>
      <c r="B2071" s="40"/>
      <c r="C2071" s="40"/>
      <c r="D2071" s="40"/>
    </row>
    <row r="2072" spans="1:4" x14ac:dyDescent="0.25">
      <c r="A2072" s="40"/>
      <c r="B2072" s="40"/>
      <c r="C2072" s="40"/>
      <c r="D2072" s="40"/>
    </row>
    <row r="2073" spans="1:4" x14ac:dyDescent="0.25">
      <c r="A2073" s="40"/>
      <c r="B2073" s="40"/>
      <c r="C2073" s="40"/>
      <c r="D2073" s="40"/>
    </row>
    <row r="2074" spans="1:4" x14ac:dyDescent="0.25">
      <c r="A2074" s="40"/>
      <c r="B2074" s="40"/>
      <c r="C2074" s="40"/>
      <c r="D2074" s="40"/>
    </row>
    <row r="2075" spans="1:4" x14ac:dyDescent="0.25">
      <c r="A2075" s="40"/>
      <c r="B2075" s="40"/>
      <c r="C2075" s="40"/>
      <c r="D2075" s="40"/>
    </row>
    <row r="2076" spans="1:4" x14ac:dyDescent="0.25">
      <c r="A2076" s="40"/>
      <c r="B2076" s="40"/>
      <c r="C2076" s="40"/>
      <c r="D2076" s="40"/>
    </row>
    <row r="2077" spans="1:4" x14ac:dyDescent="0.25">
      <c r="A2077" s="40"/>
      <c r="B2077" s="40"/>
      <c r="C2077" s="40"/>
      <c r="D2077" s="40"/>
    </row>
    <row r="2078" spans="1:4" x14ac:dyDescent="0.25">
      <c r="A2078" s="40"/>
      <c r="B2078" s="40"/>
      <c r="C2078" s="40"/>
      <c r="D2078" s="40"/>
    </row>
    <row r="2079" spans="1:4" x14ac:dyDescent="0.25">
      <c r="A2079" s="40"/>
      <c r="B2079" s="40"/>
      <c r="C2079" s="40"/>
      <c r="D2079" s="40"/>
    </row>
    <row r="2080" spans="1:4" x14ac:dyDescent="0.25">
      <c r="A2080" s="40"/>
      <c r="B2080" s="40"/>
      <c r="C2080" s="40"/>
      <c r="D2080" s="40"/>
    </row>
    <row r="2081" spans="1:4" x14ac:dyDescent="0.25">
      <c r="A2081" s="40"/>
      <c r="B2081" s="40"/>
      <c r="C2081" s="40"/>
      <c r="D2081" s="40"/>
    </row>
    <row r="2082" spans="1:4" x14ac:dyDescent="0.25">
      <c r="A2082" s="40"/>
      <c r="B2082" s="40"/>
      <c r="C2082" s="40"/>
      <c r="D2082" s="40"/>
    </row>
    <row r="2083" spans="1:4" x14ac:dyDescent="0.25">
      <c r="A2083" s="40"/>
      <c r="B2083" s="40"/>
      <c r="C2083" s="40"/>
      <c r="D2083" s="40"/>
    </row>
    <row r="2084" spans="1:4" x14ac:dyDescent="0.25">
      <c r="A2084" s="40"/>
      <c r="B2084" s="40"/>
      <c r="C2084" s="40"/>
      <c r="D2084" s="40"/>
    </row>
    <row r="2085" spans="1:4" x14ac:dyDescent="0.25">
      <c r="A2085" s="40"/>
      <c r="B2085" s="40"/>
      <c r="C2085" s="40"/>
      <c r="D2085" s="40"/>
    </row>
    <row r="2086" spans="1:4" x14ac:dyDescent="0.25">
      <c r="A2086" s="40"/>
      <c r="B2086" s="40"/>
      <c r="C2086" s="40"/>
      <c r="D2086" s="40"/>
    </row>
    <row r="2087" spans="1:4" x14ac:dyDescent="0.25">
      <c r="A2087" s="40"/>
      <c r="B2087" s="40"/>
      <c r="C2087" s="40"/>
      <c r="D2087" s="40"/>
    </row>
    <row r="2088" spans="1:4" x14ac:dyDescent="0.25">
      <c r="A2088" s="40"/>
      <c r="B2088" s="40"/>
      <c r="C2088" s="40"/>
      <c r="D2088" s="40"/>
    </row>
    <row r="2089" spans="1:4" x14ac:dyDescent="0.25">
      <c r="A2089" s="40"/>
      <c r="B2089" s="40"/>
      <c r="C2089" s="40"/>
      <c r="D2089" s="40"/>
    </row>
    <row r="2090" spans="1:4" x14ac:dyDescent="0.25">
      <c r="A2090" s="40"/>
      <c r="B2090" s="40"/>
      <c r="C2090" s="40"/>
      <c r="D2090" s="40"/>
    </row>
    <row r="2091" spans="1:4" x14ac:dyDescent="0.25">
      <c r="A2091" s="40"/>
      <c r="B2091" s="40"/>
      <c r="C2091" s="40"/>
      <c r="D2091" s="40"/>
    </row>
    <row r="2092" spans="1:4" x14ac:dyDescent="0.25">
      <c r="A2092" s="40"/>
      <c r="B2092" s="40"/>
      <c r="C2092" s="40"/>
      <c r="D2092" s="40"/>
    </row>
    <row r="2093" spans="1:4" x14ac:dyDescent="0.25">
      <c r="A2093" s="40"/>
      <c r="B2093" s="40"/>
      <c r="C2093" s="40"/>
      <c r="D2093" s="40"/>
    </row>
    <row r="2094" spans="1:4" x14ac:dyDescent="0.25">
      <c r="A2094" s="40"/>
      <c r="B2094" s="40"/>
      <c r="C2094" s="40"/>
      <c r="D2094" s="40"/>
    </row>
    <row r="2095" spans="1:4" x14ac:dyDescent="0.25">
      <c r="A2095" s="40"/>
      <c r="B2095" s="40"/>
      <c r="C2095" s="40"/>
      <c r="D2095" s="40"/>
    </row>
    <row r="2096" spans="1:4" x14ac:dyDescent="0.25">
      <c r="A2096" s="40"/>
      <c r="B2096" s="40"/>
      <c r="C2096" s="40"/>
      <c r="D2096" s="40"/>
    </row>
    <row r="2097" spans="1:4" x14ac:dyDescent="0.25">
      <c r="A2097" s="40"/>
      <c r="B2097" s="40"/>
      <c r="C2097" s="40"/>
      <c r="D2097" s="40"/>
    </row>
    <row r="2098" spans="1:4" x14ac:dyDescent="0.25">
      <c r="A2098" s="40"/>
      <c r="B2098" s="40"/>
      <c r="C2098" s="40"/>
      <c r="D2098" s="40"/>
    </row>
    <row r="2099" spans="1:4" x14ac:dyDescent="0.25">
      <c r="A2099" s="40"/>
      <c r="B2099" s="40"/>
      <c r="C2099" s="40"/>
      <c r="D2099" s="40"/>
    </row>
    <row r="2100" spans="1:4" x14ac:dyDescent="0.25">
      <c r="A2100" s="40"/>
      <c r="B2100" s="40"/>
      <c r="C2100" s="40"/>
      <c r="D2100" s="40"/>
    </row>
    <row r="2101" spans="1:4" x14ac:dyDescent="0.25">
      <c r="A2101" s="40"/>
      <c r="B2101" s="40"/>
      <c r="C2101" s="40"/>
      <c r="D2101" s="40"/>
    </row>
    <row r="2102" spans="1:4" x14ac:dyDescent="0.25">
      <c r="A2102" s="40"/>
      <c r="B2102" s="40"/>
      <c r="C2102" s="40"/>
      <c r="D2102" s="40"/>
    </row>
    <row r="2103" spans="1:4" x14ac:dyDescent="0.25">
      <c r="A2103" s="40"/>
      <c r="B2103" s="40"/>
      <c r="C2103" s="40"/>
      <c r="D2103" s="40"/>
    </row>
    <row r="2104" spans="1:4" x14ac:dyDescent="0.25">
      <c r="A2104" s="40"/>
      <c r="B2104" s="40"/>
      <c r="C2104" s="40"/>
      <c r="D2104" s="40"/>
    </row>
    <row r="2105" spans="1:4" x14ac:dyDescent="0.25">
      <c r="A2105" s="40"/>
      <c r="B2105" s="40"/>
      <c r="C2105" s="40"/>
      <c r="D2105" s="40"/>
    </row>
    <row r="2106" spans="1:4" x14ac:dyDescent="0.25">
      <c r="A2106" s="40"/>
      <c r="B2106" s="40"/>
      <c r="C2106" s="40"/>
      <c r="D2106" s="40"/>
    </row>
    <row r="2107" spans="1:4" x14ac:dyDescent="0.25">
      <c r="A2107" s="40"/>
      <c r="B2107" s="40"/>
      <c r="C2107" s="40"/>
      <c r="D2107" s="40"/>
    </row>
    <row r="2108" spans="1:4" x14ac:dyDescent="0.25">
      <c r="A2108" s="40"/>
      <c r="B2108" s="40"/>
      <c r="C2108" s="40"/>
      <c r="D2108" s="40"/>
    </row>
    <row r="2109" spans="1:4" x14ac:dyDescent="0.25">
      <c r="A2109" s="40"/>
      <c r="B2109" s="40"/>
      <c r="C2109" s="40"/>
      <c r="D2109" s="40"/>
    </row>
    <row r="2110" spans="1:4" x14ac:dyDescent="0.25">
      <c r="A2110" s="40"/>
      <c r="B2110" s="40"/>
      <c r="C2110" s="40"/>
      <c r="D2110" s="40"/>
    </row>
    <row r="2111" spans="1:4" x14ac:dyDescent="0.25">
      <c r="A2111" s="40"/>
      <c r="B2111" s="40"/>
      <c r="C2111" s="40"/>
      <c r="D2111" s="40"/>
    </row>
    <row r="2112" spans="1:4" x14ac:dyDescent="0.25">
      <c r="A2112" s="40"/>
      <c r="B2112" s="40"/>
      <c r="C2112" s="40"/>
      <c r="D2112" s="40"/>
    </row>
    <row r="2113" spans="1:4" x14ac:dyDescent="0.25">
      <c r="A2113" s="40"/>
      <c r="B2113" s="40"/>
      <c r="C2113" s="40"/>
      <c r="D2113" s="40"/>
    </row>
    <row r="2114" spans="1:4" x14ac:dyDescent="0.25">
      <c r="A2114" s="40"/>
      <c r="B2114" s="40"/>
      <c r="C2114" s="40"/>
      <c r="D2114" s="40"/>
    </row>
    <row r="2115" spans="1:4" x14ac:dyDescent="0.25">
      <c r="A2115" s="40"/>
      <c r="B2115" s="40"/>
      <c r="C2115" s="40"/>
      <c r="D2115" s="40"/>
    </row>
    <row r="2116" spans="1:4" x14ac:dyDescent="0.25">
      <c r="A2116" s="40"/>
      <c r="B2116" s="40"/>
      <c r="C2116" s="40"/>
      <c r="D2116" s="40"/>
    </row>
    <row r="2117" spans="1:4" x14ac:dyDescent="0.25">
      <c r="A2117" s="40"/>
      <c r="B2117" s="40"/>
      <c r="C2117" s="40"/>
      <c r="D2117" s="40"/>
    </row>
    <row r="2118" spans="1:4" x14ac:dyDescent="0.25">
      <c r="A2118" s="40"/>
      <c r="B2118" s="40"/>
      <c r="C2118" s="40"/>
      <c r="D2118" s="40"/>
    </row>
    <row r="2119" spans="1:4" x14ac:dyDescent="0.25">
      <c r="A2119" s="40"/>
      <c r="B2119" s="40"/>
      <c r="C2119" s="40"/>
      <c r="D2119" s="40"/>
    </row>
    <row r="2120" spans="1:4" x14ac:dyDescent="0.25">
      <c r="A2120" s="40"/>
      <c r="B2120" s="40"/>
      <c r="C2120" s="40"/>
      <c r="D2120" s="40"/>
    </row>
    <row r="2121" spans="1:4" x14ac:dyDescent="0.25">
      <c r="A2121" s="40"/>
      <c r="B2121" s="40"/>
      <c r="C2121" s="40"/>
      <c r="D2121" s="40"/>
    </row>
    <row r="2122" spans="1:4" x14ac:dyDescent="0.25">
      <c r="A2122" s="40"/>
      <c r="B2122" s="40"/>
      <c r="C2122" s="40"/>
      <c r="D2122" s="40"/>
    </row>
    <row r="2123" spans="1:4" x14ac:dyDescent="0.25">
      <c r="A2123" s="40"/>
      <c r="B2123" s="40"/>
      <c r="C2123" s="40"/>
      <c r="D2123" s="40"/>
    </row>
    <row r="2124" spans="1:4" x14ac:dyDescent="0.25">
      <c r="A2124" s="40"/>
      <c r="B2124" s="40"/>
      <c r="C2124" s="40"/>
      <c r="D2124" s="40"/>
    </row>
    <row r="2125" spans="1:4" x14ac:dyDescent="0.25">
      <c r="A2125" s="40"/>
      <c r="B2125" s="40"/>
      <c r="C2125" s="40"/>
      <c r="D2125" s="40"/>
    </row>
    <row r="2126" spans="1:4" x14ac:dyDescent="0.25">
      <c r="A2126" s="40"/>
      <c r="B2126" s="40"/>
      <c r="C2126" s="40"/>
      <c r="D2126" s="40"/>
    </row>
    <row r="2127" spans="1:4" x14ac:dyDescent="0.25">
      <c r="A2127" s="40"/>
      <c r="B2127" s="40"/>
      <c r="C2127" s="40"/>
      <c r="D2127" s="40"/>
    </row>
    <row r="2128" spans="1:4" x14ac:dyDescent="0.25">
      <c r="A2128" s="40"/>
      <c r="B2128" s="40"/>
      <c r="C2128" s="40"/>
      <c r="D2128" s="40"/>
    </row>
    <row r="2129" spans="1:4" x14ac:dyDescent="0.25">
      <c r="A2129" s="40"/>
      <c r="B2129" s="40"/>
      <c r="C2129" s="40"/>
      <c r="D2129" s="40"/>
    </row>
    <row r="2130" spans="1:4" x14ac:dyDescent="0.25">
      <c r="A2130" s="40"/>
      <c r="B2130" s="40"/>
      <c r="C2130" s="40"/>
      <c r="D2130" s="40"/>
    </row>
    <row r="2131" spans="1:4" x14ac:dyDescent="0.25">
      <c r="A2131" s="40"/>
      <c r="B2131" s="40"/>
      <c r="C2131" s="40"/>
      <c r="D2131" s="40"/>
    </row>
    <row r="2132" spans="1:4" x14ac:dyDescent="0.25">
      <c r="A2132" s="40"/>
      <c r="B2132" s="40"/>
      <c r="C2132" s="40"/>
      <c r="D2132" s="40"/>
    </row>
    <row r="2133" spans="1:4" x14ac:dyDescent="0.25">
      <c r="A2133" s="40"/>
      <c r="B2133" s="40"/>
      <c r="C2133" s="40"/>
      <c r="D2133" s="40"/>
    </row>
    <row r="2134" spans="1:4" x14ac:dyDescent="0.25">
      <c r="A2134" s="40"/>
      <c r="B2134" s="40"/>
      <c r="C2134" s="40"/>
      <c r="D2134" s="40"/>
    </row>
    <row r="2135" spans="1:4" x14ac:dyDescent="0.25">
      <c r="A2135" s="40"/>
      <c r="B2135" s="40"/>
      <c r="C2135" s="40"/>
      <c r="D2135" s="40"/>
    </row>
    <row r="2136" spans="1:4" x14ac:dyDescent="0.25">
      <c r="A2136" s="40"/>
      <c r="B2136" s="40"/>
      <c r="C2136" s="40"/>
      <c r="D2136" s="40"/>
    </row>
    <row r="2137" spans="1:4" x14ac:dyDescent="0.25">
      <c r="A2137" s="40"/>
      <c r="B2137" s="40"/>
      <c r="C2137" s="40"/>
      <c r="D2137" s="40"/>
    </row>
    <row r="2138" spans="1:4" x14ac:dyDescent="0.25">
      <c r="A2138" s="40"/>
      <c r="B2138" s="40"/>
      <c r="C2138" s="40"/>
      <c r="D2138" s="40"/>
    </row>
    <row r="2139" spans="1:4" x14ac:dyDescent="0.25">
      <c r="A2139" s="40"/>
      <c r="B2139" s="40"/>
      <c r="C2139" s="40"/>
      <c r="D2139" s="40"/>
    </row>
    <row r="2140" spans="1:4" x14ac:dyDescent="0.25">
      <c r="A2140" s="40"/>
      <c r="B2140" s="40"/>
      <c r="C2140" s="40"/>
      <c r="D2140" s="40"/>
    </row>
    <row r="2141" spans="1:4" x14ac:dyDescent="0.25">
      <c r="A2141" s="40"/>
      <c r="B2141" s="40"/>
      <c r="C2141" s="40"/>
      <c r="D2141" s="40"/>
    </row>
    <row r="2142" spans="1:4" x14ac:dyDescent="0.25">
      <c r="A2142" s="40"/>
      <c r="B2142" s="40"/>
      <c r="C2142" s="40"/>
      <c r="D2142" s="40"/>
    </row>
    <row r="2143" spans="1:4" x14ac:dyDescent="0.25">
      <c r="A2143" s="40"/>
      <c r="B2143" s="40"/>
      <c r="C2143" s="40"/>
      <c r="D2143" s="40"/>
    </row>
    <row r="2144" spans="1:4" x14ac:dyDescent="0.25">
      <c r="A2144" s="40"/>
      <c r="B2144" s="40"/>
      <c r="C2144" s="40"/>
      <c r="D2144" s="40"/>
    </row>
    <row r="2145" spans="1:4" x14ac:dyDescent="0.25">
      <c r="A2145" s="40"/>
      <c r="B2145" s="40"/>
      <c r="C2145" s="40"/>
      <c r="D2145" s="40"/>
    </row>
    <row r="2146" spans="1:4" x14ac:dyDescent="0.25">
      <c r="A2146" s="40"/>
      <c r="B2146" s="40"/>
      <c r="C2146" s="40"/>
      <c r="D2146" s="40"/>
    </row>
    <row r="2147" spans="1:4" x14ac:dyDescent="0.25">
      <c r="A2147" s="40"/>
      <c r="B2147" s="40"/>
      <c r="C2147" s="40"/>
      <c r="D2147" s="40"/>
    </row>
    <row r="2148" spans="1:4" x14ac:dyDescent="0.25">
      <c r="A2148" s="40"/>
      <c r="B2148" s="40"/>
      <c r="C2148" s="40"/>
      <c r="D2148" s="40"/>
    </row>
    <row r="2149" spans="1:4" x14ac:dyDescent="0.25">
      <c r="A2149" s="40"/>
      <c r="B2149" s="40"/>
      <c r="C2149" s="40"/>
      <c r="D2149" s="40"/>
    </row>
    <row r="2150" spans="1:4" x14ac:dyDescent="0.25">
      <c r="A2150" s="40"/>
      <c r="B2150" s="40"/>
      <c r="C2150" s="40"/>
      <c r="D2150" s="40"/>
    </row>
    <row r="2151" spans="1:4" x14ac:dyDescent="0.25">
      <c r="A2151" s="40"/>
      <c r="B2151" s="40"/>
      <c r="C2151" s="40"/>
      <c r="D2151" s="40"/>
    </row>
    <row r="2152" spans="1:4" x14ac:dyDescent="0.25">
      <c r="A2152" s="40"/>
      <c r="B2152" s="40"/>
      <c r="C2152" s="40"/>
      <c r="D2152" s="40"/>
    </row>
    <row r="2153" spans="1:4" x14ac:dyDescent="0.25">
      <c r="A2153" s="40"/>
      <c r="B2153" s="40"/>
      <c r="C2153" s="40"/>
      <c r="D2153" s="40"/>
    </row>
    <row r="2154" spans="1:4" x14ac:dyDescent="0.25">
      <c r="A2154" s="40"/>
      <c r="B2154" s="40"/>
      <c r="C2154" s="40"/>
      <c r="D2154" s="40"/>
    </row>
    <row r="2155" spans="1:4" x14ac:dyDescent="0.25">
      <c r="A2155" s="40"/>
      <c r="B2155" s="40"/>
      <c r="C2155" s="40"/>
      <c r="D2155" s="40"/>
    </row>
    <row r="2156" spans="1:4" x14ac:dyDescent="0.25">
      <c r="A2156" s="40"/>
      <c r="B2156" s="40"/>
      <c r="C2156" s="40"/>
      <c r="D2156" s="40"/>
    </row>
    <row r="2157" spans="1:4" x14ac:dyDescent="0.25">
      <c r="A2157" s="40"/>
      <c r="B2157" s="40"/>
      <c r="C2157" s="40"/>
      <c r="D2157" s="40"/>
    </row>
    <row r="2158" spans="1:4" x14ac:dyDescent="0.25">
      <c r="A2158" s="40"/>
      <c r="B2158" s="40"/>
      <c r="C2158" s="40"/>
      <c r="D2158" s="40"/>
    </row>
    <row r="2159" spans="1:4" x14ac:dyDescent="0.25">
      <c r="A2159" s="40"/>
      <c r="B2159" s="40"/>
      <c r="C2159" s="40"/>
      <c r="D2159" s="40"/>
    </row>
    <row r="2160" spans="1:4" x14ac:dyDescent="0.25">
      <c r="A2160" s="40"/>
      <c r="B2160" s="40"/>
      <c r="C2160" s="40"/>
      <c r="D2160" s="40"/>
    </row>
    <row r="2161" spans="1:4" x14ac:dyDescent="0.25">
      <c r="A2161" s="40"/>
      <c r="B2161" s="40"/>
      <c r="C2161" s="40"/>
      <c r="D2161" s="40"/>
    </row>
    <row r="2162" spans="1:4" x14ac:dyDescent="0.25">
      <c r="A2162" s="40"/>
      <c r="B2162" s="40"/>
      <c r="C2162" s="40"/>
      <c r="D2162" s="40"/>
    </row>
    <row r="2163" spans="1:4" x14ac:dyDescent="0.25">
      <c r="A2163" s="40"/>
      <c r="B2163" s="40"/>
      <c r="C2163" s="40"/>
      <c r="D2163" s="40"/>
    </row>
    <row r="2164" spans="1:4" x14ac:dyDescent="0.25">
      <c r="A2164" s="40"/>
      <c r="B2164" s="40"/>
      <c r="C2164" s="40"/>
      <c r="D2164" s="40"/>
    </row>
    <row r="2165" spans="1:4" x14ac:dyDescent="0.25">
      <c r="A2165" s="40"/>
      <c r="B2165" s="40"/>
      <c r="C2165" s="40"/>
      <c r="D2165" s="40"/>
    </row>
    <row r="2166" spans="1:4" x14ac:dyDescent="0.25">
      <c r="A2166" s="40"/>
      <c r="B2166" s="40"/>
      <c r="C2166" s="40"/>
      <c r="D2166" s="40"/>
    </row>
    <row r="2167" spans="1:4" x14ac:dyDescent="0.25">
      <c r="A2167" s="40"/>
      <c r="B2167" s="40"/>
      <c r="C2167" s="40"/>
      <c r="D2167" s="40"/>
    </row>
    <row r="2168" spans="1:4" x14ac:dyDescent="0.25">
      <c r="A2168" s="40"/>
      <c r="B2168" s="40"/>
      <c r="C2168" s="40"/>
      <c r="D2168" s="40"/>
    </row>
    <row r="2169" spans="1:4" x14ac:dyDescent="0.25">
      <c r="A2169" s="40"/>
      <c r="B2169" s="40"/>
      <c r="C2169" s="40"/>
      <c r="D2169" s="40"/>
    </row>
    <row r="2170" spans="1:4" x14ac:dyDescent="0.25">
      <c r="A2170" s="40"/>
      <c r="B2170" s="40"/>
      <c r="C2170" s="40"/>
      <c r="D2170" s="40"/>
    </row>
    <row r="2171" spans="1:4" x14ac:dyDescent="0.25">
      <c r="A2171" s="40"/>
      <c r="B2171" s="40"/>
      <c r="C2171" s="40"/>
      <c r="D2171" s="40"/>
    </row>
    <row r="2172" spans="1:4" x14ac:dyDescent="0.25">
      <c r="A2172" s="40"/>
      <c r="B2172" s="40"/>
      <c r="C2172" s="40"/>
      <c r="D2172" s="40"/>
    </row>
    <row r="2173" spans="1:4" x14ac:dyDescent="0.25">
      <c r="A2173" s="40"/>
      <c r="B2173" s="40"/>
      <c r="C2173" s="40"/>
      <c r="D2173" s="40"/>
    </row>
    <row r="2174" spans="1:4" x14ac:dyDescent="0.25">
      <c r="A2174" s="40"/>
      <c r="B2174" s="40"/>
      <c r="C2174" s="40"/>
      <c r="D2174" s="40"/>
    </row>
    <row r="2175" spans="1:4" x14ac:dyDescent="0.25">
      <c r="A2175" s="40"/>
      <c r="B2175" s="40"/>
      <c r="C2175" s="40"/>
      <c r="D2175" s="40"/>
    </row>
    <row r="2176" spans="1:4" x14ac:dyDescent="0.25">
      <c r="A2176" s="40"/>
      <c r="B2176" s="40"/>
      <c r="C2176" s="40"/>
      <c r="D2176" s="40"/>
    </row>
    <row r="2177" spans="1:4" x14ac:dyDescent="0.25">
      <c r="A2177" s="40"/>
      <c r="B2177" s="40"/>
      <c r="C2177" s="40"/>
      <c r="D2177" s="40"/>
    </row>
    <row r="2178" spans="1:4" x14ac:dyDescent="0.25">
      <c r="A2178" s="40"/>
      <c r="B2178" s="40"/>
      <c r="C2178" s="40"/>
      <c r="D2178" s="40"/>
    </row>
    <row r="2179" spans="1:4" x14ac:dyDescent="0.25">
      <c r="A2179" s="40"/>
      <c r="B2179" s="40"/>
      <c r="C2179" s="40"/>
      <c r="D2179" s="40"/>
    </row>
    <row r="2180" spans="1:4" x14ac:dyDescent="0.25">
      <c r="A2180" s="40"/>
      <c r="B2180" s="40"/>
      <c r="C2180" s="40"/>
      <c r="D2180" s="40"/>
    </row>
    <row r="2181" spans="1:4" x14ac:dyDescent="0.25">
      <c r="A2181" s="40"/>
      <c r="B2181" s="40"/>
      <c r="C2181" s="40"/>
      <c r="D2181" s="40"/>
    </row>
    <row r="2182" spans="1:4" x14ac:dyDescent="0.25">
      <c r="A2182" s="40"/>
      <c r="B2182" s="40"/>
      <c r="C2182" s="40"/>
      <c r="D2182" s="40"/>
    </row>
    <row r="2183" spans="1:4" x14ac:dyDescent="0.25">
      <c r="A2183" s="40"/>
      <c r="B2183" s="40"/>
      <c r="C2183" s="40"/>
      <c r="D2183" s="40"/>
    </row>
    <row r="2184" spans="1:4" x14ac:dyDescent="0.25">
      <c r="A2184" s="40"/>
      <c r="B2184" s="40"/>
      <c r="C2184" s="40"/>
      <c r="D2184" s="40"/>
    </row>
    <row r="2185" spans="1:4" x14ac:dyDescent="0.25">
      <c r="A2185" s="40"/>
      <c r="B2185" s="40"/>
      <c r="C2185" s="40"/>
      <c r="D2185" s="40"/>
    </row>
    <row r="2186" spans="1:4" x14ac:dyDescent="0.25">
      <c r="A2186" s="40"/>
      <c r="B2186" s="40"/>
      <c r="C2186" s="40"/>
      <c r="D2186" s="40"/>
    </row>
    <row r="2187" spans="1:4" x14ac:dyDescent="0.25">
      <c r="A2187" s="40"/>
      <c r="B2187" s="40"/>
      <c r="C2187" s="40"/>
      <c r="D2187" s="40"/>
    </row>
    <row r="2188" spans="1:4" x14ac:dyDescent="0.25">
      <c r="A2188" s="40"/>
      <c r="B2188" s="40"/>
      <c r="C2188" s="40"/>
      <c r="D2188" s="40"/>
    </row>
    <row r="2189" spans="1:4" x14ac:dyDescent="0.25">
      <c r="A2189" s="40"/>
      <c r="B2189" s="40"/>
      <c r="C2189" s="40"/>
      <c r="D2189" s="40"/>
    </row>
    <row r="2190" spans="1:4" x14ac:dyDescent="0.25">
      <c r="A2190" s="40"/>
      <c r="B2190" s="40"/>
      <c r="C2190" s="40"/>
      <c r="D2190" s="40"/>
    </row>
    <row r="2191" spans="1:4" x14ac:dyDescent="0.25">
      <c r="A2191" s="40"/>
      <c r="B2191" s="40"/>
      <c r="C2191" s="40"/>
      <c r="D2191" s="40"/>
    </row>
    <row r="2192" spans="1:4" x14ac:dyDescent="0.25">
      <c r="A2192" s="40"/>
      <c r="B2192" s="40"/>
      <c r="C2192" s="40"/>
      <c r="D2192" s="40"/>
    </row>
    <row r="2193" spans="1:4" x14ac:dyDescent="0.25">
      <c r="A2193" s="40"/>
      <c r="B2193" s="40"/>
      <c r="C2193" s="40"/>
      <c r="D2193" s="40"/>
    </row>
    <row r="2194" spans="1:4" x14ac:dyDescent="0.25">
      <c r="A2194" s="40"/>
      <c r="B2194" s="40"/>
      <c r="C2194" s="40"/>
      <c r="D2194" s="40"/>
    </row>
    <row r="2195" spans="1:4" x14ac:dyDescent="0.25">
      <c r="A2195" s="40"/>
      <c r="B2195" s="40"/>
      <c r="C2195" s="40"/>
      <c r="D2195" s="40"/>
    </row>
    <row r="2196" spans="1:4" x14ac:dyDescent="0.25">
      <c r="A2196" s="40"/>
      <c r="B2196" s="40"/>
      <c r="C2196" s="40"/>
      <c r="D2196" s="40"/>
    </row>
    <row r="2197" spans="1:4" x14ac:dyDescent="0.25">
      <c r="A2197" s="40"/>
      <c r="B2197" s="40"/>
      <c r="C2197" s="40"/>
      <c r="D2197" s="40"/>
    </row>
    <row r="2198" spans="1:4" x14ac:dyDescent="0.25">
      <c r="A2198" s="40"/>
      <c r="B2198" s="40"/>
      <c r="C2198" s="40"/>
      <c r="D2198" s="40"/>
    </row>
    <row r="2199" spans="1:4" x14ac:dyDescent="0.25">
      <c r="A2199" s="40"/>
      <c r="B2199" s="40"/>
      <c r="C2199" s="40"/>
      <c r="D2199" s="40"/>
    </row>
    <row r="2200" spans="1:4" x14ac:dyDescent="0.25">
      <c r="A2200" s="40"/>
      <c r="B2200" s="40"/>
      <c r="C2200" s="40"/>
      <c r="D2200" s="40"/>
    </row>
    <row r="2201" spans="1:4" x14ac:dyDescent="0.25">
      <c r="A2201" s="40"/>
      <c r="B2201" s="40"/>
      <c r="C2201" s="40"/>
      <c r="D2201" s="40"/>
    </row>
    <row r="2202" spans="1:4" x14ac:dyDescent="0.25">
      <c r="A2202" s="40"/>
      <c r="B2202" s="40"/>
      <c r="C2202" s="40"/>
      <c r="D2202" s="40"/>
    </row>
    <row r="2203" spans="1:4" x14ac:dyDescent="0.25">
      <c r="A2203" s="40"/>
      <c r="B2203" s="40"/>
      <c r="C2203" s="40"/>
      <c r="D2203" s="40"/>
    </row>
    <row r="2204" spans="1:4" x14ac:dyDescent="0.25">
      <c r="A2204" s="40"/>
      <c r="B2204" s="40"/>
      <c r="C2204" s="40"/>
      <c r="D2204" s="40"/>
    </row>
    <row r="2205" spans="1:4" x14ac:dyDescent="0.25">
      <c r="A2205" s="40"/>
      <c r="B2205" s="40"/>
      <c r="C2205" s="40"/>
      <c r="D2205" s="40"/>
    </row>
    <row r="2206" spans="1:4" x14ac:dyDescent="0.25">
      <c r="A2206" s="40"/>
      <c r="B2206" s="40"/>
      <c r="C2206" s="40"/>
      <c r="D2206" s="40"/>
    </row>
    <row r="2207" spans="1:4" x14ac:dyDescent="0.25">
      <c r="A2207" s="40"/>
      <c r="B2207" s="40"/>
      <c r="C2207" s="40"/>
      <c r="D2207" s="40"/>
    </row>
    <row r="2208" spans="1:4" x14ac:dyDescent="0.25">
      <c r="A2208" s="40"/>
      <c r="B2208" s="40"/>
      <c r="C2208" s="40"/>
      <c r="D2208" s="40"/>
    </row>
    <row r="2209" spans="1:4" x14ac:dyDescent="0.25">
      <c r="A2209" s="40"/>
      <c r="B2209" s="40"/>
      <c r="C2209" s="40"/>
      <c r="D2209" s="40"/>
    </row>
    <row r="2210" spans="1:4" x14ac:dyDescent="0.25">
      <c r="A2210" s="40"/>
      <c r="B2210" s="40"/>
      <c r="C2210" s="40"/>
      <c r="D2210" s="40"/>
    </row>
    <row r="2211" spans="1:4" x14ac:dyDescent="0.25">
      <c r="A2211" s="40"/>
      <c r="B2211" s="40"/>
      <c r="C2211" s="40"/>
      <c r="D2211" s="40"/>
    </row>
    <row r="2212" spans="1:4" x14ac:dyDescent="0.25">
      <c r="A2212" s="40"/>
      <c r="B2212" s="40"/>
      <c r="C2212" s="40"/>
      <c r="D2212" s="40"/>
    </row>
    <row r="2213" spans="1:4" x14ac:dyDescent="0.25">
      <c r="A2213" s="40"/>
      <c r="B2213" s="40"/>
      <c r="C2213" s="40"/>
      <c r="D2213" s="40"/>
    </row>
    <row r="2214" spans="1:4" x14ac:dyDescent="0.25">
      <c r="A2214" s="40"/>
      <c r="B2214" s="40"/>
      <c r="C2214" s="40"/>
      <c r="D2214" s="40"/>
    </row>
    <row r="2215" spans="1:4" x14ac:dyDescent="0.25">
      <c r="A2215" s="40"/>
      <c r="B2215" s="40"/>
      <c r="C2215" s="40"/>
      <c r="D2215" s="40"/>
    </row>
    <row r="2216" spans="1:4" x14ac:dyDescent="0.25">
      <c r="A2216" s="40"/>
      <c r="B2216" s="40"/>
      <c r="C2216" s="40"/>
      <c r="D2216" s="40"/>
    </row>
    <row r="2217" spans="1:4" x14ac:dyDescent="0.25">
      <c r="A2217" s="40"/>
      <c r="B2217" s="40"/>
      <c r="C2217" s="40"/>
      <c r="D2217" s="40"/>
    </row>
    <row r="2218" spans="1:4" x14ac:dyDescent="0.25">
      <c r="A2218" s="40"/>
      <c r="B2218" s="40"/>
      <c r="C2218" s="40"/>
      <c r="D2218" s="40"/>
    </row>
    <row r="2219" spans="1:4" x14ac:dyDescent="0.25">
      <c r="A2219" s="40"/>
      <c r="B2219" s="40"/>
      <c r="C2219" s="40"/>
      <c r="D2219" s="40"/>
    </row>
    <row r="2220" spans="1:4" x14ac:dyDescent="0.25">
      <c r="A2220" s="40"/>
      <c r="B2220" s="40"/>
      <c r="C2220" s="40"/>
      <c r="D2220" s="40"/>
    </row>
    <row r="2221" spans="1:4" x14ac:dyDescent="0.25">
      <c r="A2221" s="40"/>
      <c r="B2221" s="40"/>
      <c r="C2221" s="40"/>
      <c r="D2221" s="40"/>
    </row>
    <row r="2222" spans="1:4" x14ac:dyDescent="0.25">
      <c r="A2222" s="40"/>
      <c r="B2222" s="40"/>
      <c r="C2222" s="40"/>
      <c r="D2222" s="40"/>
    </row>
    <row r="2223" spans="1:4" x14ac:dyDescent="0.25">
      <c r="A2223" s="40"/>
      <c r="B2223" s="40"/>
      <c r="C2223" s="40"/>
      <c r="D2223" s="40"/>
    </row>
    <row r="2224" spans="1:4" x14ac:dyDescent="0.25">
      <c r="A2224" s="40"/>
      <c r="B2224" s="40"/>
      <c r="C2224" s="40"/>
      <c r="D2224" s="40"/>
    </row>
    <row r="2225" spans="1:4" x14ac:dyDescent="0.25">
      <c r="A2225" s="40"/>
      <c r="B2225" s="40"/>
      <c r="C2225" s="40"/>
      <c r="D2225" s="40"/>
    </row>
    <row r="2226" spans="1:4" x14ac:dyDescent="0.25">
      <c r="A2226" s="40"/>
      <c r="B2226" s="40"/>
      <c r="C2226" s="40"/>
      <c r="D2226" s="40"/>
    </row>
    <row r="2227" spans="1:4" x14ac:dyDescent="0.25">
      <c r="A2227" s="40"/>
      <c r="B2227" s="40"/>
      <c r="C2227" s="40"/>
      <c r="D2227" s="40"/>
    </row>
    <row r="2228" spans="1:4" x14ac:dyDescent="0.25">
      <c r="A2228" s="40"/>
      <c r="B2228" s="40"/>
      <c r="C2228" s="40"/>
      <c r="D2228" s="40"/>
    </row>
    <row r="2229" spans="1:4" x14ac:dyDescent="0.25">
      <c r="A2229" s="40"/>
      <c r="B2229" s="40"/>
      <c r="C2229" s="40"/>
      <c r="D2229" s="40"/>
    </row>
    <row r="2230" spans="1:4" x14ac:dyDescent="0.25">
      <c r="A2230" s="40"/>
      <c r="B2230" s="40"/>
      <c r="C2230" s="40"/>
      <c r="D2230" s="40"/>
    </row>
    <row r="2231" spans="1:4" x14ac:dyDescent="0.25">
      <c r="A2231" s="40"/>
      <c r="B2231" s="40"/>
      <c r="C2231" s="40"/>
      <c r="D2231" s="40"/>
    </row>
    <row r="2232" spans="1:4" x14ac:dyDescent="0.25">
      <c r="A2232" s="40"/>
      <c r="B2232" s="40"/>
      <c r="C2232" s="40"/>
      <c r="D2232" s="40"/>
    </row>
    <row r="2233" spans="1:4" x14ac:dyDescent="0.25">
      <c r="A2233" s="40"/>
      <c r="B2233" s="40"/>
      <c r="C2233" s="40"/>
      <c r="D2233" s="40"/>
    </row>
    <row r="2234" spans="1:4" x14ac:dyDescent="0.25">
      <c r="A2234" s="40"/>
      <c r="B2234" s="40"/>
      <c r="C2234" s="40"/>
      <c r="D2234" s="40"/>
    </row>
    <row r="2235" spans="1:4" x14ac:dyDescent="0.25">
      <c r="A2235" s="40"/>
      <c r="B2235" s="40"/>
      <c r="C2235" s="40"/>
      <c r="D2235" s="40"/>
    </row>
    <row r="2236" spans="1:4" x14ac:dyDescent="0.25">
      <c r="A2236" s="40"/>
      <c r="B2236" s="40"/>
      <c r="C2236" s="40"/>
      <c r="D2236" s="40"/>
    </row>
    <row r="2237" spans="1:4" x14ac:dyDescent="0.25">
      <c r="A2237" s="40"/>
      <c r="B2237" s="40"/>
      <c r="C2237" s="40"/>
      <c r="D2237" s="40"/>
    </row>
    <row r="2238" spans="1:4" x14ac:dyDescent="0.25">
      <c r="A2238" s="40"/>
      <c r="B2238" s="40"/>
      <c r="C2238" s="40"/>
      <c r="D2238" s="40"/>
    </row>
    <row r="2239" spans="1:4" x14ac:dyDescent="0.25">
      <c r="A2239" s="40"/>
      <c r="B2239" s="40"/>
      <c r="C2239" s="40"/>
      <c r="D2239" s="40"/>
    </row>
    <row r="2240" spans="1:4" x14ac:dyDescent="0.25">
      <c r="A2240" s="40"/>
      <c r="B2240" s="40"/>
      <c r="C2240" s="40"/>
      <c r="D2240" s="40"/>
    </row>
    <row r="2241" spans="1:4" x14ac:dyDescent="0.25">
      <c r="A2241" s="40"/>
      <c r="B2241" s="40"/>
      <c r="C2241" s="40"/>
      <c r="D2241" s="40"/>
    </row>
    <row r="2242" spans="1:4" x14ac:dyDescent="0.25">
      <c r="A2242" s="40"/>
      <c r="B2242" s="40"/>
      <c r="C2242" s="40"/>
      <c r="D2242" s="40"/>
    </row>
    <row r="2243" spans="1:4" x14ac:dyDescent="0.25">
      <c r="A2243" s="40"/>
      <c r="B2243" s="40"/>
      <c r="C2243" s="40"/>
      <c r="D2243" s="40"/>
    </row>
    <row r="2244" spans="1:4" x14ac:dyDescent="0.25">
      <c r="A2244" s="40"/>
      <c r="B2244" s="40"/>
      <c r="C2244" s="40"/>
      <c r="D2244" s="40"/>
    </row>
    <row r="2245" spans="1:4" x14ac:dyDescent="0.25">
      <c r="A2245" s="40"/>
      <c r="B2245" s="40"/>
      <c r="C2245" s="40"/>
      <c r="D2245" s="40"/>
    </row>
    <row r="2246" spans="1:4" x14ac:dyDescent="0.25">
      <c r="A2246" s="40"/>
      <c r="B2246" s="40"/>
      <c r="C2246" s="40"/>
      <c r="D2246" s="40"/>
    </row>
    <row r="2247" spans="1:4" x14ac:dyDescent="0.25">
      <c r="A2247" s="40"/>
      <c r="B2247" s="40"/>
      <c r="C2247" s="40"/>
      <c r="D2247" s="40"/>
    </row>
    <row r="2248" spans="1:4" x14ac:dyDescent="0.25">
      <c r="A2248" s="40"/>
      <c r="B2248" s="40"/>
      <c r="C2248" s="40"/>
      <c r="D2248" s="40"/>
    </row>
    <row r="2249" spans="1:4" x14ac:dyDescent="0.25">
      <c r="A2249" s="40"/>
      <c r="B2249" s="40"/>
      <c r="C2249" s="40"/>
      <c r="D2249" s="40"/>
    </row>
    <row r="2250" spans="1:4" x14ac:dyDescent="0.25">
      <c r="A2250" s="40"/>
      <c r="B2250" s="40"/>
      <c r="C2250" s="40"/>
      <c r="D2250" s="40"/>
    </row>
    <row r="2251" spans="1:4" x14ac:dyDescent="0.25">
      <c r="A2251" s="40"/>
      <c r="B2251" s="40"/>
      <c r="C2251" s="40"/>
      <c r="D2251" s="40"/>
    </row>
    <row r="2252" spans="1:4" x14ac:dyDescent="0.25">
      <c r="A2252" s="40"/>
      <c r="B2252" s="40"/>
      <c r="C2252" s="40"/>
      <c r="D2252" s="40"/>
    </row>
    <row r="2253" spans="1:4" x14ac:dyDescent="0.25">
      <c r="A2253" s="40"/>
      <c r="B2253" s="40"/>
      <c r="C2253" s="40"/>
      <c r="D2253" s="40"/>
    </row>
    <row r="2254" spans="1:4" x14ac:dyDescent="0.25">
      <c r="A2254" s="40"/>
      <c r="B2254" s="40"/>
      <c r="C2254" s="40"/>
      <c r="D2254" s="40"/>
    </row>
    <row r="2255" spans="1:4" x14ac:dyDescent="0.25">
      <c r="A2255" s="40"/>
      <c r="B2255" s="40"/>
      <c r="C2255" s="40"/>
      <c r="D2255" s="40"/>
    </row>
    <row r="2256" spans="1:4" x14ac:dyDescent="0.25">
      <c r="A2256" s="40"/>
      <c r="B2256" s="40"/>
      <c r="C2256" s="40"/>
      <c r="D2256" s="40"/>
    </row>
    <row r="2257" spans="1:4" x14ac:dyDescent="0.25">
      <c r="A2257" s="40"/>
      <c r="B2257" s="40"/>
      <c r="C2257" s="40"/>
      <c r="D2257" s="40"/>
    </row>
    <row r="2258" spans="1:4" x14ac:dyDescent="0.25">
      <c r="A2258" s="40"/>
      <c r="B2258" s="40"/>
      <c r="C2258" s="40"/>
      <c r="D2258" s="40"/>
    </row>
    <row r="2259" spans="1:4" x14ac:dyDescent="0.25">
      <c r="A2259" s="40"/>
      <c r="B2259" s="40"/>
      <c r="C2259" s="40"/>
      <c r="D2259" s="40"/>
    </row>
    <row r="2260" spans="1:4" x14ac:dyDescent="0.25">
      <c r="A2260" s="40"/>
      <c r="B2260" s="40"/>
      <c r="C2260" s="40"/>
      <c r="D2260" s="40"/>
    </row>
    <row r="2261" spans="1:4" x14ac:dyDescent="0.25">
      <c r="A2261" s="40"/>
      <c r="B2261" s="40"/>
      <c r="C2261" s="40"/>
      <c r="D2261" s="40"/>
    </row>
    <row r="2262" spans="1:4" x14ac:dyDescent="0.25">
      <c r="A2262" s="40"/>
      <c r="B2262" s="40"/>
      <c r="C2262" s="40"/>
      <c r="D2262" s="40"/>
    </row>
    <row r="2263" spans="1:4" x14ac:dyDescent="0.25">
      <c r="A2263" s="40"/>
      <c r="B2263" s="40"/>
      <c r="C2263" s="40"/>
      <c r="D2263" s="40"/>
    </row>
    <row r="2264" spans="1:4" x14ac:dyDescent="0.25">
      <c r="A2264" s="40"/>
      <c r="B2264" s="40"/>
      <c r="C2264" s="40"/>
      <c r="D2264" s="40"/>
    </row>
    <row r="2265" spans="1:4" x14ac:dyDescent="0.25">
      <c r="A2265" s="40"/>
      <c r="B2265" s="40"/>
      <c r="C2265" s="40"/>
      <c r="D2265" s="40"/>
    </row>
    <row r="2266" spans="1:4" x14ac:dyDescent="0.25">
      <c r="A2266" s="40"/>
      <c r="B2266" s="40"/>
      <c r="C2266" s="40"/>
      <c r="D2266" s="40"/>
    </row>
    <row r="2267" spans="1:4" x14ac:dyDescent="0.25">
      <c r="A2267" s="40"/>
      <c r="B2267" s="40"/>
      <c r="C2267" s="40"/>
      <c r="D2267" s="40"/>
    </row>
    <row r="2268" spans="1:4" x14ac:dyDescent="0.25">
      <c r="A2268" s="40"/>
      <c r="B2268" s="40"/>
      <c r="C2268" s="40"/>
      <c r="D2268" s="40"/>
    </row>
    <row r="2269" spans="1:4" x14ac:dyDescent="0.25">
      <c r="A2269" s="40"/>
      <c r="B2269" s="40"/>
      <c r="C2269" s="40"/>
      <c r="D2269" s="40"/>
    </row>
    <row r="2270" spans="1:4" x14ac:dyDescent="0.25">
      <c r="A2270" s="40"/>
      <c r="B2270" s="40"/>
      <c r="C2270" s="40"/>
      <c r="D2270" s="40"/>
    </row>
    <row r="2271" spans="1:4" x14ac:dyDescent="0.25">
      <c r="A2271" s="40"/>
      <c r="B2271" s="40"/>
      <c r="C2271" s="40"/>
      <c r="D2271" s="40"/>
    </row>
    <row r="2272" spans="1:4" x14ac:dyDescent="0.25">
      <c r="A2272" s="40"/>
      <c r="B2272" s="40"/>
      <c r="C2272" s="40"/>
      <c r="D2272" s="40"/>
    </row>
    <row r="2273" spans="1:4" x14ac:dyDescent="0.25">
      <c r="A2273" s="40"/>
      <c r="B2273" s="40"/>
      <c r="C2273" s="40"/>
      <c r="D2273" s="40"/>
    </row>
    <row r="2274" spans="1:4" x14ac:dyDescent="0.25">
      <c r="A2274" s="40"/>
      <c r="B2274" s="40"/>
      <c r="C2274" s="40"/>
      <c r="D2274" s="40"/>
    </row>
    <row r="2275" spans="1:4" x14ac:dyDescent="0.25">
      <c r="A2275" s="40"/>
      <c r="B2275" s="40"/>
      <c r="C2275" s="40"/>
      <c r="D2275" s="40"/>
    </row>
    <row r="2276" spans="1:4" x14ac:dyDescent="0.25">
      <c r="A2276" s="40"/>
      <c r="B2276" s="40"/>
      <c r="C2276" s="40"/>
      <c r="D2276" s="40"/>
    </row>
    <row r="2277" spans="1:4" x14ac:dyDescent="0.25">
      <c r="A2277" s="40"/>
      <c r="B2277" s="40"/>
      <c r="C2277" s="40"/>
      <c r="D2277" s="40"/>
    </row>
    <row r="2278" spans="1:4" x14ac:dyDescent="0.25">
      <c r="A2278" s="40"/>
      <c r="B2278" s="40"/>
      <c r="C2278" s="40"/>
      <c r="D2278" s="40"/>
    </row>
    <row r="2279" spans="1:4" x14ac:dyDescent="0.25">
      <c r="A2279" s="40"/>
      <c r="B2279" s="40"/>
      <c r="C2279" s="40"/>
      <c r="D2279" s="40"/>
    </row>
    <row r="2280" spans="1:4" x14ac:dyDescent="0.25">
      <c r="A2280" s="40"/>
      <c r="B2280" s="40"/>
      <c r="C2280" s="40"/>
      <c r="D2280" s="40"/>
    </row>
    <row r="2281" spans="1:4" x14ac:dyDescent="0.25">
      <c r="A2281" s="40"/>
      <c r="B2281" s="40"/>
      <c r="C2281" s="40"/>
      <c r="D2281" s="40"/>
    </row>
    <row r="2282" spans="1:4" x14ac:dyDescent="0.25">
      <c r="A2282" s="40"/>
      <c r="B2282" s="40"/>
      <c r="C2282" s="40"/>
      <c r="D2282" s="40"/>
    </row>
    <row r="2283" spans="1:4" x14ac:dyDescent="0.25">
      <c r="A2283" s="40"/>
      <c r="B2283" s="40"/>
      <c r="C2283" s="40"/>
      <c r="D2283" s="40"/>
    </row>
    <row r="2284" spans="1:4" x14ac:dyDescent="0.25">
      <c r="A2284" s="40"/>
      <c r="B2284" s="40"/>
      <c r="C2284" s="40"/>
      <c r="D2284" s="40"/>
    </row>
    <row r="2285" spans="1:4" x14ac:dyDescent="0.25">
      <c r="A2285" s="40"/>
      <c r="B2285" s="40"/>
      <c r="C2285" s="40"/>
      <c r="D2285" s="40"/>
    </row>
    <row r="2286" spans="1:4" x14ac:dyDescent="0.25">
      <c r="A2286" s="40"/>
      <c r="B2286" s="40"/>
      <c r="C2286" s="40"/>
      <c r="D2286" s="40"/>
    </row>
    <row r="2287" spans="1:4" x14ac:dyDescent="0.25">
      <c r="A2287" s="40"/>
      <c r="B2287" s="40"/>
      <c r="C2287" s="40"/>
      <c r="D2287" s="40"/>
    </row>
    <row r="2288" spans="1:4" x14ac:dyDescent="0.25">
      <c r="A2288" s="40"/>
      <c r="B2288" s="40"/>
      <c r="C2288" s="40"/>
      <c r="D2288" s="40"/>
    </row>
    <row r="2289" spans="1:4" x14ac:dyDescent="0.25">
      <c r="A2289" s="40"/>
      <c r="B2289" s="40"/>
      <c r="C2289" s="40"/>
      <c r="D2289" s="40"/>
    </row>
    <row r="2290" spans="1:4" x14ac:dyDescent="0.25">
      <c r="A2290" s="40"/>
      <c r="B2290" s="40"/>
      <c r="C2290" s="40"/>
      <c r="D2290" s="40"/>
    </row>
    <row r="2291" spans="1:4" x14ac:dyDescent="0.25">
      <c r="A2291" s="40"/>
      <c r="B2291" s="40"/>
      <c r="C2291" s="40"/>
      <c r="D2291" s="40"/>
    </row>
    <row r="2292" spans="1:4" x14ac:dyDescent="0.25">
      <c r="A2292" s="40"/>
      <c r="B2292" s="40"/>
      <c r="C2292" s="40"/>
      <c r="D2292" s="40"/>
    </row>
    <row r="2293" spans="1:4" x14ac:dyDescent="0.25">
      <c r="A2293" s="40"/>
      <c r="B2293" s="40"/>
      <c r="C2293" s="40"/>
      <c r="D2293" s="40"/>
    </row>
    <row r="2294" spans="1:4" x14ac:dyDescent="0.25">
      <c r="A2294" s="40"/>
      <c r="B2294" s="40"/>
      <c r="C2294" s="40"/>
      <c r="D2294" s="40"/>
    </row>
    <row r="2295" spans="1:4" x14ac:dyDescent="0.25">
      <c r="A2295" s="40"/>
      <c r="B2295" s="40"/>
      <c r="C2295" s="40"/>
      <c r="D2295" s="40"/>
    </row>
    <row r="2296" spans="1:4" x14ac:dyDescent="0.25">
      <c r="A2296" s="40"/>
      <c r="B2296" s="40"/>
      <c r="C2296" s="40"/>
      <c r="D2296" s="40"/>
    </row>
    <row r="2297" spans="1:4" x14ac:dyDescent="0.25">
      <c r="A2297" s="40"/>
      <c r="B2297" s="40"/>
      <c r="C2297" s="40"/>
      <c r="D2297" s="40"/>
    </row>
    <row r="2298" spans="1:4" x14ac:dyDescent="0.25">
      <c r="A2298" s="40"/>
      <c r="B2298" s="40"/>
      <c r="C2298" s="40"/>
      <c r="D2298" s="40"/>
    </row>
    <row r="2299" spans="1:4" x14ac:dyDescent="0.25">
      <c r="A2299" s="40"/>
      <c r="B2299" s="40"/>
      <c r="C2299" s="40"/>
      <c r="D2299" s="40"/>
    </row>
    <row r="2300" spans="1:4" x14ac:dyDescent="0.25">
      <c r="A2300" s="40"/>
      <c r="B2300" s="40"/>
      <c r="C2300" s="40"/>
      <c r="D2300" s="40"/>
    </row>
    <row r="2301" spans="1:4" x14ac:dyDescent="0.25">
      <c r="A2301" s="40"/>
      <c r="B2301" s="40"/>
      <c r="C2301" s="40"/>
      <c r="D2301" s="40"/>
    </row>
    <row r="2302" spans="1:4" x14ac:dyDescent="0.25">
      <c r="A2302" s="40"/>
      <c r="B2302" s="40"/>
      <c r="C2302" s="40"/>
      <c r="D2302" s="40"/>
    </row>
    <row r="2303" spans="1:4" x14ac:dyDescent="0.25">
      <c r="A2303" s="40"/>
      <c r="B2303" s="40"/>
      <c r="C2303" s="40"/>
      <c r="D2303" s="40"/>
    </row>
    <row r="2304" spans="1:4" x14ac:dyDescent="0.25">
      <c r="A2304" s="40"/>
      <c r="B2304" s="40"/>
      <c r="C2304" s="40"/>
      <c r="D2304" s="40"/>
    </row>
    <row r="2305" spans="1:4" x14ac:dyDescent="0.25">
      <c r="A2305" s="40"/>
      <c r="B2305" s="40"/>
      <c r="C2305" s="40"/>
      <c r="D2305" s="40"/>
    </row>
    <row r="2306" spans="1:4" x14ac:dyDescent="0.25">
      <c r="A2306" s="40"/>
      <c r="B2306" s="40"/>
      <c r="C2306" s="40"/>
      <c r="D2306" s="40"/>
    </row>
    <row r="2307" spans="1:4" x14ac:dyDescent="0.25">
      <c r="A2307" s="40"/>
      <c r="B2307" s="40"/>
      <c r="C2307" s="40"/>
      <c r="D2307" s="40"/>
    </row>
    <row r="2308" spans="1:4" x14ac:dyDescent="0.25">
      <c r="A2308" s="40"/>
      <c r="B2308" s="40"/>
      <c r="C2308" s="40"/>
      <c r="D2308" s="40"/>
    </row>
    <row r="2309" spans="1:4" x14ac:dyDescent="0.25">
      <c r="A2309" s="40"/>
      <c r="B2309" s="40"/>
      <c r="C2309" s="40"/>
      <c r="D2309" s="40"/>
    </row>
    <row r="2310" spans="1:4" x14ac:dyDescent="0.25">
      <c r="A2310" s="40"/>
      <c r="B2310" s="40"/>
      <c r="C2310" s="40"/>
      <c r="D2310" s="40"/>
    </row>
    <row r="2311" spans="1:4" x14ac:dyDescent="0.25">
      <c r="A2311" s="40"/>
      <c r="B2311" s="40"/>
      <c r="C2311" s="40"/>
      <c r="D2311" s="40"/>
    </row>
    <row r="2312" spans="1:4" x14ac:dyDescent="0.25">
      <c r="A2312" s="40"/>
      <c r="B2312" s="40"/>
      <c r="C2312" s="40"/>
      <c r="D2312" s="40"/>
    </row>
    <row r="2313" spans="1:4" x14ac:dyDescent="0.25">
      <c r="A2313" s="40"/>
      <c r="B2313" s="40"/>
      <c r="C2313" s="40"/>
      <c r="D2313" s="40"/>
    </row>
    <row r="2314" spans="1:4" x14ac:dyDescent="0.25">
      <c r="A2314" s="40"/>
      <c r="B2314" s="40"/>
      <c r="C2314" s="40"/>
      <c r="D2314" s="40"/>
    </row>
    <row r="2315" spans="1:4" x14ac:dyDescent="0.25">
      <c r="A2315" s="40"/>
      <c r="B2315" s="40"/>
      <c r="C2315" s="40"/>
      <c r="D2315" s="40"/>
    </row>
    <row r="2316" spans="1:4" x14ac:dyDescent="0.25">
      <c r="A2316" s="40"/>
      <c r="B2316" s="40"/>
      <c r="C2316" s="40"/>
      <c r="D2316" s="40"/>
    </row>
    <row r="2317" spans="1:4" x14ac:dyDescent="0.25">
      <c r="A2317" s="40"/>
      <c r="B2317" s="40"/>
      <c r="C2317" s="40"/>
      <c r="D2317" s="40"/>
    </row>
    <row r="2318" spans="1:4" x14ac:dyDescent="0.25">
      <c r="A2318" s="40"/>
      <c r="B2318" s="40"/>
      <c r="C2318" s="40"/>
      <c r="D2318" s="40"/>
    </row>
    <row r="2319" spans="1:4" x14ac:dyDescent="0.25">
      <c r="A2319" s="40"/>
      <c r="B2319" s="40"/>
      <c r="C2319" s="40"/>
      <c r="D2319" s="40"/>
    </row>
    <row r="2320" spans="1:4" x14ac:dyDescent="0.25">
      <c r="A2320" s="40"/>
      <c r="B2320" s="40"/>
      <c r="C2320" s="40"/>
      <c r="D2320" s="40"/>
    </row>
    <row r="2321" spans="1:4" x14ac:dyDescent="0.25">
      <c r="A2321" s="40"/>
      <c r="B2321" s="40"/>
      <c r="C2321" s="40"/>
      <c r="D2321" s="40"/>
    </row>
    <row r="2322" spans="1:4" x14ac:dyDescent="0.25">
      <c r="A2322" s="40"/>
      <c r="B2322" s="40"/>
      <c r="C2322" s="40"/>
      <c r="D2322" s="40"/>
    </row>
    <row r="2323" spans="1:4" x14ac:dyDescent="0.25">
      <c r="A2323" s="40"/>
      <c r="B2323" s="40"/>
      <c r="C2323" s="40"/>
      <c r="D2323" s="40"/>
    </row>
    <row r="2324" spans="1:4" x14ac:dyDescent="0.25">
      <c r="A2324" s="40"/>
      <c r="B2324" s="40"/>
      <c r="C2324" s="40"/>
      <c r="D2324" s="40"/>
    </row>
    <row r="2325" spans="1:4" x14ac:dyDescent="0.25">
      <c r="A2325" s="40"/>
      <c r="B2325" s="40"/>
      <c r="C2325" s="40"/>
      <c r="D2325" s="40"/>
    </row>
    <row r="2326" spans="1:4" x14ac:dyDescent="0.25">
      <c r="A2326" s="40"/>
      <c r="B2326" s="40"/>
      <c r="C2326" s="40"/>
      <c r="D2326" s="40"/>
    </row>
    <row r="2327" spans="1:4" x14ac:dyDescent="0.25">
      <c r="A2327" s="40"/>
      <c r="B2327" s="40"/>
      <c r="C2327" s="40"/>
      <c r="D2327" s="40"/>
    </row>
    <row r="2328" spans="1:4" x14ac:dyDescent="0.25">
      <c r="A2328" s="40"/>
      <c r="B2328" s="40"/>
      <c r="C2328" s="40"/>
      <c r="D2328" s="40"/>
    </row>
    <row r="2329" spans="1:4" x14ac:dyDescent="0.25">
      <c r="A2329" s="40"/>
      <c r="B2329" s="40"/>
      <c r="C2329" s="40"/>
      <c r="D2329" s="40"/>
    </row>
    <row r="2330" spans="1:4" x14ac:dyDescent="0.25">
      <c r="A2330" s="40"/>
      <c r="B2330" s="40"/>
      <c r="C2330" s="40"/>
      <c r="D2330" s="40"/>
    </row>
    <row r="2331" spans="1:4" x14ac:dyDescent="0.25">
      <c r="A2331" s="40"/>
      <c r="B2331" s="40"/>
      <c r="C2331" s="40"/>
      <c r="D2331" s="40"/>
    </row>
    <row r="2332" spans="1:4" x14ac:dyDescent="0.25">
      <c r="A2332" s="40"/>
      <c r="B2332" s="40"/>
      <c r="C2332" s="40"/>
      <c r="D2332" s="40"/>
    </row>
    <row r="2333" spans="1:4" x14ac:dyDescent="0.25">
      <c r="A2333" s="40"/>
      <c r="B2333" s="40"/>
      <c r="C2333" s="40"/>
      <c r="D2333" s="40"/>
    </row>
    <row r="2334" spans="1:4" x14ac:dyDescent="0.25">
      <c r="A2334" s="40"/>
      <c r="B2334" s="40"/>
      <c r="C2334" s="40"/>
      <c r="D2334" s="40"/>
    </row>
    <row r="2335" spans="1:4" x14ac:dyDescent="0.25">
      <c r="A2335" s="40"/>
      <c r="B2335" s="40"/>
      <c r="C2335" s="40"/>
      <c r="D2335" s="40"/>
    </row>
    <row r="2336" spans="1:4" x14ac:dyDescent="0.25">
      <c r="A2336" s="40"/>
      <c r="B2336" s="40"/>
      <c r="C2336" s="40"/>
      <c r="D2336" s="40"/>
    </row>
    <row r="2337" spans="1:4" x14ac:dyDescent="0.25">
      <c r="A2337" s="40"/>
      <c r="B2337" s="40"/>
      <c r="C2337" s="40"/>
      <c r="D2337" s="40"/>
    </row>
    <row r="2338" spans="1:4" x14ac:dyDescent="0.25">
      <c r="A2338" s="40"/>
      <c r="B2338" s="40"/>
      <c r="C2338" s="40"/>
      <c r="D2338" s="40"/>
    </row>
    <row r="2339" spans="1:4" x14ac:dyDescent="0.25">
      <c r="A2339" s="40"/>
      <c r="B2339" s="40"/>
      <c r="C2339" s="40"/>
      <c r="D2339" s="40"/>
    </row>
    <row r="2340" spans="1:4" x14ac:dyDescent="0.25">
      <c r="A2340" s="40"/>
      <c r="B2340" s="40"/>
      <c r="C2340" s="40"/>
      <c r="D2340" s="40"/>
    </row>
    <row r="2341" spans="1:4" x14ac:dyDescent="0.25">
      <c r="A2341" s="40"/>
      <c r="B2341" s="40"/>
      <c r="C2341" s="40"/>
      <c r="D2341" s="40"/>
    </row>
    <row r="2342" spans="1:4" x14ac:dyDescent="0.25">
      <c r="A2342" s="40"/>
      <c r="B2342" s="40"/>
      <c r="C2342" s="40"/>
      <c r="D2342" s="40"/>
    </row>
    <row r="2343" spans="1:4" x14ac:dyDescent="0.25">
      <c r="A2343" s="40"/>
      <c r="B2343" s="40"/>
      <c r="C2343" s="40"/>
      <c r="D2343" s="40"/>
    </row>
    <row r="2344" spans="1:4" x14ac:dyDescent="0.25">
      <c r="A2344" s="40"/>
      <c r="B2344" s="40"/>
      <c r="C2344" s="40"/>
      <c r="D2344" s="40"/>
    </row>
    <row r="2345" spans="1:4" x14ac:dyDescent="0.25">
      <c r="A2345" s="40"/>
      <c r="B2345" s="40"/>
      <c r="C2345" s="40"/>
      <c r="D2345" s="40"/>
    </row>
    <row r="2346" spans="1:4" x14ac:dyDescent="0.25">
      <c r="A2346" s="40"/>
      <c r="B2346" s="40"/>
      <c r="C2346" s="40"/>
      <c r="D2346" s="40"/>
    </row>
    <row r="2347" spans="1:4" x14ac:dyDescent="0.25">
      <c r="A2347" s="40"/>
      <c r="B2347" s="40"/>
      <c r="C2347" s="40"/>
      <c r="D2347" s="40"/>
    </row>
    <row r="2348" spans="1:4" x14ac:dyDescent="0.25">
      <c r="A2348" s="40"/>
      <c r="B2348" s="40"/>
      <c r="C2348" s="40"/>
      <c r="D2348" s="40"/>
    </row>
    <row r="2349" spans="1:4" x14ac:dyDescent="0.25">
      <c r="A2349" s="40"/>
      <c r="B2349" s="40"/>
      <c r="C2349" s="40"/>
      <c r="D2349" s="40"/>
    </row>
    <row r="2350" spans="1:4" x14ac:dyDescent="0.25">
      <c r="A2350" s="40"/>
      <c r="B2350" s="40"/>
      <c r="C2350" s="40"/>
      <c r="D2350" s="40"/>
    </row>
    <row r="2351" spans="1:4" x14ac:dyDescent="0.25">
      <c r="A2351" s="40"/>
      <c r="B2351" s="40"/>
      <c r="C2351" s="40"/>
      <c r="D2351" s="40"/>
    </row>
    <row r="2352" spans="1:4" x14ac:dyDescent="0.25">
      <c r="A2352" s="40"/>
      <c r="B2352" s="40"/>
      <c r="C2352" s="40"/>
      <c r="D2352" s="40"/>
    </row>
    <row r="2353" spans="1:4" x14ac:dyDescent="0.25">
      <c r="A2353" s="40"/>
      <c r="B2353" s="40"/>
      <c r="C2353" s="40"/>
      <c r="D2353" s="40"/>
    </row>
    <row r="2354" spans="1:4" x14ac:dyDescent="0.25">
      <c r="A2354" s="40"/>
      <c r="B2354" s="40"/>
      <c r="C2354" s="40"/>
      <c r="D2354" s="40"/>
    </row>
    <row r="2355" spans="1:4" x14ac:dyDescent="0.25">
      <c r="A2355" s="40"/>
      <c r="B2355" s="40"/>
      <c r="C2355" s="40"/>
      <c r="D2355" s="40"/>
    </row>
    <row r="2356" spans="1:4" x14ac:dyDescent="0.25">
      <c r="A2356" s="40"/>
      <c r="B2356" s="40"/>
      <c r="C2356" s="40"/>
      <c r="D2356" s="40"/>
    </row>
    <row r="2357" spans="1:4" x14ac:dyDescent="0.25">
      <c r="A2357" s="40"/>
      <c r="B2357" s="40"/>
      <c r="C2357" s="40"/>
      <c r="D2357" s="40"/>
    </row>
    <row r="2358" spans="1:4" x14ac:dyDescent="0.25">
      <c r="A2358" s="40"/>
      <c r="B2358" s="40"/>
      <c r="C2358" s="40"/>
      <c r="D2358" s="40"/>
    </row>
    <row r="2359" spans="1:4" x14ac:dyDescent="0.25">
      <c r="A2359" s="40"/>
      <c r="B2359" s="40"/>
      <c r="C2359" s="40"/>
      <c r="D2359" s="40"/>
    </row>
    <row r="2360" spans="1:4" x14ac:dyDescent="0.25">
      <c r="A2360" s="40"/>
      <c r="B2360" s="40"/>
      <c r="C2360" s="40"/>
      <c r="D2360" s="40"/>
    </row>
    <row r="2361" spans="1:4" x14ac:dyDescent="0.25">
      <c r="A2361" s="40"/>
      <c r="B2361" s="40"/>
      <c r="C2361" s="40"/>
      <c r="D2361" s="40"/>
    </row>
    <row r="2362" spans="1:4" x14ac:dyDescent="0.25">
      <c r="A2362" s="40"/>
      <c r="B2362" s="40"/>
      <c r="C2362" s="40"/>
      <c r="D2362" s="40"/>
    </row>
    <row r="2363" spans="1:4" x14ac:dyDescent="0.25">
      <c r="A2363" s="40"/>
      <c r="B2363" s="40"/>
      <c r="C2363" s="40"/>
      <c r="D2363" s="40"/>
    </row>
    <row r="2364" spans="1:4" x14ac:dyDescent="0.25">
      <c r="A2364" s="40"/>
      <c r="B2364" s="40"/>
      <c r="C2364" s="40"/>
      <c r="D2364" s="40"/>
    </row>
    <row r="2365" spans="1:4" x14ac:dyDescent="0.25">
      <c r="A2365" s="40"/>
      <c r="B2365" s="40"/>
      <c r="C2365" s="40"/>
      <c r="D2365" s="40"/>
    </row>
    <row r="2366" spans="1:4" x14ac:dyDescent="0.25">
      <c r="A2366" s="40"/>
      <c r="B2366" s="40"/>
      <c r="C2366" s="40"/>
      <c r="D2366" s="40"/>
    </row>
    <row r="2367" spans="1:4" x14ac:dyDescent="0.25">
      <c r="A2367" s="40"/>
      <c r="B2367" s="40"/>
      <c r="C2367" s="40"/>
      <c r="D2367" s="40"/>
    </row>
    <row r="2368" spans="1:4" x14ac:dyDescent="0.25">
      <c r="A2368" s="40"/>
      <c r="B2368" s="40"/>
      <c r="C2368" s="40"/>
      <c r="D2368" s="40"/>
    </row>
    <row r="2369" spans="1:4" x14ac:dyDescent="0.25">
      <c r="A2369" s="40"/>
      <c r="B2369" s="40"/>
      <c r="C2369" s="40"/>
      <c r="D2369" s="40"/>
    </row>
    <row r="2370" spans="1:4" x14ac:dyDescent="0.25">
      <c r="A2370" s="40"/>
      <c r="B2370" s="40"/>
      <c r="C2370" s="40"/>
      <c r="D2370" s="40"/>
    </row>
    <row r="2371" spans="1:4" x14ac:dyDescent="0.25">
      <c r="A2371" s="40"/>
      <c r="B2371" s="40"/>
      <c r="C2371" s="40"/>
      <c r="D2371" s="40"/>
    </row>
    <row r="2372" spans="1:4" x14ac:dyDescent="0.25">
      <c r="A2372" s="40"/>
      <c r="B2372" s="40"/>
      <c r="C2372" s="40"/>
      <c r="D2372" s="40"/>
    </row>
    <row r="2373" spans="1:4" x14ac:dyDescent="0.25">
      <c r="A2373" s="40"/>
      <c r="B2373" s="40"/>
      <c r="C2373" s="40"/>
      <c r="D2373" s="40"/>
    </row>
    <row r="2374" spans="1:4" x14ac:dyDescent="0.25">
      <c r="A2374" s="40"/>
      <c r="B2374" s="40"/>
      <c r="C2374" s="40"/>
      <c r="D2374" s="40"/>
    </row>
    <row r="2375" spans="1:4" x14ac:dyDescent="0.25">
      <c r="A2375" s="40"/>
      <c r="B2375" s="40"/>
      <c r="C2375" s="40"/>
      <c r="D2375" s="40"/>
    </row>
    <row r="2376" spans="1:4" x14ac:dyDescent="0.25">
      <c r="A2376" s="40"/>
      <c r="B2376" s="40"/>
      <c r="C2376" s="40"/>
      <c r="D2376" s="40"/>
    </row>
    <row r="2377" spans="1:4" x14ac:dyDescent="0.25">
      <c r="A2377" s="40"/>
      <c r="B2377" s="40"/>
      <c r="C2377" s="40"/>
      <c r="D2377" s="40"/>
    </row>
    <row r="2378" spans="1:4" x14ac:dyDescent="0.25">
      <c r="A2378" s="40"/>
      <c r="B2378" s="40"/>
      <c r="C2378" s="40"/>
      <c r="D2378" s="40"/>
    </row>
    <row r="2379" spans="1:4" x14ac:dyDescent="0.25">
      <c r="A2379" s="40"/>
      <c r="B2379" s="40"/>
      <c r="C2379" s="40"/>
      <c r="D2379" s="40"/>
    </row>
    <row r="2380" spans="1:4" x14ac:dyDescent="0.25">
      <c r="A2380" s="40"/>
      <c r="B2380" s="40"/>
      <c r="C2380" s="40"/>
      <c r="D2380" s="40"/>
    </row>
    <row r="2381" spans="1:4" x14ac:dyDescent="0.25">
      <c r="A2381" s="40"/>
      <c r="B2381" s="40"/>
      <c r="C2381" s="40"/>
      <c r="D2381" s="40"/>
    </row>
    <row r="2382" spans="1:4" x14ac:dyDescent="0.25">
      <c r="A2382" s="40"/>
      <c r="B2382" s="40"/>
      <c r="C2382" s="40"/>
      <c r="D2382" s="40"/>
    </row>
    <row r="2383" spans="1:4" x14ac:dyDescent="0.25">
      <c r="A2383" s="40"/>
      <c r="B2383" s="40"/>
      <c r="C2383" s="40"/>
      <c r="D2383" s="40"/>
    </row>
    <row r="2384" spans="1:4" x14ac:dyDescent="0.25">
      <c r="A2384" s="40"/>
      <c r="B2384" s="40"/>
      <c r="C2384" s="40"/>
      <c r="D2384" s="40"/>
    </row>
    <row r="2385" spans="1:4" x14ac:dyDescent="0.25">
      <c r="A2385" s="40"/>
      <c r="B2385" s="40"/>
      <c r="C2385" s="40"/>
      <c r="D2385" s="40"/>
    </row>
    <row r="2386" spans="1:4" x14ac:dyDescent="0.25">
      <c r="A2386" s="40"/>
      <c r="B2386" s="40"/>
      <c r="C2386" s="40"/>
      <c r="D2386" s="40"/>
    </row>
    <row r="2387" spans="1:4" x14ac:dyDescent="0.25">
      <c r="A2387" s="40"/>
      <c r="B2387" s="40"/>
      <c r="C2387" s="40"/>
      <c r="D2387" s="40"/>
    </row>
    <row r="2388" spans="1:4" x14ac:dyDescent="0.25">
      <c r="A2388" s="40"/>
      <c r="B2388" s="40"/>
      <c r="C2388" s="40"/>
      <c r="D2388" s="40"/>
    </row>
    <row r="2389" spans="1:4" x14ac:dyDescent="0.25">
      <c r="A2389" s="40"/>
      <c r="B2389" s="40"/>
      <c r="C2389" s="40"/>
      <c r="D2389" s="40"/>
    </row>
    <row r="2390" spans="1:4" x14ac:dyDescent="0.25">
      <c r="A2390" s="40"/>
      <c r="B2390" s="40"/>
      <c r="C2390" s="40"/>
      <c r="D2390" s="40"/>
    </row>
    <row r="2391" spans="1:4" x14ac:dyDescent="0.25">
      <c r="A2391" s="40"/>
      <c r="B2391" s="40"/>
      <c r="C2391" s="40"/>
      <c r="D2391" s="40"/>
    </row>
    <row r="2392" spans="1:4" x14ac:dyDescent="0.25">
      <c r="A2392" s="40"/>
      <c r="B2392" s="40"/>
      <c r="C2392" s="40"/>
      <c r="D2392" s="40"/>
    </row>
    <row r="2393" spans="1:4" x14ac:dyDescent="0.25">
      <c r="A2393" s="40"/>
      <c r="B2393" s="40"/>
      <c r="C2393" s="40"/>
      <c r="D2393" s="40"/>
    </row>
    <row r="2394" spans="1:4" x14ac:dyDescent="0.25">
      <c r="A2394" s="40"/>
      <c r="B2394" s="40"/>
      <c r="C2394" s="40"/>
      <c r="D2394" s="40"/>
    </row>
    <row r="2395" spans="1:4" x14ac:dyDescent="0.25">
      <c r="A2395" s="40"/>
      <c r="B2395" s="40"/>
      <c r="C2395" s="40"/>
      <c r="D2395" s="40"/>
    </row>
    <row r="2396" spans="1:4" x14ac:dyDescent="0.25">
      <c r="A2396" s="40"/>
      <c r="B2396" s="40"/>
      <c r="C2396" s="40"/>
      <c r="D2396" s="40"/>
    </row>
    <row r="2397" spans="1:4" x14ac:dyDescent="0.25">
      <c r="A2397" s="40"/>
      <c r="B2397" s="40"/>
      <c r="C2397" s="40"/>
      <c r="D2397" s="40"/>
    </row>
    <row r="2398" spans="1:4" x14ac:dyDescent="0.25">
      <c r="A2398" s="40"/>
      <c r="B2398" s="40"/>
      <c r="C2398" s="40"/>
      <c r="D2398" s="40"/>
    </row>
    <row r="2399" spans="1:4" x14ac:dyDescent="0.25">
      <c r="A2399" s="40"/>
      <c r="B2399" s="40"/>
      <c r="C2399" s="40"/>
      <c r="D2399" s="40"/>
    </row>
    <row r="2400" spans="1:4" x14ac:dyDescent="0.25">
      <c r="A2400" s="40"/>
      <c r="B2400" s="40"/>
      <c r="C2400" s="40"/>
      <c r="D2400" s="40"/>
    </row>
    <row r="2401" spans="1:4" x14ac:dyDescent="0.25">
      <c r="A2401" s="40"/>
      <c r="B2401" s="40"/>
      <c r="C2401" s="40"/>
      <c r="D2401" s="40"/>
    </row>
    <row r="2402" spans="1:4" x14ac:dyDescent="0.25">
      <c r="A2402" s="40"/>
      <c r="B2402" s="40"/>
      <c r="C2402" s="40"/>
      <c r="D2402" s="40"/>
    </row>
    <row r="2403" spans="1:4" x14ac:dyDescent="0.25">
      <c r="A2403" s="40"/>
      <c r="B2403" s="40"/>
      <c r="C2403" s="40"/>
      <c r="D2403" s="40"/>
    </row>
    <row r="2404" spans="1:4" x14ac:dyDescent="0.25">
      <c r="A2404" s="40"/>
      <c r="B2404" s="40"/>
      <c r="C2404" s="40"/>
      <c r="D2404" s="40"/>
    </row>
    <row r="2405" spans="1:4" x14ac:dyDescent="0.25">
      <c r="A2405" s="40"/>
      <c r="B2405" s="40"/>
      <c r="C2405" s="40"/>
      <c r="D2405" s="40"/>
    </row>
    <row r="2406" spans="1:4" x14ac:dyDescent="0.25">
      <c r="A2406" s="40"/>
      <c r="B2406" s="40"/>
      <c r="C2406" s="40"/>
      <c r="D2406" s="40"/>
    </row>
    <row r="2407" spans="1:4" x14ac:dyDescent="0.25">
      <c r="A2407" s="40"/>
      <c r="B2407" s="40"/>
      <c r="C2407" s="40"/>
      <c r="D2407" s="40"/>
    </row>
    <row r="2408" spans="1:4" x14ac:dyDescent="0.25">
      <c r="A2408" s="40"/>
      <c r="B2408" s="40"/>
      <c r="C2408" s="40"/>
      <c r="D2408" s="40"/>
    </row>
    <row r="2409" spans="1:4" x14ac:dyDescent="0.25">
      <c r="A2409" s="40"/>
      <c r="B2409" s="40"/>
      <c r="C2409" s="40"/>
      <c r="D2409" s="40"/>
    </row>
    <row r="2410" spans="1:4" x14ac:dyDescent="0.25">
      <c r="A2410" s="40"/>
      <c r="B2410" s="40"/>
      <c r="C2410" s="40"/>
      <c r="D2410" s="40"/>
    </row>
    <row r="2411" spans="1:4" x14ac:dyDescent="0.25">
      <c r="A2411" s="40"/>
      <c r="B2411" s="40"/>
      <c r="C2411" s="40"/>
      <c r="D2411" s="40"/>
    </row>
    <row r="2412" spans="1:4" x14ac:dyDescent="0.25">
      <c r="A2412" s="40"/>
      <c r="B2412" s="40"/>
      <c r="C2412" s="40"/>
      <c r="D2412" s="40"/>
    </row>
    <row r="2413" spans="1:4" x14ac:dyDescent="0.25">
      <c r="A2413" s="40"/>
      <c r="B2413" s="40"/>
      <c r="C2413" s="40"/>
      <c r="D2413" s="40"/>
    </row>
    <row r="2414" spans="1:4" x14ac:dyDescent="0.25">
      <c r="A2414" s="40"/>
      <c r="B2414" s="40"/>
      <c r="C2414" s="40"/>
      <c r="D2414" s="40"/>
    </row>
    <row r="2415" spans="1:4" x14ac:dyDescent="0.25">
      <c r="A2415" s="40"/>
      <c r="B2415" s="40"/>
      <c r="C2415" s="40"/>
      <c r="D2415" s="40"/>
    </row>
    <row r="2416" spans="1:4" x14ac:dyDescent="0.25">
      <c r="A2416" s="40"/>
      <c r="B2416" s="40"/>
      <c r="C2416" s="40"/>
      <c r="D2416" s="40"/>
    </row>
    <row r="2417" spans="1:4" x14ac:dyDescent="0.25">
      <c r="A2417" s="40"/>
      <c r="B2417" s="40"/>
      <c r="C2417" s="40"/>
      <c r="D2417" s="40"/>
    </row>
    <row r="2418" spans="1:4" x14ac:dyDescent="0.25">
      <c r="A2418" s="40"/>
      <c r="B2418" s="40"/>
      <c r="C2418" s="40"/>
      <c r="D2418" s="40"/>
    </row>
    <row r="2419" spans="1:4" x14ac:dyDescent="0.25">
      <c r="A2419" s="40"/>
      <c r="B2419" s="40"/>
      <c r="C2419" s="40"/>
      <c r="D2419" s="40"/>
    </row>
    <row r="2420" spans="1:4" x14ac:dyDescent="0.25">
      <c r="A2420" s="40"/>
      <c r="B2420" s="40"/>
      <c r="C2420" s="40"/>
      <c r="D2420" s="40"/>
    </row>
    <row r="2421" spans="1:4" x14ac:dyDescent="0.25">
      <c r="A2421" s="40"/>
      <c r="B2421" s="40"/>
      <c r="C2421" s="40"/>
      <c r="D2421" s="40"/>
    </row>
    <row r="2422" spans="1:4" x14ac:dyDescent="0.25">
      <c r="A2422" s="40"/>
      <c r="B2422" s="40"/>
      <c r="C2422" s="40"/>
      <c r="D2422" s="40"/>
    </row>
    <row r="2423" spans="1:4" x14ac:dyDescent="0.25">
      <c r="A2423" s="40"/>
      <c r="B2423" s="40"/>
      <c r="C2423" s="40"/>
      <c r="D2423" s="40"/>
    </row>
    <row r="2424" spans="1:4" x14ac:dyDescent="0.25">
      <c r="A2424" s="40"/>
      <c r="B2424" s="40"/>
      <c r="C2424" s="40"/>
      <c r="D2424" s="40"/>
    </row>
    <row r="2425" spans="1:4" x14ac:dyDescent="0.25">
      <c r="A2425" s="40"/>
      <c r="B2425" s="40"/>
      <c r="C2425" s="40"/>
      <c r="D2425" s="40"/>
    </row>
    <row r="2426" spans="1:4" x14ac:dyDescent="0.25">
      <c r="A2426" s="40"/>
      <c r="B2426" s="40"/>
      <c r="C2426" s="40"/>
      <c r="D2426" s="40"/>
    </row>
    <row r="2427" spans="1:4" x14ac:dyDescent="0.25">
      <c r="A2427" s="40"/>
      <c r="B2427" s="40"/>
      <c r="C2427" s="40"/>
      <c r="D2427" s="40"/>
    </row>
    <row r="2428" spans="1:4" x14ac:dyDescent="0.25">
      <c r="A2428" s="40"/>
      <c r="B2428" s="40"/>
      <c r="C2428" s="40"/>
      <c r="D2428" s="40"/>
    </row>
    <row r="2429" spans="1:4" x14ac:dyDescent="0.25">
      <c r="A2429" s="40"/>
      <c r="B2429" s="40"/>
      <c r="C2429" s="40"/>
      <c r="D2429" s="40"/>
    </row>
    <row r="2430" spans="1:4" x14ac:dyDescent="0.25">
      <c r="A2430" s="40"/>
      <c r="B2430" s="40"/>
      <c r="C2430" s="40"/>
      <c r="D2430" s="40"/>
    </row>
    <row r="2431" spans="1:4" x14ac:dyDescent="0.25">
      <c r="A2431" s="40"/>
      <c r="B2431" s="40"/>
      <c r="C2431" s="40"/>
      <c r="D2431" s="40"/>
    </row>
    <row r="2432" spans="1:4" x14ac:dyDescent="0.25">
      <c r="A2432" s="40"/>
      <c r="B2432" s="40"/>
      <c r="C2432" s="40"/>
      <c r="D2432" s="40"/>
    </row>
    <row r="2433" spans="1:4" x14ac:dyDescent="0.25">
      <c r="A2433" s="40"/>
      <c r="B2433" s="40"/>
      <c r="C2433" s="40"/>
      <c r="D2433" s="40"/>
    </row>
    <row r="2434" spans="1:4" x14ac:dyDescent="0.25">
      <c r="A2434" s="40"/>
      <c r="B2434" s="40"/>
      <c r="C2434" s="40"/>
      <c r="D2434" s="40"/>
    </row>
    <row r="2435" spans="1:4" x14ac:dyDescent="0.25">
      <c r="A2435" s="40"/>
      <c r="B2435" s="40"/>
      <c r="C2435" s="40"/>
      <c r="D2435" s="40"/>
    </row>
    <row r="2436" spans="1:4" x14ac:dyDescent="0.25">
      <c r="A2436" s="40"/>
      <c r="B2436" s="40"/>
      <c r="C2436" s="40"/>
      <c r="D2436" s="40"/>
    </row>
    <row r="2437" spans="1:4" x14ac:dyDescent="0.25">
      <c r="A2437" s="40"/>
      <c r="B2437" s="40"/>
      <c r="C2437" s="40"/>
      <c r="D2437" s="40"/>
    </row>
    <row r="2438" spans="1:4" x14ac:dyDescent="0.25">
      <c r="A2438" s="40"/>
      <c r="B2438" s="40"/>
      <c r="C2438" s="40"/>
      <c r="D2438" s="40"/>
    </row>
    <row r="2439" spans="1:4" x14ac:dyDescent="0.25">
      <c r="A2439" s="40"/>
      <c r="B2439" s="40"/>
      <c r="C2439" s="40"/>
      <c r="D2439" s="40"/>
    </row>
    <row r="2440" spans="1:4" x14ac:dyDescent="0.25">
      <c r="A2440" s="40"/>
      <c r="B2440" s="40"/>
      <c r="C2440" s="40"/>
      <c r="D2440" s="40"/>
    </row>
    <row r="2441" spans="1:4" x14ac:dyDescent="0.25">
      <c r="A2441" s="40"/>
      <c r="B2441" s="40"/>
      <c r="C2441" s="40"/>
      <c r="D2441" s="40"/>
    </row>
    <row r="2442" spans="1:4" x14ac:dyDescent="0.25">
      <c r="A2442" s="40"/>
      <c r="B2442" s="40"/>
      <c r="C2442" s="40"/>
      <c r="D2442" s="40"/>
    </row>
    <row r="2443" spans="1:4" x14ac:dyDescent="0.25">
      <c r="A2443" s="40"/>
      <c r="B2443" s="40"/>
      <c r="C2443" s="40"/>
      <c r="D2443" s="40"/>
    </row>
    <row r="2444" spans="1:4" x14ac:dyDescent="0.25">
      <c r="A2444" s="40"/>
      <c r="B2444" s="40"/>
      <c r="C2444" s="40"/>
      <c r="D2444" s="40"/>
    </row>
    <row r="2445" spans="1:4" x14ac:dyDescent="0.25">
      <c r="A2445" s="40"/>
      <c r="B2445" s="40"/>
      <c r="C2445" s="40"/>
      <c r="D2445" s="40"/>
    </row>
    <row r="2446" spans="1:4" x14ac:dyDescent="0.25">
      <c r="A2446" s="40"/>
      <c r="B2446" s="40"/>
      <c r="C2446" s="40"/>
      <c r="D2446" s="40"/>
    </row>
    <row r="2447" spans="1:4" x14ac:dyDescent="0.25">
      <c r="A2447" s="40"/>
      <c r="B2447" s="40"/>
      <c r="C2447" s="40"/>
      <c r="D2447" s="40"/>
    </row>
    <row r="2448" spans="1:4" x14ac:dyDescent="0.25">
      <c r="A2448" s="40"/>
      <c r="B2448" s="40"/>
      <c r="C2448" s="40"/>
      <c r="D2448" s="40"/>
    </row>
    <row r="2449" spans="1:4" x14ac:dyDescent="0.25">
      <c r="A2449" s="40"/>
      <c r="B2449" s="40"/>
      <c r="C2449" s="40"/>
      <c r="D2449" s="40"/>
    </row>
    <row r="2450" spans="1:4" x14ac:dyDescent="0.25">
      <c r="A2450" s="40"/>
      <c r="B2450" s="40"/>
      <c r="C2450" s="40"/>
      <c r="D2450" s="40"/>
    </row>
    <row r="2451" spans="1:4" x14ac:dyDescent="0.25">
      <c r="A2451" s="40"/>
      <c r="B2451" s="40"/>
      <c r="C2451" s="40"/>
      <c r="D2451" s="40"/>
    </row>
    <row r="2452" spans="1:4" x14ac:dyDescent="0.25">
      <c r="A2452" s="40"/>
      <c r="B2452" s="40"/>
      <c r="C2452" s="40"/>
      <c r="D2452" s="40"/>
    </row>
    <row r="2453" spans="1:4" x14ac:dyDescent="0.25">
      <c r="A2453" s="40"/>
      <c r="B2453" s="40"/>
      <c r="C2453" s="40"/>
      <c r="D2453" s="40"/>
    </row>
    <row r="2454" spans="1:4" x14ac:dyDescent="0.25">
      <c r="A2454" s="40"/>
      <c r="B2454" s="40"/>
      <c r="C2454" s="40"/>
      <c r="D2454" s="40"/>
    </row>
    <row r="2455" spans="1:4" x14ac:dyDescent="0.25">
      <c r="A2455" s="40"/>
      <c r="B2455" s="40"/>
      <c r="C2455" s="40"/>
      <c r="D2455" s="40"/>
    </row>
    <row r="2456" spans="1:4" x14ac:dyDescent="0.25">
      <c r="A2456" s="40"/>
      <c r="B2456" s="40"/>
      <c r="C2456" s="40"/>
      <c r="D2456" s="40"/>
    </row>
    <row r="2457" spans="1:4" x14ac:dyDescent="0.25">
      <c r="A2457" s="40"/>
      <c r="B2457" s="40"/>
      <c r="C2457" s="40"/>
      <c r="D2457" s="40"/>
    </row>
    <row r="2458" spans="1:4" x14ac:dyDescent="0.25">
      <c r="A2458" s="40"/>
      <c r="B2458" s="40"/>
      <c r="C2458" s="40"/>
      <c r="D2458" s="40"/>
    </row>
    <row r="2459" spans="1:4" x14ac:dyDescent="0.25">
      <c r="A2459" s="40"/>
      <c r="B2459" s="40"/>
      <c r="C2459" s="40"/>
      <c r="D2459" s="40"/>
    </row>
    <row r="2460" spans="1:4" x14ac:dyDescent="0.25">
      <c r="A2460" s="40"/>
      <c r="B2460" s="40"/>
      <c r="C2460" s="40"/>
      <c r="D2460" s="40"/>
    </row>
    <row r="2461" spans="1:4" x14ac:dyDescent="0.25">
      <c r="A2461" s="40"/>
      <c r="B2461" s="40"/>
      <c r="C2461" s="40"/>
      <c r="D2461" s="40"/>
    </row>
    <row r="2462" spans="1:4" x14ac:dyDescent="0.25">
      <c r="A2462" s="40"/>
      <c r="B2462" s="40"/>
      <c r="C2462" s="40"/>
      <c r="D2462" s="40"/>
    </row>
    <row r="2463" spans="1:4" x14ac:dyDescent="0.25">
      <c r="A2463" s="40"/>
      <c r="B2463" s="40"/>
      <c r="C2463" s="40"/>
      <c r="D2463" s="40"/>
    </row>
    <row r="2464" spans="1:4" x14ac:dyDescent="0.25">
      <c r="A2464" s="40"/>
      <c r="B2464" s="40"/>
      <c r="C2464" s="40"/>
      <c r="D2464" s="40"/>
    </row>
    <row r="2465" spans="1:4" x14ac:dyDescent="0.25">
      <c r="A2465" s="40"/>
      <c r="B2465" s="40"/>
      <c r="C2465" s="40"/>
      <c r="D2465" s="40"/>
    </row>
    <row r="2466" spans="1:4" x14ac:dyDescent="0.25">
      <c r="A2466" s="40"/>
      <c r="B2466" s="40"/>
      <c r="C2466" s="40"/>
      <c r="D2466" s="40"/>
    </row>
    <row r="2467" spans="1:4" x14ac:dyDescent="0.25">
      <c r="A2467" s="40"/>
      <c r="B2467" s="40"/>
      <c r="C2467" s="40"/>
      <c r="D2467" s="40"/>
    </row>
    <row r="2468" spans="1:4" x14ac:dyDescent="0.25">
      <c r="A2468" s="40"/>
      <c r="B2468" s="40"/>
      <c r="C2468" s="40"/>
      <c r="D2468" s="40"/>
    </row>
    <row r="2469" spans="1:4" x14ac:dyDescent="0.25">
      <c r="A2469" s="40"/>
      <c r="B2469" s="40"/>
      <c r="C2469" s="40"/>
      <c r="D2469" s="40"/>
    </row>
    <row r="2470" spans="1:4" x14ac:dyDescent="0.25">
      <c r="A2470" s="40"/>
      <c r="B2470" s="40"/>
      <c r="C2470" s="40"/>
      <c r="D2470" s="40"/>
    </row>
    <row r="2471" spans="1:4" x14ac:dyDescent="0.25">
      <c r="A2471" s="40"/>
      <c r="B2471" s="40"/>
      <c r="C2471" s="40"/>
      <c r="D2471" s="40"/>
    </row>
    <row r="2472" spans="1:4" x14ac:dyDescent="0.25">
      <c r="A2472" s="40"/>
      <c r="B2472" s="40"/>
      <c r="C2472" s="40"/>
      <c r="D2472" s="40"/>
    </row>
    <row r="2473" spans="1:4" x14ac:dyDescent="0.25">
      <c r="A2473" s="40"/>
      <c r="B2473" s="40"/>
      <c r="C2473" s="40"/>
      <c r="D2473" s="40"/>
    </row>
    <row r="2474" spans="1:4" x14ac:dyDescent="0.25">
      <c r="A2474" s="40"/>
      <c r="B2474" s="40"/>
      <c r="C2474" s="40"/>
      <c r="D2474" s="40"/>
    </row>
    <row r="2475" spans="1:4" x14ac:dyDescent="0.25">
      <c r="A2475" s="40"/>
      <c r="B2475" s="40"/>
      <c r="C2475" s="40"/>
      <c r="D2475" s="40"/>
    </row>
    <row r="2476" spans="1:4" x14ac:dyDescent="0.25">
      <c r="A2476" s="40"/>
      <c r="B2476" s="40"/>
      <c r="C2476" s="40"/>
      <c r="D2476" s="40"/>
    </row>
    <row r="2477" spans="1:4" x14ac:dyDescent="0.25">
      <c r="A2477" s="40"/>
      <c r="B2477" s="40"/>
      <c r="C2477" s="40"/>
      <c r="D2477" s="40"/>
    </row>
    <row r="2478" spans="1:4" x14ac:dyDescent="0.25">
      <c r="A2478" s="40"/>
      <c r="B2478" s="40"/>
      <c r="C2478" s="40"/>
      <c r="D2478" s="40"/>
    </row>
    <row r="2479" spans="1:4" x14ac:dyDescent="0.25">
      <c r="A2479" s="40"/>
      <c r="B2479" s="40"/>
      <c r="C2479" s="40"/>
      <c r="D2479" s="40"/>
    </row>
    <row r="2480" spans="1:4" x14ac:dyDescent="0.25">
      <c r="A2480" s="40"/>
      <c r="B2480" s="40"/>
      <c r="C2480" s="40"/>
      <c r="D2480" s="40"/>
    </row>
    <row r="2481" spans="1:4" x14ac:dyDescent="0.25">
      <c r="A2481" s="40"/>
      <c r="B2481" s="40"/>
      <c r="C2481" s="40"/>
      <c r="D2481" s="40"/>
    </row>
    <row r="2482" spans="1:4" x14ac:dyDescent="0.25">
      <c r="A2482" s="40"/>
      <c r="B2482" s="40"/>
      <c r="C2482" s="40"/>
      <c r="D2482" s="40"/>
    </row>
    <row r="2483" spans="1:4" x14ac:dyDescent="0.25">
      <c r="A2483" s="40"/>
      <c r="B2483" s="40"/>
      <c r="C2483" s="40"/>
      <c r="D2483" s="40"/>
    </row>
    <row r="2484" spans="1:4" x14ac:dyDescent="0.25">
      <c r="A2484" s="40"/>
      <c r="B2484" s="40"/>
      <c r="C2484" s="40"/>
      <c r="D2484" s="40"/>
    </row>
    <row r="2485" spans="1:4" x14ac:dyDescent="0.25">
      <c r="A2485" s="40"/>
      <c r="B2485" s="40"/>
      <c r="C2485" s="40"/>
      <c r="D2485" s="40"/>
    </row>
    <row r="2486" spans="1:4" x14ac:dyDescent="0.25">
      <c r="A2486" s="40"/>
      <c r="B2486" s="40"/>
      <c r="C2486" s="40"/>
      <c r="D2486" s="40"/>
    </row>
    <row r="2487" spans="1:4" x14ac:dyDescent="0.25">
      <c r="A2487" s="40"/>
      <c r="B2487" s="40"/>
      <c r="C2487" s="40"/>
      <c r="D2487" s="40"/>
    </row>
    <row r="2488" spans="1:4" x14ac:dyDescent="0.25">
      <c r="A2488" s="40"/>
      <c r="B2488" s="40"/>
      <c r="C2488" s="40"/>
      <c r="D2488" s="40"/>
    </row>
    <row r="2489" spans="1:4" x14ac:dyDescent="0.25">
      <c r="A2489" s="40"/>
      <c r="B2489" s="40"/>
      <c r="C2489" s="40"/>
      <c r="D2489" s="40"/>
    </row>
    <row r="2490" spans="1:4" x14ac:dyDescent="0.25">
      <c r="A2490" s="40"/>
      <c r="B2490" s="40"/>
      <c r="C2490" s="40"/>
      <c r="D2490" s="40"/>
    </row>
    <row r="2491" spans="1:4" x14ac:dyDescent="0.25">
      <c r="A2491" s="40"/>
      <c r="B2491" s="40"/>
      <c r="C2491" s="40"/>
      <c r="D2491" s="40"/>
    </row>
    <row r="2492" spans="1:4" x14ac:dyDescent="0.25">
      <c r="A2492" s="40"/>
      <c r="B2492" s="40"/>
      <c r="C2492" s="40"/>
      <c r="D2492" s="40"/>
    </row>
    <row r="2493" spans="1:4" x14ac:dyDescent="0.25">
      <c r="A2493" s="40"/>
      <c r="B2493" s="40"/>
      <c r="C2493" s="40"/>
      <c r="D2493" s="40"/>
    </row>
    <row r="2494" spans="1:4" x14ac:dyDescent="0.25">
      <c r="A2494" s="40"/>
      <c r="B2494" s="40"/>
      <c r="C2494" s="40"/>
      <c r="D2494" s="40"/>
    </row>
    <row r="2495" spans="1:4" x14ac:dyDescent="0.25">
      <c r="A2495" s="40"/>
      <c r="B2495" s="40"/>
      <c r="C2495" s="40"/>
      <c r="D2495" s="40"/>
    </row>
    <row r="2496" spans="1:4" x14ac:dyDescent="0.25">
      <c r="A2496" s="40"/>
      <c r="B2496" s="40"/>
      <c r="C2496" s="40"/>
      <c r="D2496" s="40"/>
    </row>
    <row r="2497" spans="1:4" x14ac:dyDescent="0.25">
      <c r="A2497" s="40"/>
      <c r="B2497" s="40"/>
      <c r="C2497" s="40"/>
      <c r="D2497" s="40"/>
    </row>
    <row r="2498" spans="1:4" x14ac:dyDescent="0.25">
      <c r="A2498" s="40"/>
      <c r="B2498" s="40"/>
      <c r="C2498" s="40"/>
      <c r="D2498" s="40"/>
    </row>
    <row r="2499" spans="1:4" x14ac:dyDescent="0.25">
      <c r="A2499" s="40"/>
      <c r="B2499" s="40"/>
      <c r="C2499" s="40"/>
      <c r="D2499" s="40"/>
    </row>
    <row r="2500" spans="1:4" x14ac:dyDescent="0.25">
      <c r="A2500" s="40"/>
      <c r="B2500" s="40"/>
      <c r="C2500" s="40"/>
      <c r="D2500" s="40"/>
    </row>
    <row r="2501" spans="1:4" x14ac:dyDescent="0.25">
      <c r="A2501" s="40"/>
      <c r="B2501" s="40"/>
      <c r="C2501" s="40"/>
      <c r="D2501" s="40"/>
    </row>
    <row r="2502" spans="1:4" x14ac:dyDescent="0.25">
      <c r="A2502" s="40"/>
      <c r="B2502" s="40"/>
      <c r="C2502" s="40"/>
      <c r="D2502" s="40"/>
    </row>
    <row r="2503" spans="1:4" x14ac:dyDescent="0.25">
      <c r="A2503" s="40"/>
      <c r="B2503" s="40"/>
      <c r="C2503" s="40"/>
      <c r="D2503" s="40"/>
    </row>
    <row r="2504" spans="1:4" x14ac:dyDescent="0.25">
      <c r="A2504" s="40"/>
      <c r="B2504" s="40"/>
      <c r="C2504" s="40"/>
      <c r="D2504" s="40"/>
    </row>
    <row r="2505" spans="1:4" x14ac:dyDescent="0.25">
      <c r="A2505" s="40"/>
      <c r="B2505" s="40"/>
      <c r="C2505" s="40"/>
      <c r="D2505" s="40"/>
    </row>
    <row r="2506" spans="1:4" x14ac:dyDescent="0.25">
      <c r="A2506" s="40"/>
      <c r="B2506" s="40"/>
      <c r="C2506" s="40"/>
      <c r="D2506" s="40"/>
    </row>
    <row r="2507" spans="1:4" x14ac:dyDescent="0.25">
      <c r="A2507" s="40"/>
      <c r="B2507" s="40"/>
      <c r="C2507" s="40"/>
      <c r="D2507" s="40"/>
    </row>
    <row r="2508" spans="1:4" x14ac:dyDescent="0.25">
      <c r="A2508" s="40"/>
      <c r="B2508" s="40"/>
      <c r="C2508" s="40"/>
      <c r="D2508" s="40"/>
    </row>
    <row r="2509" spans="1:4" x14ac:dyDescent="0.25">
      <c r="A2509" s="40"/>
      <c r="B2509" s="40"/>
      <c r="C2509" s="40"/>
      <c r="D2509" s="40"/>
    </row>
    <row r="2510" spans="1:4" x14ac:dyDescent="0.25">
      <c r="A2510" s="40"/>
      <c r="B2510" s="40"/>
      <c r="C2510" s="40"/>
      <c r="D2510" s="40"/>
    </row>
    <row r="2511" spans="1:4" x14ac:dyDescent="0.25">
      <c r="A2511" s="40"/>
      <c r="B2511" s="40"/>
      <c r="C2511" s="40"/>
      <c r="D2511" s="40"/>
    </row>
    <row r="2512" spans="1:4" x14ac:dyDescent="0.25">
      <c r="A2512" s="40"/>
      <c r="B2512" s="40"/>
      <c r="C2512" s="40"/>
      <c r="D2512" s="40"/>
    </row>
    <row r="2513" spans="1:4" x14ac:dyDescent="0.25">
      <c r="A2513" s="40"/>
      <c r="B2513" s="40"/>
      <c r="C2513" s="40"/>
      <c r="D2513" s="40"/>
    </row>
    <row r="2514" spans="1:4" x14ac:dyDescent="0.25">
      <c r="A2514" s="40"/>
      <c r="B2514" s="40"/>
      <c r="C2514" s="40"/>
      <c r="D2514" s="40"/>
    </row>
    <row r="2515" spans="1:4" x14ac:dyDescent="0.25">
      <c r="A2515" s="40"/>
      <c r="B2515" s="40"/>
      <c r="C2515" s="40"/>
      <c r="D2515" s="40"/>
    </row>
    <row r="2516" spans="1:4" x14ac:dyDescent="0.25">
      <c r="A2516" s="40"/>
      <c r="B2516" s="40"/>
      <c r="C2516" s="40"/>
      <c r="D2516" s="40"/>
    </row>
    <row r="2517" spans="1:4" x14ac:dyDescent="0.25">
      <c r="A2517" s="40"/>
      <c r="B2517" s="40"/>
      <c r="C2517" s="40"/>
      <c r="D2517" s="40"/>
    </row>
    <row r="2518" spans="1:4" x14ac:dyDescent="0.25">
      <c r="A2518" s="40"/>
      <c r="B2518" s="40"/>
      <c r="C2518" s="40"/>
      <c r="D2518" s="40"/>
    </row>
    <row r="2519" spans="1:4" x14ac:dyDescent="0.25">
      <c r="A2519" s="40"/>
      <c r="B2519" s="40"/>
      <c r="C2519" s="40"/>
      <c r="D2519" s="40"/>
    </row>
    <row r="2520" spans="1:4" x14ac:dyDescent="0.25">
      <c r="A2520" s="40"/>
      <c r="B2520" s="40"/>
      <c r="C2520" s="40"/>
      <c r="D2520" s="40"/>
    </row>
    <row r="2521" spans="1:4" x14ac:dyDescent="0.25">
      <c r="A2521" s="40"/>
      <c r="B2521" s="40"/>
      <c r="C2521" s="40"/>
      <c r="D2521" s="40"/>
    </row>
    <row r="2522" spans="1:4" x14ac:dyDescent="0.25">
      <c r="A2522" s="40"/>
      <c r="B2522" s="40"/>
      <c r="C2522" s="40"/>
      <c r="D2522" s="40"/>
    </row>
    <row r="2523" spans="1:4" x14ac:dyDescent="0.25">
      <c r="A2523" s="40"/>
      <c r="B2523" s="40"/>
      <c r="C2523" s="40"/>
      <c r="D2523" s="40"/>
    </row>
    <row r="2524" spans="1:4" x14ac:dyDescent="0.25">
      <c r="A2524" s="40"/>
      <c r="B2524" s="40"/>
      <c r="C2524" s="40"/>
      <c r="D2524" s="40"/>
    </row>
    <row r="2525" spans="1:4" x14ac:dyDescent="0.25">
      <c r="A2525" s="40"/>
      <c r="B2525" s="40"/>
      <c r="C2525" s="40"/>
      <c r="D2525" s="40"/>
    </row>
    <row r="2526" spans="1:4" x14ac:dyDescent="0.25">
      <c r="A2526" s="40"/>
      <c r="B2526" s="40"/>
      <c r="C2526" s="40"/>
      <c r="D2526" s="40"/>
    </row>
    <row r="2527" spans="1:4" x14ac:dyDescent="0.25">
      <c r="A2527" s="40"/>
      <c r="B2527" s="40"/>
      <c r="C2527" s="40"/>
      <c r="D2527" s="40"/>
    </row>
    <row r="2528" spans="1:4" x14ac:dyDescent="0.25">
      <c r="A2528" s="40"/>
      <c r="B2528" s="40"/>
      <c r="C2528" s="40"/>
      <c r="D2528" s="40"/>
    </row>
    <row r="2529" spans="1:4" x14ac:dyDescent="0.25">
      <c r="A2529" s="40"/>
      <c r="B2529" s="40"/>
      <c r="C2529" s="40"/>
      <c r="D2529" s="40"/>
    </row>
    <row r="2530" spans="1:4" x14ac:dyDescent="0.25">
      <c r="A2530" s="40"/>
      <c r="B2530" s="40"/>
      <c r="C2530" s="40"/>
      <c r="D2530" s="40"/>
    </row>
    <row r="2531" spans="1:4" x14ac:dyDescent="0.25">
      <c r="A2531" s="40"/>
      <c r="B2531" s="40"/>
      <c r="C2531" s="40"/>
      <c r="D2531" s="40"/>
    </row>
    <row r="2532" spans="1:4" x14ac:dyDescent="0.25">
      <c r="A2532" s="40"/>
      <c r="B2532" s="40"/>
      <c r="C2532" s="40"/>
      <c r="D2532" s="40"/>
    </row>
    <row r="2533" spans="1:4" x14ac:dyDescent="0.25">
      <c r="A2533" s="40"/>
      <c r="B2533" s="40"/>
      <c r="C2533" s="40"/>
      <c r="D2533" s="40"/>
    </row>
    <row r="2534" spans="1:4" x14ac:dyDescent="0.25">
      <c r="A2534" s="40"/>
      <c r="B2534" s="40"/>
      <c r="C2534" s="40"/>
      <c r="D2534" s="40"/>
    </row>
    <row r="2535" spans="1:4" x14ac:dyDescent="0.25">
      <c r="A2535" s="40"/>
      <c r="B2535" s="40"/>
      <c r="C2535" s="40"/>
      <c r="D2535" s="40"/>
    </row>
    <row r="2536" spans="1:4" x14ac:dyDescent="0.25">
      <c r="A2536" s="40"/>
      <c r="B2536" s="40"/>
      <c r="C2536" s="40"/>
      <c r="D2536" s="40"/>
    </row>
    <row r="2537" spans="1:4" x14ac:dyDescent="0.25">
      <c r="A2537" s="40"/>
      <c r="B2537" s="40"/>
      <c r="C2537" s="40"/>
      <c r="D2537" s="40"/>
    </row>
    <row r="2538" spans="1:4" x14ac:dyDescent="0.25">
      <c r="A2538" s="40"/>
      <c r="B2538" s="40"/>
      <c r="C2538" s="40"/>
      <c r="D2538" s="40"/>
    </row>
    <row r="2539" spans="1:4" x14ac:dyDescent="0.25">
      <c r="A2539" s="40"/>
      <c r="B2539" s="40"/>
      <c r="C2539" s="40"/>
      <c r="D2539" s="40"/>
    </row>
    <row r="2540" spans="1:4" x14ac:dyDescent="0.25">
      <c r="A2540" s="40"/>
      <c r="B2540" s="40"/>
      <c r="C2540" s="40"/>
      <c r="D2540" s="40"/>
    </row>
    <row r="2541" spans="1:4" x14ac:dyDescent="0.25">
      <c r="A2541" s="40"/>
      <c r="B2541" s="40"/>
      <c r="C2541" s="40"/>
      <c r="D2541" s="40"/>
    </row>
    <row r="2542" spans="1:4" x14ac:dyDescent="0.25">
      <c r="A2542" s="40"/>
      <c r="B2542" s="40"/>
      <c r="C2542" s="40"/>
      <c r="D2542" s="40"/>
    </row>
    <row r="2543" spans="1:4" x14ac:dyDescent="0.25">
      <c r="A2543" s="40"/>
      <c r="B2543" s="40"/>
      <c r="C2543" s="40"/>
      <c r="D2543" s="40"/>
    </row>
    <row r="2544" spans="1:4" x14ac:dyDescent="0.25">
      <c r="A2544" s="40"/>
      <c r="B2544" s="40"/>
      <c r="C2544" s="40"/>
      <c r="D2544" s="40"/>
    </row>
    <row r="2545" spans="1:4" x14ac:dyDescent="0.25">
      <c r="A2545" s="40"/>
      <c r="B2545" s="40"/>
      <c r="C2545" s="40"/>
      <c r="D2545" s="40"/>
    </row>
    <row r="2546" spans="1:4" x14ac:dyDescent="0.25">
      <c r="A2546" s="40"/>
      <c r="B2546" s="40"/>
      <c r="C2546" s="40"/>
      <c r="D2546" s="40"/>
    </row>
    <row r="2547" spans="1:4" x14ac:dyDescent="0.25">
      <c r="A2547" s="40"/>
      <c r="B2547" s="40"/>
      <c r="C2547" s="40"/>
      <c r="D2547" s="40"/>
    </row>
    <row r="2548" spans="1:4" x14ac:dyDescent="0.25">
      <c r="A2548" s="40"/>
      <c r="B2548" s="40"/>
      <c r="C2548" s="40"/>
      <c r="D2548" s="40"/>
    </row>
    <row r="2549" spans="1:4" x14ac:dyDescent="0.25">
      <c r="A2549" s="40"/>
      <c r="B2549" s="40"/>
      <c r="C2549" s="40"/>
      <c r="D2549" s="40"/>
    </row>
    <row r="2550" spans="1:4" x14ac:dyDescent="0.25">
      <c r="A2550" s="40"/>
      <c r="B2550" s="40"/>
      <c r="C2550" s="40"/>
      <c r="D2550" s="40"/>
    </row>
    <row r="2551" spans="1:4" x14ac:dyDescent="0.25">
      <c r="A2551" s="40"/>
      <c r="B2551" s="40"/>
      <c r="C2551" s="40"/>
      <c r="D2551" s="40"/>
    </row>
    <row r="2552" spans="1:4" x14ac:dyDescent="0.25">
      <c r="A2552" s="40"/>
      <c r="B2552" s="40"/>
      <c r="C2552" s="40"/>
      <c r="D2552" s="40"/>
    </row>
    <row r="2553" spans="1:4" x14ac:dyDescent="0.25">
      <c r="A2553" s="40"/>
      <c r="B2553" s="40"/>
      <c r="C2553" s="40"/>
      <c r="D2553" s="40"/>
    </row>
    <row r="2554" spans="1:4" x14ac:dyDescent="0.25">
      <c r="A2554" s="40"/>
      <c r="B2554" s="40"/>
      <c r="C2554" s="40"/>
      <c r="D2554" s="40"/>
    </row>
    <row r="2555" spans="1:4" x14ac:dyDescent="0.25">
      <c r="A2555" s="40"/>
      <c r="B2555" s="40"/>
      <c r="C2555" s="40"/>
      <c r="D2555" s="40"/>
    </row>
    <row r="2556" spans="1:4" x14ac:dyDescent="0.25">
      <c r="A2556" s="40"/>
      <c r="B2556" s="40"/>
      <c r="C2556" s="40"/>
      <c r="D2556" s="40"/>
    </row>
    <row r="2557" spans="1:4" x14ac:dyDescent="0.25">
      <c r="A2557" s="40"/>
      <c r="B2557" s="40"/>
      <c r="C2557" s="40"/>
      <c r="D2557" s="40"/>
    </row>
    <row r="2558" spans="1:4" x14ac:dyDescent="0.25">
      <c r="A2558" s="40"/>
      <c r="B2558" s="40"/>
      <c r="C2558" s="40"/>
      <c r="D2558" s="40"/>
    </row>
    <row r="2559" spans="1:4" x14ac:dyDescent="0.25">
      <c r="A2559" s="40"/>
      <c r="B2559" s="40"/>
      <c r="C2559" s="40"/>
      <c r="D2559" s="40"/>
    </row>
    <row r="2560" spans="1:4" x14ac:dyDescent="0.25">
      <c r="A2560" s="40"/>
      <c r="B2560" s="40"/>
      <c r="C2560" s="40"/>
      <c r="D2560" s="40"/>
    </row>
    <row r="2561" spans="1:4" x14ac:dyDescent="0.25">
      <c r="A2561" s="40"/>
      <c r="B2561" s="40"/>
      <c r="C2561" s="40"/>
      <c r="D2561" s="40"/>
    </row>
    <row r="2562" spans="1:4" x14ac:dyDescent="0.25">
      <c r="A2562" s="40"/>
      <c r="B2562" s="40"/>
      <c r="C2562" s="40"/>
      <c r="D2562" s="40"/>
    </row>
    <row r="2563" spans="1:4" x14ac:dyDescent="0.25">
      <c r="A2563" s="40"/>
      <c r="B2563" s="40"/>
      <c r="C2563" s="40"/>
      <c r="D2563" s="40"/>
    </row>
    <row r="2564" spans="1:4" x14ac:dyDescent="0.25">
      <c r="A2564" s="40"/>
      <c r="B2564" s="40"/>
      <c r="C2564" s="40"/>
      <c r="D2564" s="40"/>
    </row>
    <row r="2565" spans="1:4" x14ac:dyDescent="0.25">
      <c r="A2565" s="40"/>
      <c r="B2565" s="40"/>
      <c r="C2565" s="40"/>
      <c r="D2565" s="40"/>
    </row>
    <row r="2566" spans="1:4" x14ac:dyDescent="0.25">
      <c r="A2566" s="40"/>
      <c r="B2566" s="40"/>
      <c r="C2566" s="40"/>
      <c r="D2566" s="40"/>
    </row>
    <row r="2567" spans="1:4" x14ac:dyDescent="0.25">
      <c r="A2567" s="40"/>
      <c r="B2567" s="40"/>
      <c r="C2567" s="40"/>
      <c r="D2567" s="40"/>
    </row>
    <row r="2568" spans="1:4" x14ac:dyDescent="0.25">
      <c r="A2568" s="40"/>
      <c r="B2568" s="40"/>
      <c r="C2568" s="40"/>
      <c r="D2568" s="40"/>
    </row>
    <row r="2569" spans="1:4" x14ac:dyDescent="0.25">
      <c r="A2569" s="40"/>
      <c r="B2569" s="40"/>
      <c r="C2569" s="40"/>
      <c r="D2569" s="40"/>
    </row>
    <row r="2570" spans="1:4" x14ac:dyDescent="0.25">
      <c r="A2570" s="40"/>
      <c r="B2570" s="40"/>
      <c r="C2570" s="40"/>
      <c r="D2570" s="40"/>
    </row>
    <row r="2571" spans="1:4" x14ac:dyDescent="0.25">
      <c r="A2571" s="40"/>
      <c r="B2571" s="40"/>
      <c r="C2571" s="40"/>
      <c r="D2571" s="40"/>
    </row>
    <row r="2572" spans="1:4" x14ac:dyDescent="0.25">
      <c r="A2572" s="40"/>
      <c r="B2572" s="40"/>
      <c r="C2572" s="40"/>
      <c r="D2572" s="40"/>
    </row>
    <row r="2573" spans="1:4" x14ac:dyDescent="0.25">
      <c r="A2573" s="40"/>
      <c r="B2573" s="40"/>
      <c r="C2573" s="40"/>
      <c r="D2573" s="40"/>
    </row>
    <row r="2574" spans="1:4" x14ac:dyDescent="0.25">
      <c r="A2574" s="40"/>
      <c r="B2574" s="40"/>
      <c r="C2574" s="40"/>
      <c r="D2574" s="40"/>
    </row>
    <row r="2575" spans="1:4" x14ac:dyDescent="0.25">
      <c r="A2575" s="40"/>
      <c r="B2575" s="40"/>
      <c r="C2575" s="40"/>
      <c r="D2575" s="40"/>
    </row>
    <row r="2576" spans="1:4" x14ac:dyDescent="0.25">
      <c r="A2576" s="40"/>
      <c r="B2576" s="40"/>
      <c r="C2576" s="40"/>
      <c r="D2576" s="40"/>
    </row>
    <row r="2577" spans="1:4" x14ac:dyDescent="0.25">
      <c r="A2577" s="40"/>
      <c r="B2577" s="40"/>
      <c r="C2577" s="40"/>
      <c r="D2577" s="40"/>
    </row>
    <row r="2578" spans="1:4" x14ac:dyDescent="0.25">
      <c r="A2578" s="40"/>
      <c r="B2578" s="40"/>
      <c r="C2578" s="40"/>
      <c r="D2578" s="40"/>
    </row>
    <row r="2579" spans="1:4" x14ac:dyDescent="0.25">
      <c r="A2579" s="40"/>
      <c r="B2579" s="40"/>
      <c r="C2579" s="40"/>
      <c r="D2579" s="40"/>
    </row>
    <row r="2580" spans="1:4" x14ac:dyDescent="0.25">
      <c r="A2580" s="40"/>
      <c r="B2580" s="40"/>
      <c r="C2580" s="40"/>
      <c r="D2580" s="40"/>
    </row>
    <row r="2581" spans="1:4" x14ac:dyDescent="0.25">
      <c r="A2581" s="40"/>
      <c r="B2581" s="40"/>
      <c r="C2581" s="40"/>
      <c r="D2581" s="40"/>
    </row>
    <row r="2582" spans="1:4" x14ac:dyDescent="0.25">
      <c r="A2582" s="40"/>
      <c r="B2582" s="40"/>
      <c r="C2582" s="40"/>
      <c r="D2582" s="40"/>
    </row>
    <row r="2583" spans="1:4" x14ac:dyDescent="0.25">
      <c r="A2583" s="40"/>
      <c r="B2583" s="40"/>
      <c r="C2583" s="40"/>
      <c r="D2583" s="40"/>
    </row>
    <row r="2584" spans="1:4" x14ac:dyDescent="0.25">
      <c r="A2584" s="40"/>
      <c r="B2584" s="40"/>
      <c r="C2584" s="40"/>
      <c r="D2584" s="40"/>
    </row>
    <row r="2585" spans="1:4" x14ac:dyDescent="0.25">
      <c r="A2585" s="40"/>
      <c r="B2585" s="40"/>
      <c r="C2585" s="40"/>
      <c r="D2585" s="40"/>
    </row>
    <row r="2586" spans="1:4" x14ac:dyDescent="0.25">
      <c r="A2586" s="40"/>
      <c r="B2586" s="40"/>
      <c r="C2586" s="40"/>
      <c r="D2586" s="40"/>
    </row>
    <row r="2587" spans="1:4" x14ac:dyDescent="0.25">
      <c r="A2587" s="40"/>
      <c r="B2587" s="40"/>
      <c r="C2587" s="40"/>
      <c r="D2587" s="40"/>
    </row>
    <row r="2588" spans="1:4" x14ac:dyDescent="0.25">
      <c r="A2588" s="40"/>
      <c r="B2588" s="40"/>
      <c r="C2588" s="40"/>
      <c r="D2588" s="40"/>
    </row>
    <row r="2589" spans="1:4" x14ac:dyDescent="0.25">
      <c r="A2589" s="40"/>
      <c r="B2589" s="40"/>
      <c r="C2589" s="40"/>
      <c r="D2589" s="40"/>
    </row>
    <row r="2590" spans="1:4" x14ac:dyDescent="0.25">
      <c r="A2590" s="40"/>
      <c r="B2590" s="40"/>
      <c r="C2590" s="40"/>
      <c r="D2590" s="40"/>
    </row>
    <row r="2591" spans="1:4" x14ac:dyDescent="0.25">
      <c r="A2591" s="40"/>
      <c r="B2591" s="40"/>
      <c r="C2591" s="40"/>
      <c r="D2591" s="40"/>
    </row>
    <row r="2592" spans="1:4" x14ac:dyDescent="0.25">
      <c r="A2592" s="40"/>
      <c r="B2592" s="40"/>
      <c r="C2592" s="40"/>
      <c r="D2592" s="40"/>
    </row>
    <row r="2593" spans="1:4" x14ac:dyDescent="0.25">
      <c r="A2593" s="40"/>
      <c r="B2593" s="40"/>
      <c r="C2593" s="40"/>
      <c r="D2593" s="40"/>
    </row>
    <row r="2594" spans="1:4" x14ac:dyDescent="0.25">
      <c r="A2594" s="40"/>
      <c r="B2594" s="40"/>
      <c r="C2594" s="40"/>
      <c r="D2594" s="40"/>
    </row>
    <row r="2595" spans="1:4" x14ac:dyDescent="0.25">
      <c r="A2595" s="40"/>
      <c r="B2595" s="40"/>
      <c r="C2595" s="40"/>
      <c r="D2595" s="40"/>
    </row>
    <row r="2596" spans="1:4" x14ac:dyDescent="0.25">
      <c r="A2596" s="40"/>
      <c r="B2596" s="40"/>
      <c r="C2596" s="40"/>
      <c r="D2596" s="40"/>
    </row>
    <row r="2597" spans="1:4" x14ac:dyDescent="0.25">
      <c r="A2597" s="40"/>
      <c r="B2597" s="40"/>
      <c r="C2597" s="40"/>
      <c r="D2597" s="40"/>
    </row>
    <row r="2598" spans="1:4" x14ac:dyDescent="0.25">
      <c r="A2598" s="40"/>
      <c r="B2598" s="40"/>
      <c r="C2598" s="40"/>
      <c r="D2598" s="40"/>
    </row>
    <row r="2599" spans="1:4" x14ac:dyDescent="0.25">
      <c r="A2599" s="40"/>
      <c r="B2599" s="40"/>
      <c r="C2599" s="40"/>
      <c r="D2599" s="40"/>
    </row>
    <row r="2600" spans="1:4" x14ac:dyDescent="0.25">
      <c r="A2600" s="40"/>
      <c r="B2600" s="40"/>
      <c r="C2600" s="40"/>
      <c r="D2600" s="40"/>
    </row>
    <row r="2601" spans="1:4" x14ac:dyDescent="0.25">
      <c r="A2601" s="40"/>
      <c r="B2601" s="40"/>
      <c r="C2601" s="40"/>
      <c r="D2601" s="40"/>
    </row>
    <row r="2602" spans="1:4" x14ac:dyDescent="0.25">
      <c r="A2602" s="40"/>
      <c r="B2602" s="40"/>
      <c r="C2602" s="40"/>
      <c r="D2602" s="40"/>
    </row>
    <row r="2603" spans="1:4" x14ac:dyDescent="0.25">
      <c r="A2603" s="40"/>
      <c r="B2603" s="40"/>
      <c r="C2603" s="40"/>
      <c r="D2603" s="40"/>
    </row>
    <row r="2604" spans="1:4" x14ac:dyDescent="0.25">
      <c r="A2604" s="40"/>
      <c r="B2604" s="40"/>
      <c r="C2604" s="40"/>
      <c r="D2604" s="40"/>
    </row>
    <row r="2605" spans="1:4" x14ac:dyDescent="0.25">
      <c r="A2605" s="40"/>
      <c r="B2605" s="40"/>
      <c r="C2605" s="40"/>
      <c r="D2605" s="40"/>
    </row>
    <row r="2606" spans="1:4" x14ac:dyDescent="0.25">
      <c r="A2606" s="40"/>
      <c r="B2606" s="40"/>
      <c r="C2606" s="40"/>
      <c r="D2606" s="40"/>
    </row>
    <row r="2607" spans="1:4" x14ac:dyDescent="0.25">
      <c r="A2607" s="40"/>
      <c r="B2607" s="40"/>
      <c r="C2607" s="40"/>
      <c r="D2607" s="40"/>
    </row>
    <row r="2608" spans="1:4" x14ac:dyDescent="0.25">
      <c r="A2608" s="40"/>
      <c r="B2608" s="40"/>
      <c r="C2608" s="40"/>
      <c r="D2608" s="40"/>
    </row>
    <row r="2609" spans="1:4" x14ac:dyDescent="0.25">
      <c r="A2609" s="40"/>
      <c r="B2609" s="40"/>
      <c r="C2609" s="40"/>
      <c r="D2609" s="40"/>
    </row>
    <row r="2610" spans="1:4" x14ac:dyDescent="0.25">
      <c r="A2610" s="40"/>
      <c r="B2610" s="40"/>
      <c r="C2610" s="40"/>
      <c r="D2610" s="40"/>
    </row>
    <row r="2611" spans="1:4" x14ac:dyDescent="0.25">
      <c r="A2611" s="40"/>
      <c r="B2611" s="40"/>
      <c r="C2611" s="40"/>
      <c r="D2611" s="40"/>
    </row>
    <row r="2612" spans="1:4" x14ac:dyDescent="0.25">
      <c r="A2612" s="40"/>
      <c r="B2612" s="40"/>
      <c r="C2612" s="40"/>
      <c r="D2612" s="40"/>
    </row>
    <row r="2613" spans="1:4" x14ac:dyDescent="0.25">
      <c r="A2613" s="40"/>
      <c r="B2613" s="40"/>
      <c r="C2613" s="40"/>
      <c r="D2613" s="40"/>
    </row>
    <row r="2614" spans="1:4" x14ac:dyDescent="0.25">
      <c r="A2614" s="40"/>
      <c r="B2614" s="40"/>
      <c r="C2614" s="40"/>
      <c r="D2614" s="40"/>
    </row>
    <row r="2615" spans="1:4" x14ac:dyDescent="0.25">
      <c r="A2615" s="40"/>
      <c r="B2615" s="40"/>
      <c r="C2615" s="40"/>
      <c r="D2615" s="40"/>
    </row>
    <row r="2616" spans="1:4" x14ac:dyDescent="0.25">
      <c r="A2616" s="40"/>
      <c r="B2616" s="40"/>
      <c r="C2616" s="40"/>
      <c r="D2616" s="40"/>
    </row>
    <row r="2617" spans="1:4" x14ac:dyDescent="0.25">
      <c r="A2617" s="40"/>
      <c r="B2617" s="40"/>
      <c r="C2617" s="40"/>
      <c r="D2617" s="40"/>
    </row>
    <row r="2618" spans="1:4" x14ac:dyDescent="0.25">
      <c r="A2618" s="40"/>
      <c r="B2618" s="40"/>
      <c r="C2618" s="40"/>
      <c r="D2618" s="40"/>
    </row>
    <row r="2619" spans="1:4" x14ac:dyDescent="0.25">
      <c r="A2619" s="40"/>
      <c r="B2619" s="40"/>
      <c r="C2619" s="40"/>
      <c r="D2619" s="40"/>
    </row>
    <row r="2620" spans="1:4" x14ac:dyDescent="0.25">
      <c r="A2620" s="40"/>
      <c r="B2620" s="40"/>
      <c r="C2620" s="40"/>
      <c r="D2620" s="40"/>
    </row>
    <row r="2621" spans="1:4" x14ac:dyDescent="0.25">
      <c r="A2621" s="40"/>
      <c r="B2621" s="40"/>
      <c r="C2621" s="40"/>
      <c r="D2621" s="40"/>
    </row>
    <row r="2622" spans="1:4" x14ac:dyDescent="0.25">
      <c r="A2622" s="40"/>
      <c r="B2622" s="40"/>
      <c r="C2622" s="40"/>
      <c r="D2622" s="40"/>
    </row>
    <row r="2623" spans="1:4" x14ac:dyDescent="0.25">
      <c r="A2623" s="40"/>
      <c r="B2623" s="40"/>
      <c r="C2623" s="40"/>
      <c r="D2623" s="40"/>
    </row>
    <row r="2624" spans="1:4" x14ac:dyDescent="0.25">
      <c r="A2624" s="40"/>
      <c r="B2624" s="40"/>
      <c r="C2624" s="40"/>
      <c r="D2624" s="40"/>
    </row>
    <row r="2625" spans="1:4" x14ac:dyDescent="0.25">
      <c r="A2625" s="40"/>
      <c r="B2625" s="40"/>
      <c r="C2625" s="40"/>
      <c r="D2625" s="40"/>
    </row>
    <row r="2626" spans="1:4" x14ac:dyDescent="0.25">
      <c r="A2626" s="40"/>
      <c r="B2626" s="40"/>
      <c r="C2626" s="40"/>
      <c r="D2626" s="40"/>
    </row>
    <row r="2627" spans="1:4" x14ac:dyDescent="0.25">
      <c r="A2627" s="40"/>
      <c r="B2627" s="40"/>
      <c r="C2627" s="40"/>
      <c r="D2627" s="40"/>
    </row>
    <row r="2628" spans="1:4" x14ac:dyDescent="0.25">
      <c r="A2628" s="40"/>
      <c r="B2628" s="40"/>
      <c r="C2628" s="40"/>
      <c r="D2628" s="40"/>
    </row>
    <row r="2629" spans="1:4" x14ac:dyDescent="0.25">
      <c r="A2629" s="40"/>
      <c r="B2629" s="40"/>
      <c r="C2629" s="40"/>
      <c r="D2629" s="40"/>
    </row>
    <row r="2630" spans="1:4" x14ac:dyDescent="0.25">
      <c r="A2630" s="40"/>
      <c r="B2630" s="40"/>
      <c r="C2630" s="40"/>
      <c r="D2630" s="40"/>
    </row>
    <row r="2631" spans="1:4" x14ac:dyDescent="0.25">
      <c r="A2631" s="40"/>
      <c r="B2631" s="40"/>
      <c r="C2631" s="40"/>
      <c r="D2631" s="40"/>
    </row>
    <row r="2632" spans="1:4" x14ac:dyDescent="0.25">
      <c r="A2632" s="40"/>
      <c r="B2632" s="40"/>
      <c r="C2632" s="40"/>
      <c r="D2632" s="40"/>
    </row>
    <row r="2633" spans="1:4" x14ac:dyDescent="0.25">
      <c r="A2633" s="40"/>
      <c r="B2633" s="40"/>
      <c r="C2633" s="40"/>
      <c r="D2633" s="40"/>
    </row>
    <row r="2634" spans="1:4" x14ac:dyDescent="0.25">
      <c r="A2634" s="40"/>
      <c r="B2634" s="40"/>
      <c r="C2634" s="40"/>
      <c r="D2634" s="40"/>
    </row>
    <row r="2635" spans="1:4" x14ac:dyDescent="0.25">
      <c r="A2635" s="40"/>
      <c r="B2635" s="40"/>
      <c r="C2635" s="40"/>
      <c r="D2635" s="40"/>
    </row>
    <row r="2636" spans="1:4" x14ac:dyDescent="0.25">
      <c r="A2636" s="40"/>
      <c r="B2636" s="40"/>
      <c r="C2636" s="40"/>
      <c r="D2636" s="40"/>
    </row>
    <row r="2637" spans="1:4" x14ac:dyDescent="0.25">
      <c r="A2637" s="40"/>
      <c r="B2637" s="40"/>
      <c r="C2637" s="40"/>
      <c r="D2637" s="40"/>
    </row>
    <row r="2638" spans="1:4" x14ac:dyDescent="0.25">
      <c r="A2638" s="40"/>
      <c r="B2638" s="40"/>
      <c r="C2638" s="40"/>
      <c r="D2638" s="40"/>
    </row>
    <row r="2639" spans="1:4" x14ac:dyDescent="0.25">
      <c r="A2639" s="40"/>
      <c r="B2639" s="40"/>
      <c r="C2639" s="40"/>
      <c r="D2639" s="40"/>
    </row>
    <row r="2640" spans="1:4" x14ac:dyDescent="0.25">
      <c r="A2640" s="40"/>
      <c r="B2640" s="40"/>
      <c r="C2640" s="40"/>
      <c r="D2640" s="40"/>
    </row>
    <row r="2641" spans="1:4" x14ac:dyDescent="0.25">
      <c r="A2641" s="40"/>
      <c r="B2641" s="40"/>
      <c r="C2641" s="40"/>
      <c r="D2641" s="40"/>
    </row>
    <row r="2642" spans="1:4" x14ac:dyDescent="0.25">
      <c r="A2642" s="40"/>
      <c r="B2642" s="40"/>
      <c r="C2642" s="40"/>
      <c r="D2642" s="40"/>
    </row>
    <row r="2643" spans="1:4" x14ac:dyDescent="0.25">
      <c r="A2643" s="40"/>
      <c r="B2643" s="40"/>
      <c r="C2643" s="40"/>
      <c r="D2643" s="40"/>
    </row>
    <row r="2644" spans="1:4" x14ac:dyDescent="0.25">
      <c r="A2644" s="40"/>
      <c r="B2644" s="40"/>
      <c r="C2644" s="40"/>
      <c r="D2644" s="40"/>
    </row>
    <row r="2645" spans="1:4" x14ac:dyDescent="0.25">
      <c r="A2645" s="40"/>
      <c r="B2645" s="40"/>
      <c r="C2645" s="40"/>
      <c r="D2645" s="40"/>
    </row>
    <row r="2646" spans="1:4" x14ac:dyDescent="0.25">
      <c r="A2646" s="40"/>
      <c r="B2646" s="40"/>
      <c r="C2646" s="40"/>
      <c r="D2646" s="40"/>
    </row>
    <row r="2647" spans="1:4" x14ac:dyDescent="0.25">
      <c r="A2647" s="40"/>
      <c r="B2647" s="40"/>
      <c r="C2647" s="40"/>
      <c r="D2647" s="40"/>
    </row>
    <row r="2648" spans="1:4" x14ac:dyDescent="0.25">
      <c r="A2648" s="40"/>
      <c r="B2648" s="40"/>
      <c r="C2648" s="40"/>
      <c r="D2648" s="40"/>
    </row>
    <row r="2649" spans="1:4" x14ac:dyDescent="0.25">
      <c r="A2649" s="40"/>
      <c r="B2649" s="40"/>
      <c r="C2649" s="40"/>
      <c r="D2649" s="40"/>
    </row>
    <row r="2650" spans="1:4" x14ac:dyDescent="0.25">
      <c r="A2650" s="40"/>
      <c r="B2650" s="40"/>
      <c r="C2650" s="40"/>
      <c r="D2650" s="40"/>
    </row>
    <row r="2651" spans="1:4" x14ac:dyDescent="0.25">
      <c r="A2651" s="40"/>
      <c r="B2651" s="40"/>
      <c r="C2651" s="40"/>
      <c r="D2651" s="40"/>
    </row>
    <row r="2652" spans="1:4" x14ac:dyDescent="0.25">
      <c r="A2652" s="40"/>
      <c r="B2652" s="40"/>
      <c r="C2652" s="40"/>
      <c r="D2652" s="40"/>
    </row>
    <row r="2653" spans="1:4" x14ac:dyDescent="0.25">
      <c r="A2653" s="40"/>
      <c r="B2653" s="40"/>
      <c r="C2653" s="40"/>
      <c r="D2653" s="40"/>
    </row>
    <row r="2654" spans="1:4" x14ac:dyDescent="0.25">
      <c r="A2654" s="40"/>
      <c r="B2654" s="40"/>
      <c r="C2654" s="40"/>
      <c r="D2654" s="40"/>
    </row>
    <row r="2655" spans="1:4" x14ac:dyDescent="0.25">
      <c r="A2655" s="40"/>
      <c r="B2655" s="40"/>
      <c r="C2655" s="40"/>
      <c r="D2655" s="40"/>
    </row>
    <row r="2656" spans="1:4" x14ac:dyDescent="0.25">
      <c r="A2656" s="40"/>
      <c r="B2656" s="40"/>
      <c r="C2656" s="40"/>
      <c r="D2656" s="40"/>
    </row>
    <row r="2657" spans="1:4" x14ac:dyDescent="0.25">
      <c r="A2657" s="40"/>
      <c r="B2657" s="40"/>
      <c r="C2657" s="40"/>
      <c r="D2657" s="40"/>
    </row>
    <row r="2658" spans="1:4" x14ac:dyDescent="0.25">
      <c r="A2658" s="40"/>
      <c r="B2658" s="40"/>
      <c r="C2658" s="40"/>
      <c r="D2658" s="40"/>
    </row>
    <row r="2659" spans="1:4" x14ac:dyDescent="0.25">
      <c r="A2659" s="40"/>
      <c r="B2659" s="40"/>
      <c r="C2659" s="40"/>
      <c r="D2659" s="40"/>
    </row>
    <row r="2660" spans="1:4" x14ac:dyDescent="0.25">
      <c r="A2660" s="40"/>
      <c r="B2660" s="40"/>
      <c r="C2660" s="40"/>
      <c r="D2660" s="40"/>
    </row>
    <row r="2661" spans="1:4" x14ac:dyDescent="0.25">
      <c r="A2661" s="40"/>
      <c r="B2661" s="40"/>
      <c r="C2661" s="40"/>
      <c r="D2661" s="40"/>
    </row>
    <row r="2662" spans="1:4" x14ac:dyDescent="0.25">
      <c r="A2662" s="40"/>
      <c r="B2662" s="40"/>
      <c r="C2662" s="40"/>
      <c r="D2662" s="40"/>
    </row>
    <row r="2663" spans="1:4" x14ac:dyDescent="0.25">
      <c r="A2663" s="40"/>
      <c r="B2663" s="40"/>
      <c r="C2663" s="40"/>
      <c r="D2663" s="40"/>
    </row>
    <row r="2664" spans="1:4" x14ac:dyDescent="0.25">
      <c r="A2664" s="40"/>
      <c r="B2664" s="40"/>
      <c r="C2664" s="40"/>
      <c r="D2664" s="40"/>
    </row>
    <row r="2665" spans="1:4" x14ac:dyDescent="0.25">
      <c r="A2665" s="40"/>
      <c r="B2665" s="40"/>
      <c r="C2665" s="40"/>
      <c r="D2665" s="40"/>
    </row>
    <row r="2666" spans="1:4" x14ac:dyDescent="0.25">
      <c r="A2666" s="40"/>
      <c r="B2666" s="40"/>
      <c r="C2666" s="40"/>
      <c r="D2666" s="40"/>
    </row>
    <row r="2667" spans="1:4" x14ac:dyDescent="0.25">
      <c r="A2667" s="40"/>
      <c r="B2667" s="40"/>
      <c r="C2667" s="40"/>
      <c r="D2667" s="40"/>
    </row>
    <row r="2668" spans="1:4" x14ac:dyDescent="0.25">
      <c r="A2668" s="40"/>
      <c r="B2668" s="40"/>
      <c r="C2668" s="40"/>
      <c r="D2668" s="40"/>
    </row>
    <row r="2669" spans="1:4" x14ac:dyDescent="0.25">
      <c r="A2669" s="40"/>
      <c r="B2669" s="40"/>
      <c r="C2669" s="40"/>
      <c r="D2669" s="40"/>
    </row>
    <row r="2670" spans="1:4" x14ac:dyDescent="0.25">
      <c r="A2670" s="40"/>
      <c r="B2670" s="40"/>
      <c r="C2670" s="40"/>
      <c r="D2670" s="40"/>
    </row>
    <row r="2671" spans="1:4" x14ac:dyDescent="0.25">
      <c r="A2671" s="40"/>
      <c r="B2671" s="40"/>
      <c r="C2671" s="40"/>
      <c r="D2671" s="40"/>
    </row>
    <row r="2672" spans="1:4" x14ac:dyDescent="0.25">
      <c r="A2672" s="40"/>
      <c r="B2672" s="40"/>
      <c r="C2672" s="40"/>
      <c r="D2672" s="40"/>
    </row>
    <row r="2673" spans="1:4" x14ac:dyDescent="0.25">
      <c r="A2673" s="40"/>
      <c r="B2673" s="40"/>
      <c r="C2673" s="40"/>
      <c r="D2673" s="40"/>
    </row>
    <row r="2674" spans="1:4" x14ac:dyDescent="0.25">
      <c r="A2674" s="40"/>
      <c r="B2674" s="40"/>
      <c r="C2674" s="40"/>
      <c r="D2674" s="40"/>
    </row>
    <row r="2675" spans="1:4" x14ac:dyDescent="0.25">
      <c r="A2675" s="40"/>
      <c r="B2675" s="40"/>
      <c r="C2675" s="40"/>
      <c r="D2675" s="40"/>
    </row>
    <row r="2676" spans="1:4" x14ac:dyDescent="0.25">
      <c r="A2676" s="40"/>
      <c r="B2676" s="40"/>
      <c r="C2676" s="40"/>
      <c r="D2676" s="40"/>
    </row>
    <row r="2677" spans="1:4" x14ac:dyDescent="0.25">
      <c r="A2677" s="40"/>
      <c r="B2677" s="40"/>
      <c r="C2677" s="40"/>
      <c r="D2677" s="40"/>
    </row>
    <row r="2678" spans="1:4" x14ac:dyDescent="0.25">
      <c r="A2678" s="40"/>
      <c r="B2678" s="40"/>
      <c r="C2678" s="40"/>
      <c r="D2678" s="40"/>
    </row>
    <row r="2679" spans="1:4" x14ac:dyDescent="0.25">
      <c r="A2679" s="40"/>
      <c r="B2679" s="40"/>
      <c r="C2679" s="40"/>
      <c r="D2679" s="40"/>
    </row>
    <row r="2680" spans="1:4" x14ac:dyDescent="0.25">
      <c r="A2680" s="40"/>
      <c r="B2680" s="40"/>
      <c r="C2680" s="40"/>
      <c r="D2680" s="40"/>
    </row>
    <row r="2681" spans="1:4" x14ac:dyDescent="0.25">
      <c r="A2681" s="40"/>
      <c r="B2681" s="40"/>
      <c r="C2681" s="40"/>
      <c r="D2681" s="40"/>
    </row>
    <row r="2682" spans="1:4" x14ac:dyDescent="0.25">
      <c r="A2682" s="40"/>
      <c r="B2682" s="40"/>
      <c r="C2682" s="40"/>
      <c r="D2682" s="40"/>
    </row>
    <row r="2683" spans="1:4" x14ac:dyDescent="0.25">
      <c r="A2683" s="40"/>
      <c r="B2683" s="40"/>
      <c r="C2683" s="40"/>
      <c r="D2683" s="40"/>
    </row>
    <row r="2684" spans="1:4" x14ac:dyDescent="0.25">
      <c r="A2684" s="40"/>
      <c r="B2684" s="40"/>
      <c r="C2684" s="40"/>
      <c r="D2684" s="40"/>
    </row>
    <row r="2685" spans="1:4" x14ac:dyDescent="0.25">
      <c r="A2685" s="40"/>
      <c r="B2685" s="40"/>
      <c r="C2685" s="40"/>
      <c r="D2685" s="40"/>
    </row>
    <row r="2686" spans="1:4" x14ac:dyDescent="0.25">
      <c r="A2686" s="40"/>
      <c r="B2686" s="40"/>
      <c r="C2686" s="40"/>
      <c r="D2686" s="40"/>
    </row>
    <row r="2687" spans="1:4" x14ac:dyDescent="0.25">
      <c r="A2687" s="40"/>
      <c r="B2687" s="40"/>
      <c r="C2687" s="40"/>
      <c r="D2687" s="40"/>
    </row>
    <row r="2688" spans="1:4" x14ac:dyDescent="0.25">
      <c r="A2688" s="40"/>
      <c r="B2688" s="40"/>
      <c r="C2688" s="40"/>
      <c r="D2688" s="40"/>
    </row>
    <row r="2689" spans="1:4" x14ac:dyDescent="0.25">
      <c r="A2689" s="40"/>
      <c r="B2689" s="40"/>
      <c r="C2689" s="40"/>
      <c r="D2689" s="40"/>
    </row>
    <row r="2690" spans="1:4" x14ac:dyDescent="0.25">
      <c r="A2690" s="40"/>
      <c r="B2690" s="40"/>
      <c r="C2690" s="40"/>
      <c r="D2690" s="40"/>
    </row>
    <row r="2691" spans="1:4" x14ac:dyDescent="0.25">
      <c r="A2691" s="40"/>
      <c r="B2691" s="40"/>
      <c r="C2691" s="40"/>
      <c r="D2691" s="40"/>
    </row>
    <row r="2692" spans="1:4" x14ac:dyDescent="0.25">
      <c r="A2692" s="40"/>
      <c r="B2692" s="40"/>
      <c r="C2692" s="40"/>
      <c r="D2692" s="40"/>
    </row>
    <row r="2693" spans="1:4" x14ac:dyDescent="0.25">
      <c r="A2693" s="40"/>
      <c r="B2693" s="40"/>
      <c r="C2693" s="40"/>
      <c r="D2693" s="40"/>
    </row>
    <row r="2694" spans="1:4" x14ac:dyDescent="0.25">
      <c r="A2694" s="40"/>
      <c r="B2694" s="40"/>
      <c r="C2694" s="40"/>
      <c r="D2694" s="40"/>
    </row>
    <row r="2695" spans="1:4" x14ac:dyDescent="0.25">
      <c r="A2695" s="40"/>
      <c r="B2695" s="40"/>
      <c r="C2695" s="40"/>
      <c r="D2695" s="40"/>
    </row>
    <row r="2696" spans="1:4" x14ac:dyDescent="0.25">
      <c r="A2696" s="40"/>
      <c r="B2696" s="40"/>
      <c r="C2696" s="40"/>
      <c r="D2696" s="40"/>
    </row>
    <row r="2697" spans="1:4" x14ac:dyDescent="0.25">
      <c r="A2697" s="40"/>
      <c r="B2697" s="40"/>
      <c r="C2697" s="40"/>
      <c r="D2697" s="40"/>
    </row>
    <row r="2698" spans="1:4" x14ac:dyDescent="0.25">
      <c r="A2698" s="40"/>
      <c r="B2698" s="40"/>
      <c r="C2698" s="40"/>
      <c r="D2698" s="40"/>
    </row>
    <row r="2699" spans="1:4" x14ac:dyDescent="0.25">
      <c r="A2699" s="40"/>
      <c r="B2699" s="40"/>
      <c r="C2699" s="40"/>
      <c r="D2699" s="40"/>
    </row>
    <row r="2700" spans="1:4" x14ac:dyDescent="0.25">
      <c r="A2700" s="40"/>
      <c r="B2700" s="40"/>
      <c r="C2700" s="40"/>
      <c r="D2700" s="40"/>
    </row>
    <row r="2701" spans="1:4" x14ac:dyDescent="0.25">
      <c r="A2701" s="40"/>
      <c r="B2701" s="40"/>
      <c r="C2701" s="40"/>
      <c r="D2701" s="40"/>
    </row>
    <row r="2702" spans="1:4" x14ac:dyDescent="0.25">
      <c r="A2702" s="40"/>
      <c r="B2702" s="40"/>
      <c r="C2702" s="40"/>
      <c r="D2702" s="40"/>
    </row>
    <row r="2703" spans="1:4" x14ac:dyDescent="0.25">
      <c r="A2703" s="40"/>
      <c r="B2703" s="40"/>
      <c r="C2703" s="40"/>
      <c r="D2703" s="40"/>
    </row>
    <row r="2704" spans="1:4" x14ac:dyDescent="0.25">
      <c r="A2704" s="40"/>
      <c r="B2704" s="40"/>
      <c r="C2704" s="40"/>
      <c r="D2704" s="40"/>
    </row>
    <row r="2705" spans="1:4" x14ac:dyDescent="0.25">
      <c r="A2705" s="40"/>
      <c r="B2705" s="40"/>
      <c r="C2705" s="40"/>
      <c r="D2705" s="40"/>
    </row>
    <row r="2706" spans="1:4" x14ac:dyDescent="0.25">
      <c r="A2706" s="40"/>
      <c r="B2706" s="40"/>
      <c r="C2706" s="40"/>
      <c r="D2706" s="40"/>
    </row>
    <row r="2707" spans="1:4" x14ac:dyDescent="0.25">
      <c r="A2707" s="40"/>
      <c r="B2707" s="40"/>
      <c r="C2707" s="40"/>
      <c r="D2707" s="40"/>
    </row>
    <row r="2708" spans="1:4" x14ac:dyDescent="0.25">
      <c r="A2708" s="40"/>
      <c r="B2708" s="40"/>
      <c r="C2708" s="40"/>
      <c r="D2708" s="40"/>
    </row>
    <row r="2709" spans="1:4" x14ac:dyDescent="0.25">
      <c r="A2709" s="40"/>
      <c r="B2709" s="40"/>
      <c r="C2709" s="40"/>
      <c r="D2709" s="40"/>
    </row>
    <row r="2710" spans="1:4" x14ac:dyDescent="0.25">
      <c r="A2710" s="40"/>
      <c r="B2710" s="40"/>
      <c r="C2710" s="40"/>
      <c r="D2710" s="40"/>
    </row>
    <row r="2711" spans="1:4" x14ac:dyDescent="0.25">
      <c r="A2711" s="40"/>
      <c r="B2711" s="40"/>
      <c r="C2711" s="40"/>
      <c r="D2711" s="40"/>
    </row>
    <row r="2712" spans="1:4" x14ac:dyDescent="0.25">
      <c r="A2712" s="40"/>
      <c r="B2712" s="40"/>
      <c r="C2712" s="40"/>
      <c r="D2712" s="40"/>
    </row>
    <row r="2713" spans="1:4" x14ac:dyDescent="0.25">
      <c r="A2713" s="40"/>
      <c r="B2713" s="40"/>
      <c r="C2713" s="40"/>
      <c r="D2713" s="40"/>
    </row>
    <row r="2714" spans="1:4" x14ac:dyDescent="0.25">
      <c r="A2714" s="40"/>
      <c r="B2714" s="40"/>
      <c r="C2714" s="40"/>
      <c r="D2714" s="40"/>
    </row>
    <row r="2715" spans="1:4" x14ac:dyDescent="0.25">
      <c r="A2715" s="40"/>
      <c r="B2715" s="40"/>
      <c r="C2715" s="40"/>
      <c r="D2715" s="40"/>
    </row>
    <row r="2716" spans="1:4" x14ac:dyDescent="0.25">
      <c r="A2716" s="40"/>
      <c r="B2716" s="40"/>
      <c r="C2716" s="40"/>
      <c r="D2716" s="40"/>
    </row>
    <row r="2717" spans="1:4" x14ac:dyDescent="0.25">
      <c r="A2717" s="40"/>
      <c r="B2717" s="40"/>
      <c r="C2717" s="40"/>
      <c r="D2717" s="40"/>
    </row>
    <row r="2718" spans="1:4" x14ac:dyDescent="0.25">
      <c r="A2718" s="40"/>
      <c r="B2718" s="40"/>
      <c r="C2718" s="40"/>
      <c r="D2718" s="40"/>
    </row>
    <row r="2719" spans="1:4" x14ac:dyDescent="0.25">
      <c r="A2719" s="40"/>
      <c r="B2719" s="40"/>
      <c r="C2719" s="40"/>
      <c r="D2719" s="40"/>
    </row>
    <row r="2720" spans="1:4" x14ac:dyDescent="0.25">
      <c r="A2720" s="40"/>
      <c r="B2720" s="40"/>
      <c r="C2720" s="40"/>
      <c r="D2720" s="40"/>
    </row>
    <row r="2721" spans="1:4" x14ac:dyDescent="0.25">
      <c r="A2721" s="40"/>
      <c r="B2721" s="40"/>
      <c r="C2721" s="40"/>
      <c r="D2721" s="40"/>
    </row>
    <row r="2722" spans="1:4" x14ac:dyDescent="0.25">
      <c r="A2722" s="40"/>
      <c r="B2722" s="40"/>
      <c r="C2722" s="40"/>
      <c r="D2722" s="40"/>
    </row>
    <row r="2723" spans="1:4" x14ac:dyDescent="0.25">
      <c r="A2723" s="40"/>
      <c r="B2723" s="40"/>
      <c r="C2723" s="40"/>
      <c r="D2723" s="40"/>
    </row>
    <row r="2724" spans="1:4" x14ac:dyDescent="0.25">
      <c r="A2724" s="40"/>
      <c r="B2724" s="40"/>
      <c r="C2724" s="40"/>
      <c r="D2724" s="40"/>
    </row>
    <row r="2725" spans="1:4" x14ac:dyDescent="0.25">
      <c r="A2725" s="40"/>
      <c r="B2725" s="40"/>
      <c r="C2725" s="40"/>
      <c r="D2725" s="40"/>
    </row>
    <row r="2726" spans="1:4" x14ac:dyDescent="0.25">
      <c r="A2726" s="40"/>
      <c r="B2726" s="40"/>
      <c r="C2726" s="40"/>
      <c r="D2726" s="40"/>
    </row>
    <row r="2727" spans="1:4" x14ac:dyDescent="0.25">
      <c r="A2727" s="40"/>
      <c r="B2727" s="40"/>
      <c r="C2727" s="40"/>
      <c r="D2727" s="40"/>
    </row>
    <row r="2728" spans="1:4" x14ac:dyDescent="0.25">
      <c r="A2728" s="40"/>
      <c r="B2728" s="40"/>
      <c r="C2728" s="40"/>
      <c r="D2728" s="40"/>
    </row>
    <row r="2729" spans="1:4" x14ac:dyDescent="0.25">
      <c r="A2729" s="40"/>
      <c r="B2729" s="40"/>
      <c r="C2729" s="40"/>
      <c r="D2729" s="40"/>
    </row>
    <row r="2730" spans="1:4" x14ac:dyDescent="0.25">
      <c r="A2730" s="40"/>
      <c r="B2730" s="40"/>
      <c r="C2730" s="40"/>
      <c r="D2730" s="40"/>
    </row>
    <row r="2731" spans="1:4" x14ac:dyDescent="0.25">
      <c r="A2731" s="40"/>
      <c r="B2731" s="40"/>
      <c r="C2731" s="40"/>
      <c r="D2731" s="40"/>
    </row>
    <row r="2732" spans="1:4" x14ac:dyDescent="0.25">
      <c r="A2732" s="40"/>
      <c r="B2732" s="40"/>
      <c r="C2732" s="40"/>
      <c r="D2732" s="40"/>
    </row>
    <row r="2733" spans="1:4" x14ac:dyDescent="0.25">
      <c r="A2733" s="40"/>
      <c r="B2733" s="40"/>
      <c r="C2733" s="40"/>
      <c r="D2733" s="40"/>
    </row>
    <row r="2734" spans="1:4" x14ac:dyDescent="0.25">
      <c r="A2734" s="40"/>
      <c r="B2734" s="40"/>
      <c r="C2734" s="40"/>
      <c r="D2734" s="40"/>
    </row>
    <row r="2735" spans="1:4" x14ac:dyDescent="0.25">
      <c r="A2735" s="40"/>
      <c r="B2735" s="40"/>
      <c r="C2735" s="40"/>
      <c r="D2735" s="40"/>
    </row>
    <row r="2736" spans="1:4" x14ac:dyDescent="0.25">
      <c r="A2736" s="40"/>
      <c r="B2736" s="40"/>
      <c r="C2736" s="40"/>
      <c r="D2736" s="40"/>
    </row>
    <row r="2737" spans="1:4" x14ac:dyDescent="0.25">
      <c r="A2737" s="40"/>
      <c r="B2737" s="40"/>
      <c r="C2737" s="40"/>
      <c r="D2737" s="40"/>
    </row>
    <row r="2738" spans="1:4" x14ac:dyDescent="0.25">
      <c r="A2738" s="40"/>
      <c r="B2738" s="40"/>
      <c r="C2738" s="40"/>
      <c r="D2738" s="40"/>
    </row>
    <row r="2739" spans="1:4" x14ac:dyDescent="0.25">
      <c r="A2739" s="40"/>
      <c r="B2739" s="40"/>
      <c r="C2739" s="40"/>
      <c r="D2739" s="40"/>
    </row>
    <row r="2740" spans="1:4" x14ac:dyDescent="0.25">
      <c r="A2740" s="40"/>
      <c r="B2740" s="40"/>
      <c r="C2740" s="40"/>
      <c r="D2740" s="40"/>
    </row>
    <row r="2741" spans="1:4" x14ac:dyDescent="0.25">
      <c r="A2741" s="40"/>
      <c r="B2741" s="40"/>
      <c r="C2741" s="40"/>
      <c r="D2741" s="40"/>
    </row>
    <row r="2742" spans="1:4" x14ac:dyDescent="0.25">
      <c r="A2742" s="40"/>
      <c r="B2742" s="40"/>
      <c r="C2742" s="40"/>
      <c r="D2742" s="40"/>
    </row>
    <row r="2743" spans="1:4" x14ac:dyDescent="0.25">
      <c r="A2743" s="40"/>
      <c r="B2743" s="40"/>
      <c r="C2743" s="40"/>
      <c r="D2743" s="40"/>
    </row>
    <row r="2744" spans="1:4" x14ac:dyDescent="0.25">
      <c r="A2744" s="40"/>
      <c r="B2744" s="40"/>
      <c r="C2744" s="40"/>
      <c r="D2744" s="40"/>
    </row>
    <row r="2745" spans="1:4" x14ac:dyDescent="0.25">
      <c r="A2745" s="40"/>
      <c r="B2745" s="40"/>
      <c r="C2745" s="40"/>
      <c r="D2745" s="40"/>
    </row>
    <row r="2746" spans="1:4" x14ac:dyDescent="0.25">
      <c r="A2746" s="40"/>
      <c r="B2746" s="40"/>
      <c r="C2746" s="40"/>
      <c r="D2746" s="40"/>
    </row>
    <row r="2747" spans="1:4" x14ac:dyDescent="0.25">
      <c r="A2747" s="40"/>
      <c r="B2747" s="40"/>
      <c r="C2747" s="40"/>
      <c r="D2747" s="40"/>
    </row>
    <row r="2748" spans="1:4" x14ac:dyDescent="0.25">
      <c r="A2748" s="40"/>
      <c r="B2748" s="40"/>
      <c r="C2748" s="40"/>
      <c r="D2748" s="40"/>
    </row>
    <row r="2749" spans="1:4" x14ac:dyDescent="0.25">
      <c r="A2749" s="40"/>
      <c r="B2749" s="40"/>
      <c r="C2749" s="40"/>
      <c r="D2749" s="40"/>
    </row>
    <row r="2750" spans="1:4" x14ac:dyDescent="0.25">
      <c r="A2750" s="40"/>
      <c r="B2750" s="40"/>
      <c r="C2750" s="40"/>
      <c r="D2750" s="40"/>
    </row>
    <row r="2751" spans="1:4" x14ac:dyDescent="0.25">
      <c r="A2751" s="40"/>
      <c r="B2751" s="40"/>
      <c r="C2751" s="40"/>
      <c r="D2751" s="40"/>
    </row>
    <row r="2752" spans="1:4" x14ac:dyDescent="0.25">
      <c r="A2752" s="40"/>
      <c r="B2752" s="40"/>
      <c r="C2752" s="40"/>
      <c r="D2752" s="40"/>
    </row>
    <row r="2753" spans="1:4" x14ac:dyDescent="0.25">
      <c r="A2753" s="40"/>
      <c r="B2753" s="40"/>
      <c r="C2753" s="40"/>
      <c r="D2753" s="40"/>
    </row>
    <row r="2754" spans="1:4" x14ac:dyDescent="0.25">
      <c r="A2754" s="40"/>
      <c r="B2754" s="40"/>
      <c r="C2754" s="40"/>
      <c r="D2754" s="40"/>
    </row>
    <row r="2755" spans="1:4" x14ac:dyDescent="0.25">
      <c r="A2755" s="40"/>
      <c r="B2755" s="40"/>
      <c r="C2755" s="40"/>
      <c r="D2755" s="40"/>
    </row>
    <row r="2756" spans="1:4" x14ac:dyDescent="0.25">
      <c r="A2756" s="40"/>
      <c r="B2756" s="40"/>
      <c r="C2756" s="40"/>
      <c r="D2756" s="40"/>
    </row>
    <row r="2757" spans="1:4" x14ac:dyDescent="0.25">
      <c r="A2757" s="40"/>
      <c r="B2757" s="40"/>
      <c r="C2757" s="40"/>
      <c r="D2757" s="40"/>
    </row>
    <row r="2758" spans="1:4" x14ac:dyDescent="0.25">
      <c r="A2758" s="40"/>
      <c r="B2758" s="40"/>
      <c r="C2758" s="40"/>
      <c r="D2758" s="40"/>
    </row>
    <row r="2759" spans="1:4" x14ac:dyDescent="0.25">
      <c r="A2759" s="40"/>
      <c r="B2759" s="40"/>
      <c r="C2759" s="40"/>
      <c r="D2759" s="40"/>
    </row>
    <row r="2760" spans="1:4" x14ac:dyDescent="0.25">
      <c r="A2760" s="40"/>
      <c r="B2760" s="40"/>
      <c r="C2760" s="40"/>
      <c r="D2760" s="40"/>
    </row>
    <row r="2761" spans="1:4" x14ac:dyDescent="0.25">
      <c r="A2761" s="40"/>
      <c r="B2761" s="40"/>
      <c r="C2761" s="40"/>
      <c r="D2761" s="40"/>
    </row>
    <row r="2762" spans="1:4" x14ac:dyDescent="0.25">
      <c r="A2762" s="40"/>
      <c r="B2762" s="40"/>
      <c r="C2762" s="40"/>
      <c r="D2762" s="40"/>
    </row>
    <row r="2763" spans="1:4" x14ac:dyDescent="0.25">
      <c r="A2763" s="40"/>
      <c r="B2763" s="40"/>
      <c r="C2763" s="40"/>
      <c r="D2763" s="40"/>
    </row>
    <row r="2764" spans="1:4" x14ac:dyDescent="0.25">
      <c r="A2764" s="40"/>
      <c r="B2764" s="40"/>
      <c r="C2764" s="40"/>
      <c r="D2764" s="40"/>
    </row>
    <row r="2765" spans="1:4" x14ac:dyDescent="0.25">
      <c r="A2765" s="40"/>
      <c r="B2765" s="40"/>
      <c r="C2765" s="40"/>
      <c r="D2765" s="40"/>
    </row>
    <row r="2766" spans="1:4" x14ac:dyDescent="0.25">
      <c r="A2766" s="40"/>
      <c r="B2766" s="40"/>
      <c r="C2766" s="40"/>
      <c r="D2766" s="40"/>
    </row>
    <row r="2767" spans="1:4" x14ac:dyDescent="0.25">
      <c r="A2767" s="40"/>
      <c r="B2767" s="40"/>
      <c r="C2767" s="40"/>
      <c r="D2767" s="40"/>
    </row>
    <row r="2768" spans="1:4" x14ac:dyDescent="0.25">
      <c r="A2768" s="40"/>
      <c r="B2768" s="40"/>
      <c r="C2768" s="40"/>
      <c r="D2768" s="40"/>
    </row>
    <row r="2769" spans="1:4" x14ac:dyDescent="0.25">
      <c r="A2769" s="40"/>
      <c r="B2769" s="40"/>
      <c r="C2769" s="40"/>
      <c r="D2769" s="40"/>
    </row>
    <row r="2770" spans="1:4" x14ac:dyDescent="0.25">
      <c r="A2770" s="40"/>
      <c r="B2770" s="40"/>
      <c r="C2770" s="40"/>
      <c r="D2770" s="40"/>
    </row>
    <row r="2771" spans="1:4" x14ac:dyDescent="0.25">
      <c r="A2771" s="40"/>
      <c r="B2771" s="40"/>
      <c r="C2771" s="40"/>
      <c r="D2771" s="40"/>
    </row>
    <row r="2772" spans="1:4" x14ac:dyDescent="0.25">
      <c r="A2772" s="40"/>
      <c r="B2772" s="40"/>
      <c r="C2772" s="40"/>
      <c r="D2772" s="40"/>
    </row>
    <row r="2773" spans="1:4" x14ac:dyDescent="0.25">
      <c r="A2773" s="40"/>
      <c r="B2773" s="40"/>
      <c r="C2773" s="40"/>
      <c r="D2773" s="40"/>
    </row>
    <row r="2774" spans="1:4" x14ac:dyDescent="0.25">
      <c r="A2774" s="40"/>
      <c r="B2774" s="40"/>
      <c r="C2774" s="40"/>
      <c r="D2774" s="40"/>
    </row>
    <row r="2775" spans="1:4" x14ac:dyDescent="0.25">
      <c r="A2775" s="40"/>
      <c r="B2775" s="40"/>
      <c r="C2775" s="40"/>
      <c r="D2775" s="40"/>
    </row>
    <row r="2776" spans="1:4" x14ac:dyDescent="0.25">
      <c r="A2776" s="40"/>
      <c r="B2776" s="40"/>
      <c r="C2776" s="40"/>
      <c r="D2776" s="40"/>
    </row>
    <row r="2777" spans="1:4" x14ac:dyDescent="0.25">
      <c r="A2777" s="40"/>
      <c r="B2777" s="40"/>
      <c r="C2777" s="40"/>
      <c r="D2777" s="40"/>
    </row>
    <row r="2778" spans="1:4" x14ac:dyDescent="0.25">
      <c r="A2778" s="40"/>
      <c r="B2778" s="40"/>
      <c r="C2778" s="40"/>
      <c r="D2778" s="40"/>
    </row>
    <row r="2779" spans="1:4" x14ac:dyDescent="0.25">
      <c r="A2779" s="40"/>
      <c r="B2779" s="40"/>
      <c r="C2779" s="40"/>
      <c r="D2779" s="40"/>
    </row>
    <row r="2780" spans="1:4" x14ac:dyDescent="0.25">
      <c r="A2780" s="40"/>
      <c r="B2780" s="40"/>
      <c r="C2780" s="40"/>
      <c r="D2780" s="40"/>
    </row>
    <row r="2781" spans="1:4" x14ac:dyDescent="0.25">
      <c r="A2781" s="40"/>
      <c r="B2781" s="40"/>
      <c r="C2781" s="40"/>
      <c r="D2781" s="40"/>
    </row>
    <row r="2782" spans="1:4" x14ac:dyDescent="0.25">
      <c r="A2782" s="40"/>
      <c r="B2782" s="40"/>
      <c r="C2782" s="40"/>
      <c r="D2782" s="40"/>
    </row>
    <row r="2783" spans="1:4" x14ac:dyDescent="0.25">
      <c r="A2783" s="40"/>
      <c r="B2783" s="40"/>
      <c r="C2783" s="40"/>
      <c r="D2783" s="40"/>
    </row>
    <row r="2784" spans="1:4" x14ac:dyDescent="0.25">
      <c r="A2784" s="40"/>
      <c r="B2784" s="40"/>
      <c r="C2784" s="40"/>
      <c r="D2784" s="40"/>
    </row>
    <row r="2785" spans="1:4" x14ac:dyDescent="0.25">
      <c r="A2785" s="40"/>
      <c r="B2785" s="40"/>
      <c r="C2785" s="40"/>
      <c r="D2785" s="40"/>
    </row>
    <row r="2786" spans="1:4" x14ac:dyDescent="0.25">
      <c r="A2786" s="40"/>
      <c r="B2786" s="40"/>
      <c r="C2786" s="40"/>
      <c r="D2786" s="40"/>
    </row>
    <row r="2787" spans="1:4" x14ac:dyDescent="0.25">
      <c r="A2787" s="40"/>
      <c r="B2787" s="40"/>
      <c r="C2787" s="40"/>
      <c r="D2787" s="40"/>
    </row>
    <row r="2788" spans="1:4" x14ac:dyDescent="0.25">
      <c r="A2788" s="40"/>
      <c r="B2788" s="40"/>
      <c r="C2788" s="40"/>
      <c r="D2788" s="40"/>
    </row>
    <row r="2789" spans="1:4" x14ac:dyDescent="0.25">
      <c r="A2789" s="40"/>
      <c r="B2789" s="40"/>
      <c r="C2789" s="40"/>
      <c r="D2789" s="40"/>
    </row>
    <row r="2790" spans="1:4" x14ac:dyDescent="0.25">
      <c r="A2790" s="40"/>
      <c r="B2790" s="40"/>
      <c r="C2790" s="40"/>
      <c r="D2790" s="40"/>
    </row>
    <row r="2791" spans="1:4" x14ac:dyDescent="0.25">
      <c r="A2791" s="40"/>
      <c r="B2791" s="40"/>
      <c r="C2791" s="40"/>
      <c r="D2791" s="40"/>
    </row>
    <row r="2792" spans="1:4" x14ac:dyDescent="0.25">
      <c r="A2792" s="40"/>
      <c r="B2792" s="40"/>
      <c r="C2792" s="40"/>
      <c r="D2792" s="40"/>
    </row>
    <row r="2793" spans="1:4" x14ac:dyDescent="0.25">
      <c r="A2793" s="40"/>
      <c r="B2793" s="40"/>
      <c r="C2793" s="40"/>
      <c r="D2793" s="40"/>
    </row>
    <row r="2794" spans="1:4" x14ac:dyDescent="0.25">
      <c r="A2794" s="40"/>
      <c r="B2794" s="40"/>
      <c r="C2794" s="40"/>
      <c r="D2794" s="40"/>
    </row>
    <row r="2795" spans="1:4" x14ac:dyDescent="0.25">
      <c r="A2795" s="40"/>
      <c r="B2795" s="40"/>
      <c r="C2795" s="40"/>
      <c r="D2795" s="40"/>
    </row>
    <row r="2796" spans="1:4" x14ac:dyDescent="0.25">
      <c r="A2796" s="40"/>
      <c r="B2796" s="40"/>
      <c r="C2796" s="40"/>
      <c r="D2796" s="40"/>
    </row>
    <row r="2797" spans="1:4" x14ac:dyDescent="0.25">
      <c r="A2797" s="40"/>
      <c r="B2797" s="40"/>
      <c r="C2797" s="40"/>
      <c r="D2797" s="40"/>
    </row>
    <row r="2798" spans="1:4" x14ac:dyDescent="0.25">
      <c r="A2798" s="40"/>
      <c r="B2798" s="40"/>
      <c r="C2798" s="40"/>
      <c r="D2798" s="40"/>
    </row>
    <row r="2799" spans="1:4" x14ac:dyDescent="0.25">
      <c r="A2799" s="40"/>
      <c r="B2799" s="40"/>
      <c r="C2799" s="40"/>
      <c r="D2799" s="40"/>
    </row>
    <row r="2800" spans="1:4" x14ac:dyDescent="0.25">
      <c r="A2800" s="40"/>
      <c r="B2800" s="40"/>
      <c r="C2800" s="40"/>
      <c r="D2800" s="40"/>
    </row>
    <row r="2801" spans="1:4" x14ac:dyDescent="0.25">
      <c r="A2801" s="40"/>
      <c r="B2801" s="40"/>
      <c r="C2801" s="40"/>
      <c r="D2801" s="40"/>
    </row>
    <row r="2802" spans="1:4" x14ac:dyDescent="0.25">
      <c r="A2802" s="40"/>
      <c r="B2802" s="40"/>
      <c r="C2802" s="40"/>
      <c r="D2802" s="40"/>
    </row>
    <row r="2803" spans="1:4" x14ac:dyDescent="0.25">
      <c r="A2803" s="40"/>
      <c r="B2803" s="40"/>
      <c r="C2803" s="40"/>
      <c r="D2803" s="40"/>
    </row>
    <row r="2804" spans="1:4" x14ac:dyDescent="0.25">
      <c r="A2804" s="40"/>
      <c r="B2804" s="40"/>
      <c r="C2804" s="40"/>
      <c r="D2804" s="40"/>
    </row>
    <row r="2805" spans="1:4" x14ac:dyDescent="0.25">
      <c r="A2805" s="40"/>
      <c r="B2805" s="40"/>
      <c r="C2805" s="40"/>
      <c r="D2805" s="40"/>
    </row>
    <row r="2806" spans="1:4" x14ac:dyDescent="0.25">
      <c r="A2806" s="40"/>
      <c r="B2806" s="40"/>
      <c r="C2806" s="40"/>
      <c r="D2806" s="40"/>
    </row>
    <row r="2807" spans="1:4" x14ac:dyDescent="0.25">
      <c r="A2807" s="40"/>
      <c r="B2807" s="40"/>
      <c r="C2807" s="40"/>
      <c r="D2807" s="40"/>
    </row>
    <row r="2808" spans="1:4" x14ac:dyDescent="0.25">
      <c r="A2808" s="40"/>
      <c r="B2808" s="40"/>
      <c r="C2808" s="40"/>
      <c r="D2808" s="40"/>
    </row>
    <row r="2809" spans="1:4" x14ac:dyDescent="0.25">
      <c r="A2809" s="40"/>
      <c r="B2809" s="40"/>
      <c r="C2809" s="40"/>
      <c r="D2809" s="40"/>
    </row>
    <row r="2810" spans="1:4" x14ac:dyDescent="0.25">
      <c r="A2810" s="40"/>
      <c r="B2810" s="40"/>
      <c r="C2810" s="40"/>
      <c r="D2810" s="40"/>
    </row>
    <row r="2811" spans="1:4" x14ac:dyDescent="0.25">
      <c r="A2811" s="40"/>
      <c r="B2811" s="40"/>
      <c r="C2811" s="40"/>
      <c r="D2811" s="40"/>
    </row>
    <row r="2812" spans="1:4" x14ac:dyDescent="0.25">
      <c r="A2812" s="40"/>
      <c r="B2812" s="40"/>
      <c r="C2812" s="40"/>
      <c r="D2812" s="40"/>
    </row>
    <row r="2813" spans="1:4" x14ac:dyDescent="0.25">
      <c r="A2813" s="40"/>
      <c r="B2813" s="40"/>
      <c r="C2813" s="40"/>
      <c r="D2813" s="40"/>
    </row>
    <row r="2814" spans="1:4" x14ac:dyDescent="0.25">
      <c r="A2814" s="40"/>
      <c r="B2814" s="40"/>
      <c r="C2814" s="40"/>
      <c r="D2814" s="40"/>
    </row>
    <row r="2815" spans="1:4" x14ac:dyDescent="0.25">
      <c r="A2815" s="40"/>
      <c r="B2815" s="40"/>
      <c r="C2815" s="40"/>
      <c r="D2815" s="40"/>
    </row>
    <row r="2816" spans="1:4" x14ac:dyDescent="0.25">
      <c r="A2816" s="40"/>
      <c r="B2816" s="40"/>
      <c r="C2816" s="40"/>
      <c r="D2816" s="40"/>
    </row>
    <row r="2817" spans="1:4" x14ac:dyDescent="0.25">
      <c r="A2817" s="40"/>
      <c r="B2817" s="40"/>
      <c r="C2817" s="40"/>
      <c r="D2817" s="40"/>
    </row>
    <row r="2818" spans="1:4" x14ac:dyDescent="0.25">
      <c r="A2818" s="40"/>
      <c r="B2818" s="40"/>
      <c r="C2818" s="40"/>
      <c r="D2818" s="40"/>
    </row>
    <row r="2819" spans="1:4" x14ac:dyDescent="0.25">
      <c r="A2819" s="40"/>
      <c r="B2819" s="40"/>
      <c r="C2819" s="40"/>
      <c r="D2819" s="40"/>
    </row>
    <row r="2820" spans="1:4" x14ac:dyDescent="0.25">
      <c r="A2820" s="40"/>
      <c r="B2820" s="40"/>
      <c r="C2820" s="40"/>
      <c r="D2820" s="40"/>
    </row>
    <row r="2821" spans="1:4" x14ac:dyDescent="0.25">
      <c r="A2821" s="40"/>
      <c r="B2821" s="40"/>
      <c r="C2821" s="40"/>
      <c r="D2821" s="40"/>
    </row>
    <row r="2822" spans="1:4" x14ac:dyDescent="0.25">
      <c r="A2822" s="40"/>
      <c r="B2822" s="40"/>
      <c r="C2822" s="40"/>
      <c r="D2822" s="40"/>
    </row>
    <row r="2823" spans="1:4" x14ac:dyDescent="0.25">
      <c r="A2823" s="40"/>
      <c r="B2823" s="40"/>
      <c r="C2823" s="40"/>
      <c r="D2823" s="40"/>
    </row>
    <row r="2824" spans="1:4" x14ac:dyDescent="0.25">
      <c r="A2824" s="40"/>
      <c r="B2824" s="40"/>
      <c r="C2824" s="40"/>
      <c r="D2824" s="40"/>
    </row>
    <row r="2825" spans="1:4" x14ac:dyDescent="0.25">
      <c r="A2825" s="40"/>
      <c r="B2825" s="40"/>
      <c r="C2825" s="40"/>
      <c r="D2825" s="40"/>
    </row>
    <row r="2826" spans="1:4" x14ac:dyDescent="0.25">
      <c r="A2826" s="40"/>
      <c r="B2826" s="40"/>
      <c r="C2826" s="40"/>
      <c r="D2826" s="40"/>
    </row>
    <row r="2827" spans="1:4" x14ac:dyDescent="0.25">
      <c r="A2827" s="40"/>
      <c r="B2827" s="40"/>
      <c r="C2827" s="40"/>
      <c r="D2827" s="40"/>
    </row>
    <row r="2828" spans="1:4" x14ac:dyDescent="0.25">
      <c r="A2828" s="40"/>
      <c r="B2828" s="40"/>
      <c r="C2828" s="40"/>
      <c r="D2828" s="40"/>
    </row>
    <row r="2829" spans="1:4" x14ac:dyDescent="0.25">
      <c r="A2829" s="40"/>
      <c r="B2829" s="40"/>
      <c r="C2829" s="40"/>
      <c r="D2829" s="40"/>
    </row>
    <row r="2830" spans="1:4" x14ac:dyDescent="0.25">
      <c r="A2830" s="40"/>
      <c r="B2830" s="40"/>
      <c r="C2830" s="40"/>
      <c r="D2830" s="40"/>
    </row>
    <row r="2831" spans="1:4" x14ac:dyDescent="0.25">
      <c r="A2831" s="40"/>
      <c r="B2831" s="40"/>
      <c r="C2831" s="40"/>
      <c r="D2831" s="40"/>
    </row>
    <row r="2832" spans="1:4" x14ac:dyDescent="0.25">
      <c r="A2832" s="40"/>
      <c r="B2832" s="40"/>
      <c r="C2832" s="40"/>
      <c r="D2832" s="40"/>
    </row>
    <row r="2833" spans="1:4" x14ac:dyDescent="0.25">
      <c r="A2833" s="40"/>
      <c r="B2833" s="40"/>
      <c r="C2833" s="40"/>
      <c r="D2833" s="40"/>
    </row>
    <row r="2834" spans="1:4" x14ac:dyDescent="0.25">
      <c r="A2834" s="40"/>
      <c r="B2834" s="40"/>
      <c r="C2834" s="40"/>
      <c r="D2834" s="40"/>
    </row>
    <row r="2835" spans="1:4" x14ac:dyDescent="0.25">
      <c r="A2835" s="40"/>
      <c r="B2835" s="40"/>
      <c r="C2835" s="40"/>
      <c r="D2835" s="40"/>
    </row>
    <row r="2836" spans="1:4" x14ac:dyDescent="0.25">
      <c r="A2836" s="40"/>
      <c r="B2836" s="40"/>
      <c r="C2836" s="40"/>
      <c r="D2836" s="40"/>
    </row>
    <row r="2837" spans="1:4" x14ac:dyDescent="0.25">
      <c r="A2837" s="40"/>
      <c r="B2837" s="40"/>
      <c r="C2837" s="40"/>
      <c r="D2837" s="40"/>
    </row>
    <row r="2838" spans="1:4" x14ac:dyDescent="0.25">
      <c r="A2838" s="40"/>
      <c r="B2838" s="40"/>
      <c r="C2838" s="40"/>
      <c r="D2838" s="40"/>
    </row>
    <row r="2839" spans="1:4" x14ac:dyDescent="0.25">
      <c r="A2839" s="40"/>
      <c r="B2839" s="40"/>
      <c r="C2839" s="40"/>
      <c r="D2839" s="40"/>
    </row>
    <row r="2840" spans="1:4" x14ac:dyDescent="0.25">
      <c r="A2840" s="40"/>
      <c r="B2840" s="40"/>
      <c r="C2840" s="40"/>
      <c r="D2840" s="40"/>
    </row>
    <row r="2841" spans="1:4" x14ac:dyDescent="0.25">
      <c r="A2841" s="40"/>
      <c r="B2841" s="40"/>
      <c r="C2841" s="40"/>
      <c r="D2841" s="40"/>
    </row>
    <row r="2842" spans="1:4" x14ac:dyDescent="0.25">
      <c r="A2842" s="40"/>
      <c r="B2842" s="40"/>
      <c r="C2842" s="40"/>
      <c r="D2842" s="40"/>
    </row>
    <row r="2843" spans="1:4" x14ac:dyDescent="0.25">
      <c r="A2843" s="40"/>
      <c r="B2843" s="40"/>
      <c r="C2843" s="40"/>
      <c r="D2843" s="40"/>
    </row>
    <row r="2844" spans="1:4" x14ac:dyDescent="0.25">
      <c r="A2844" s="40"/>
      <c r="B2844" s="40"/>
      <c r="C2844" s="40"/>
      <c r="D2844" s="40"/>
    </row>
    <row r="2845" spans="1:4" x14ac:dyDescent="0.25">
      <c r="A2845" s="40"/>
      <c r="B2845" s="40"/>
      <c r="C2845" s="40"/>
      <c r="D2845" s="40"/>
    </row>
    <row r="2846" spans="1:4" x14ac:dyDescent="0.25">
      <c r="A2846" s="40"/>
      <c r="B2846" s="40"/>
      <c r="C2846" s="40"/>
      <c r="D2846" s="40"/>
    </row>
    <row r="2847" spans="1:4" x14ac:dyDescent="0.25">
      <c r="A2847" s="40"/>
      <c r="B2847" s="40"/>
      <c r="C2847" s="40"/>
      <c r="D2847" s="40"/>
    </row>
    <row r="2848" spans="1:4" x14ac:dyDescent="0.25">
      <c r="A2848" s="40"/>
      <c r="B2848" s="40"/>
      <c r="C2848" s="40"/>
      <c r="D2848" s="40"/>
    </row>
    <row r="2849" spans="1:4" x14ac:dyDescent="0.25">
      <c r="A2849" s="40"/>
      <c r="B2849" s="40"/>
      <c r="C2849" s="40"/>
      <c r="D2849" s="40"/>
    </row>
    <row r="2850" spans="1:4" x14ac:dyDescent="0.25">
      <c r="A2850" s="40"/>
      <c r="B2850" s="40"/>
      <c r="C2850" s="40"/>
      <c r="D2850" s="40"/>
    </row>
    <row r="2851" spans="1:4" x14ac:dyDescent="0.25">
      <c r="A2851" s="40"/>
      <c r="B2851" s="40"/>
      <c r="C2851" s="40"/>
      <c r="D2851" s="40"/>
    </row>
    <row r="2852" spans="1:4" x14ac:dyDescent="0.25">
      <c r="A2852" s="40"/>
      <c r="B2852" s="40"/>
      <c r="C2852" s="40"/>
      <c r="D2852" s="40"/>
    </row>
    <row r="2853" spans="1:4" x14ac:dyDescent="0.25">
      <c r="A2853" s="40"/>
      <c r="B2853" s="40"/>
      <c r="C2853" s="40"/>
      <c r="D2853" s="40"/>
    </row>
    <row r="2854" spans="1:4" x14ac:dyDescent="0.25">
      <c r="A2854" s="40"/>
      <c r="B2854" s="40"/>
      <c r="C2854" s="40"/>
      <c r="D2854" s="40"/>
    </row>
    <row r="2855" spans="1:4" x14ac:dyDescent="0.25">
      <c r="A2855" s="40"/>
      <c r="B2855" s="40"/>
      <c r="C2855" s="40"/>
      <c r="D2855" s="40"/>
    </row>
    <row r="2856" spans="1:4" x14ac:dyDescent="0.25">
      <c r="A2856" s="40"/>
      <c r="B2856" s="40"/>
      <c r="C2856" s="40"/>
      <c r="D2856" s="40"/>
    </row>
    <row r="2857" spans="1:4" x14ac:dyDescent="0.25">
      <c r="A2857" s="40"/>
      <c r="B2857" s="40"/>
      <c r="C2857" s="40"/>
      <c r="D2857" s="40"/>
    </row>
    <row r="2858" spans="1:4" x14ac:dyDescent="0.25">
      <c r="A2858" s="40"/>
      <c r="B2858" s="40"/>
      <c r="C2858" s="40"/>
      <c r="D2858" s="40"/>
    </row>
    <row r="2859" spans="1:4" x14ac:dyDescent="0.25">
      <c r="A2859" s="40"/>
      <c r="B2859" s="40"/>
      <c r="C2859" s="40"/>
      <c r="D2859" s="40"/>
    </row>
    <row r="2860" spans="1:4" x14ac:dyDescent="0.25">
      <c r="A2860" s="40"/>
      <c r="B2860" s="40"/>
      <c r="C2860" s="40"/>
      <c r="D2860" s="40"/>
    </row>
    <row r="2861" spans="1:4" x14ac:dyDescent="0.25">
      <c r="A2861" s="40"/>
      <c r="B2861" s="40"/>
      <c r="C2861" s="40"/>
      <c r="D2861" s="40"/>
    </row>
    <row r="2862" spans="1:4" x14ac:dyDescent="0.25">
      <c r="A2862" s="40"/>
      <c r="B2862" s="40"/>
      <c r="C2862" s="40"/>
      <c r="D2862" s="40"/>
    </row>
    <row r="2863" spans="1:4" x14ac:dyDescent="0.25">
      <c r="A2863" s="40"/>
      <c r="B2863" s="40"/>
      <c r="C2863" s="40"/>
      <c r="D2863" s="40"/>
    </row>
    <row r="2864" spans="1:4" x14ac:dyDescent="0.25">
      <c r="A2864" s="40"/>
      <c r="B2864" s="40"/>
      <c r="C2864" s="40"/>
      <c r="D2864" s="40"/>
    </row>
    <row r="2865" spans="1:4" x14ac:dyDescent="0.25">
      <c r="A2865" s="40"/>
      <c r="B2865" s="40"/>
      <c r="C2865" s="40"/>
      <c r="D2865" s="40"/>
    </row>
    <row r="2866" spans="1:4" x14ac:dyDescent="0.25">
      <c r="A2866" s="40"/>
      <c r="B2866" s="40"/>
      <c r="C2866" s="40"/>
      <c r="D2866" s="40"/>
    </row>
    <row r="2867" spans="1:4" x14ac:dyDescent="0.25">
      <c r="A2867" s="40"/>
      <c r="B2867" s="40"/>
      <c r="C2867" s="40"/>
      <c r="D2867" s="40"/>
    </row>
    <row r="2868" spans="1:4" x14ac:dyDescent="0.25">
      <c r="A2868" s="40"/>
      <c r="B2868" s="40"/>
      <c r="C2868" s="40"/>
      <c r="D2868" s="40"/>
    </row>
    <row r="2869" spans="1:4" x14ac:dyDescent="0.25">
      <c r="A2869" s="40"/>
      <c r="B2869" s="40"/>
      <c r="C2869" s="40"/>
      <c r="D2869" s="40"/>
    </row>
    <row r="2870" spans="1:4" x14ac:dyDescent="0.25">
      <c r="A2870" s="40"/>
      <c r="B2870" s="40"/>
      <c r="C2870" s="40"/>
      <c r="D2870" s="40"/>
    </row>
    <row r="2871" spans="1:4" x14ac:dyDescent="0.25">
      <c r="A2871" s="40"/>
      <c r="B2871" s="40"/>
      <c r="C2871" s="40"/>
      <c r="D2871" s="40"/>
    </row>
    <row r="2872" spans="1:4" x14ac:dyDescent="0.25">
      <c r="A2872" s="40"/>
      <c r="B2872" s="40"/>
      <c r="C2872" s="40"/>
      <c r="D2872" s="40"/>
    </row>
    <row r="2873" spans="1:4" x14ac:dyDescent="0.25">
      <c r="A2873" s="40"/>
      <c r="B2873" s="40"/>
      <c r="C2873" s="40"/>
      <c r="D2873" s="40"/>
    </row>
    <row r="2874" spans="1:4" x14ac:dyDescent="0.25">
      <c r="A2874" s="40"/>
      <c r="B2874" s="40"/>
      <c r="C2874" s="40"/>
      <c r="D2874" s="40"/>
    </row>
    <row r="2875" spans="1:4" x14ac:dyDescent="0.25">
      <c r="A2875" s="40"/>
      <c r="B2875" s="40"/>
      <c r="C2875" s="40"/>
      <c r="D2875" s="40"/>
    </row>
    <row r="2876" spans="1:4" x14ac:dyDescent="0.25">
      <c r="A2876" s="40"/>
      <c r="B2876" s="40"/>
      <c r="C2876" s="40"/>
      <c r="D2876" s="40"/>
    </row>
    <row r="2877" spans="1:4" x14ac:dyDescent="0.25">
      <c r="A2877" s="40"/>
      <c r="B2877" s="40"/>
      <c r="C2877" s="40"/>
      <c r="D2877" s="40"/>
    </row>
    <row r="2878" spans="1:4" x14ac:dyDescent="0.25">
      <c r="A2878" s="40"/>
      <c r="B2878" s="40"/>
      <c r="C2878" s="40"/>
      <c r="D2878" s="40"/>
    </row>
    <row r="2879" spans="1:4" x14ac:dyDescent="0.25">
      <c r="A2879" s="40"/>
      <c r="B2879" s="40"/>
      <c r="C2879" s="40"/>
      <c r="D2879" s="40"/>
    </row>
    <row r="2880" spans="1:4" x14ac:dyDescent="0.25">
      <c r="A2880" s="40"/>
      <c r="B2880" s="40"/>
      <c r="C2880" s="40"/>
      <c r="D2880" s="40"/>
    </row>
    <row r="2881" spans="1:4" x14ac:dyDescent="0.25">
      <c r="A2881" s="40"/>
      <c r="B2881" s="40"/>
      <c r="C2881" s="40"/>
      <c r="D2881" s="40"/>
    </row>
    <row r="2882" spans="1:4" x14ac:dyDescent="0.25">
      <c r="A2882" s="40"/>
      <c r="B2882" s="40"/>
      <c r="C2882" s="40"/>
      <c r="D2882" s="40"/>
    </row>
    <row r="2883" spans="1:4" x14ac:dyDescent="0.25">
      <c r="A2883" s="40"/>
      <c r="B2883" s="40"/>
      <c r="C2883" s="40"/>
      <c r="D2883" s="40"/>
    </row>
    <row r="2884" spans="1:4" x14ac:dyDescent="0.25">
      <c r="A2884" s="40"/>
      <c r="B2884" s="40"/>
      <c r="C2884" s="40"/>
      <c r="D2884" s="40"/>
    </row>
    <row r="2885" spans="1:4" x14ac:dyDescent="0.25">
      <c r="A2885" s="40"/>
      <c r="B2885" s="40"/>
      <c r="C2885" s="40"/>
      <c r="D2885" s="40"/>
    </row>
    <row r="2886" spans="1:4" x14ac:dyDescent="0.25">
      <c r="A2886" s="40"/>
      <c r="B2886" s="40"/>
      <c r="C2886" s="40"/>
      <c r="D2886" s="40"/>
    </row>
    <row r="2887" spans="1:4" x14ac:dyDescent="0.25">
      <c r="A2887" s="40"/>
      <c r="B2887" s="40"/>
      <c r="C2887" s="40"/>
      <c r="D2887" s="40"/>
    </row>
    <row r="2888" spans="1:4" x14ac:dyDescent="0.25">
      <c r="A2888" s="40"/>
      <c r="B2888" s="40"/>
      <c r="C2888" s="40"/>
      <c r="D2888" s="40"/>
    </row>
    <row r="2889" spans="1:4" x14ac:dyDescent="0.25">
      <c r="A2889" s="40"/>
      <c r="B2889" s="40"/>
      <c r="C2889" s="40"/>
      <c r="D2889" s="40"/>
    </row>
    <row r="2890" spans="1:4" x14ac:dyDescent="0.25">
      <c r="A2890" s="40"/>
      <c r="B2890" s="40"/>
      <c r="C2890" s="40"/>
      <c r="D2890" s="40"/>
    </row>
    <row r="2891" spans="1:4" x14ac:dyDescent="0.25">
      <c r="A2891" s="40"/>
      <c r="B2891" s="40"/>
      <c r="C2891" s="40"/>
      <c r="D2891" s="40"/>
    </row>
    <row r="2892" spans="1:4" x14ac:dyDescent="0.25">
      <c r="A2892" s="40"/>
      <c r="B2892" s="40"/>
      <c r="C2892" s="40"/>
      <c r="D2892" s="40"/>
    </row>
    <row r="2893" spans="1:4" x14ac:dyDescent="0.25">
      <c r="A2893" s="40"/>
      <c r="B2893" s="40"/>
      <c r="C2893" s="40"/>
      <c r="D2893" s="40"/>
    </row>
    <row r="2894" spans="1:4" x14ac:dyDescent="0.25">
      <c r="A2894" s="40"/>
      <c r="B2894" s="40"/>
      <c r="C2894" s="40"/>
      <c r="D2894" s="40"/>
    </row>
    <row r="2895" spans="1:4" x14ac:dyDescent="0.25">
      <c r="A2895" s="40"/>
      <c r="B2895" s="40"/>
      <c r="C2895" s="40"/>
      <c r="D2895" s="40"/>
    </row>
    <row r="2896" spans="1:4" x14ac:dyDescent="0.25">
      <c r="A2896" s="40"/>
      <c r="B2896" s="40"/>
      <c r="C2896" s="40"/>
      <c r="D2896" s="40"/>
    </row>
    <row r="2897" spans="1:4" x14ac:dyDescent="0.25">
      <c r="A2897" s="40"/>
      <c r="B2897" s="40"/>
      <c r="C2897" s="40"/>
      <c r="D2897" s="40"/>
    </row>
    <row r="2898" spans="1:4" x14ac:dyDescent="0.25">
      <c r="A2898" s="40"/>
      <c r="B2898" s="40"/>
      <c r="C2898" s="40"/>
      <c r="D2898" s="40"/>
    </row>
    <row r="2899" spans="1:4" x14ac:dyDescent="0.25">
      <c r="A2899" s="40"/>
      <c r="B2899" s="40"/>
      <c r="C2899" s="40"/>
      <c r="D2899" s="40"/>
    </row>
    <row r="2900" spans="1:4" x14ac:dyDescent="0.25">
      <c r="A2900" s="40"/>
      <c r="B2900" s="40"/>
      <c r="C2900" s="40"/>
      <c r="D2900" s="40"/>
    </row>
    <row r="2901" spans="1:4" x14ac:dyDescent="0.25">
      <c r="A2901" s="40"/>
      <c r="B2901" s="40"/>
      <c r="C2901" s="40"/>
      <c r="D2901" s="40"/>
    </row>
    <row r="2902" spans="1:4" x14ac:dyDescent="0.25">
      <c r="A2902" s="40"/>
      <c r="B2902" s="40"/>
      <c r="C2902" s="40"/>
      <c r="D2902" s="40"/>
    </row>
    <row r="2903" spans="1:4" x14ac:dyDescent="0.25">
      <c r="A2903" s="40"/>
      <c r="B2903" s="40"/>
      <c r="C2903" s="40"/>
      <c r="D2903" s="40"/>
    </row>
    <row r="2904" spans="1:4" x14ac:dyDescent="0.25">
      <c r="A2904" s="40"/>
      <c r="B2904" s="40"/>
      <c r="C2904" s="40"/>
      <c r="D2904" s="40"/>
    </row>
    <row r="2905" spans="1:4" x14ac:dyDescent="0.25">
      <c r="A2905" s="40"/>
      <c r="B2905" s="40"/>
      <c r="C2905" s="40"/>
      <c r="D2905" s="40"/>
    </row>
    <row r="2906" spans="1:4" x14ac:dyDescent="0.25">
      <c r="A2906" s="40"/>
      <c r="B2906" s="40"/>
      <c r="C2906" s="40"/>
      <c r="D2906" s="40"/>
    </row>
    <row r="2907" spans="1:4" x14ac:dyDescent="0.25">
      <c r="A2907" s="40"/>
      <c r="B2907" s="40"/>
      <c r="C2907" s="40"/>
      <c r="D2907" s="40"/>
    </row>
    <row r="2908" spans="1:4" x14ac:dyDescent="0.25">
      <c r="A2908" s="40"/>
      <c r="B2908" s="40"/>
      <c r="C2908" s="40"/>
      <c r="D2908" s="40"/>
    </row>
    <row r="2909" spans="1:4" x14ac:dyDescent="0.25">
      <c r="A2909" s="40"/>
      <c r="B2909" s="40"/>
      <c r="C2909" s="40"/>
      <c r="D2909" s="40"/>
    </row>
    <row r="2910" spans="1:4" x14ac:dyDescent="0.25">
      <c r="A2910" s="40"/>
      <c r="B2910" s="40"/>
      <c r="C2910" s="40"/>
      <c r="D2910" s="40"/>
    </row>
    <row r="2911" spans="1:4" x14ac:dyDescent="0.25">
      <c r="A2911" s="40"/>
      <c r="B2911" s="40"/>
      <c r="C2911" s="40"/>
      <c r="D2911" s="40"/>
    </row>
    <row r="2912" spans="1:4" x14ac:dyDescent="0.25">
      <c r="A2912" s="40"/>
      <c r="B2912" s="40"/>
      <c r="C2912" s="40"/>
      <c r="D2912" s="40"/>
    </row>
    <row r="2913" spans="1:4" x14ac:dyDescent="0.25">
      <c r="A2913" s="40"/>
      <c r="B2913" s="40"/>
      <c r="C2913" s="40"/>
      <c r="D2913" s="40"/>
    </row>
    <row r="2914" spans="1:4" x14ac:dyDescent="0.25">
      <c r="A2914" s="40"/>
      <c r="B2914" s="40"/>
      <c r="C2914" s="40"/>
      <c r="D2914" s="40"/>
    </row>
    <row r="2915" spans="1:4" x14ac:dyDescent="0.25">
      <c r="A2915" s="40"/>
      <c r="B2915" s="40"/>
      <c r="C2915" s="40"/>
      <c r="D2915" s="40"/>
    </row>
    <row r="2916" spans="1:4" x14ac:dyDescent="0.25">
      <c r="A2916" s="40"/>
      <c r="B2916" s="40"/>
      <c r="C2916" s="40"/>
      <c r="D2916" s="40"/>
    </row>
    <row r="2917" spans="1:4" x14ac:dyDescent="0.25">
      <c r="A2917" s="40"/>
      <c r="B2917" s="40"/>
      <c r="C2917" s="40"/>
      <c r="D2917" s="40"/>
    </row>
    <row r="2918" spans="1:4" x14ac:dyDescent="0.25">
      <c r="A2918" s="40"/>
      <c r="B2918" s="40"/>
      <c r="C2918" s="40"/>
      <c r="D2918" s="40"/>
    </row>
    <row r="2919" spans="1:4" x14ac:dyDescent="0.25">
      <c r="A2919" s="40"/>
      <c r="B2919" s="40"/>
      <c r="C2919" s="40"/>
      <c r="D2919" s="40"/>
    </row>
    <row r="2920" spans="1:4" x14ac:dyDescent="0.25">
      <c r="A2920" s="40"/>
      <c r="B2920" s="40"/>
      <c r="C2920" s="40"/>
      <c r="D2920" s="40"/>
    </row>
    <row r="2921" spans="1:4" x14ac:dyDescent="0.25">
      <c r="A2921" s="40"/>
      <c r="B2921" s="40"/>
      <c r="C2921" s="40"/>
      <c r="D2921" s="40"/>
    </row>
    <row r="2922" spans="1:4" x14ac:dyDescent="0.25">
      <c r="A2922" s="40"/>
      <c r="B2922" s="40"/>
      <c r="C2922" s="40"/>
      <c r="D2922" s="40"/>
    </row>
    <row r="2923" spans="1:4" x14ac:dyDescent="0.25">
      <c r="A2923" s="40"/>
      <c r="B2923" s="40"/>
      <c r="C2923" s="40"/>
      <c r="D2923" s="40"/>
    </row>
    <row r="2924" spans="1:4" x14ac:dyDescent="0.25">
      <c r="A2924" s="40"/>
      <c r="B2924" s="40"/>
      <c r="C2924" s="40"/>
      <c r="D2924" s="40"/>
    </row>
    <row r="2925" spans="1:4" x14ac:dyDescent="0.25">
      <c r="A2925" s="40"/>
      <c r="B2925" s="40"/>
      <c r="C2925" s="40"/>
      <c r="D2925" s="40"/>
    </row>
    <row r="2926" spans="1:4" x14ac:dyDescent="0.25">
      <c r="A2926" s="40"/>
      <c r="B2926" s="40"/>
      <c r="C2926" s="40"/>
      <c r="D2926" s="40"/>
    </row>
    <row r="2927" spans="1:4" x14ac:dyDescent="0.25">
      <c r="A2927" s="40"/>
      <c r="B2927" s="40"/>
      <c r="C2927" s="40"/>
      <c r="D2927" s="40"/>
    </row>
    <row r="2928" spans="1:4" x14ac:dyDescent="0.25">
      <c r="A2928" s="40"/>
      <c r="B2928" s="40"/>
      <c r="C2928" s="40"/>
      <c r="D2928" s="40"/>
    </row>
    <row r="2929" spans="1:4" x14ac:dyDescent="0.25">
      <c r="A2929" s="40"/>
      <c r="B2929" s="40"/>
      <c r="C2929" s="40"/>
      <c r="D2929" s="40"/>
    </row>
    <row r="2930" spans="1:4" x14ac:dyDescent="0.25">
      <c r="A2930" s="40"/>
      <c r="B2930" s="40"/>
      <c r="C2930" s="40"/>
      <c r="D2930" s="40"/>
    </row>
    <row r="2931" spans="1:4" x14ac:dyDescent="0.25">
      <c r="A2931" s="40"/>
      <c r="B2931" s="40"/>
      <c r="C2931" s="40"/>
      <c r="D2931" s="40"/>
    </row>
    <row r="2932" spans="1:4" x14ac:dyDescent="0.25">
      <c r="A2932" s="40"/>
      <c r="B2932" s="40"/>
      <c r="C2932" s="40"/>
      <c r="D2932" s="40"/>
    </row>
    <row r="2933" spans="1:4" x14ac:dyDescent="0.25">
      <c r="A2933" s="40"/>
      <c r="B2933" s="40"/>
      <c r="C2933" s="40"/>
      <c r="D2933" s="40"/>
    </row>
    <row r="2934" spans="1:4" x14ac:dyDescent="0.25">
      <c r="A2934" s="40"/>
      <c r="B2934" s="40"/>
      <c r="C2934" s="40"/>
      <c r="D2934" s="40"/>
    </row>
    <row r="2935" spans="1:4" x14ac:dyDescent="0.25">
      <c r="A2935" s="40"/>
      <c r="B2935" s="40"/>
      <c r="C2935" s="40"/>
      <c r="D2935" s="40"/>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election activeCell="A2" sqref="A2"/>
    </sheetView>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41802</v>
      </c>
    </row>
    <row r="2" spans="1:5" s="39" customFormat="1" x14ac:dyDescent="0.25">
      <c r="A2" s="213"/>
      <c r="B2" s="61" t="s">
        <v>804</v>
      </c>
      <c r="C2" s="60" t="str">
        <f>'Enter field data'!$B$15</f>
        <v>0707000511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20140612</v>
      </c>
    </row>
    <row r="5" spans="1:5" hidden="1" x14ac:dyDescent="0.25">
      <c r="A5" s="37"/>
      <c r="B5" s="37" t="s">
        <v>805</v>
      </c>
      <c r="C5" s="50" t="str">
        <f>CONCATENATE(YEAR(C1-30),IF(MONTH(C1-30)&lt;10,"0"&amp;MONTH(C1-30),MONTH(C1-30)),IF(DAY(C1-30)&lt;10,"0"&amp;DAY(C1-30),DAY(C1-30)))</f>
        <v>20140513</v>
      </c>
    </row>
    <row r="6" spans="1:5" hidden="1" x14ac:dyDescent="0.25">
      <c r="A6" s="37"/>
      <c r="B6" s="37" t="s">
        <v>806</v>
      </c>
      <c r="C6" s="50" t="str">
        <f>CONCATENATE(YEAR(C1-90),IF(MONTH(C1-90)&lt;10,"0"&amp;MONTH(C1-90),MONTH(C1-90)),IF(DAY(C1-90)&lt;10,"0"&amp;DAY(C1-90),DAY(C1-90)))</f>
        <v>20140314</v>
      </c>
    </row>
    <row r="7" spans="1:5" hidden="1" x14ac:dyDescent="0.25">
      <c r="A7" s="37"/>
      <c r="B7" s="37" t="s">
        <v>807</v>
      </c>
      <c r="C7" s="50" t="str">
        <f>CONCATENATE(YEAR(C1-365),IF(MONTH(C1-365)&lt;10,"0"&amp;MONTH(C1-365),MONTH(C1-365)),IF(DAY(C1-365)&lt;10,"0"&amp;DAY(C1-365),DAY(C1-365)))</f>
        <v>20130612</v>
      </c>
    </row>
    <row r="8" spans="1:5" hidden="1" x14ac:dyDescent="0.25">
      <c r="A8" s="37"/>
      <c r="B8" s="37" t="s">
        <v>808</v>
      </c>
      <c r="C8" s="50" t="str">
        <f>CONCATENATE(YEAR(C1-1460),IF(MONTH(C1-1460)&lt;10,"0"&amp;MONTH(C1-1460),MONTH(C1-1460)),IF(DAY(C1-1460)&lt;10,"0"&amp;DAY(C1-1460),DAY(C1-1460)))</f>
        <v>20100613</v>
      </c>
    </row>
    <row r="9" spans="1:5" hidden="1" x14ac:dyDescent="0.25">
      <c r="A9" s="37"/>
      <c r="B9" s="37" t="s">
        <v>809</v>
      </c>
      <c r="C9" s="50">
        <f>IF(MONTH($C$1)=4,DAY($C$1),0)+IF(MONTH($C$1)=5,30-DAY($C$1),0)</f>
        <v>0</v>
      </c>
    </row>
    <row r="10" spans="1:5" hidden="1" x14ac:dyDescent="0.25">
      <c r="A10" s="37"/>
      <c r="B10" s="37" t="s">
        <v>810</v>
      </c>
      <c r="C10" s="50">
        <f>IF(MONTH($C$1)=5,DAY($C$1),0)+IF(MONTH($C$1)=6,30-DAY($C$1),0)</f>
        <v>18</v>
      </c>
    </row>
    <row r="11" spans="1:5" hidden="1" x14ac:dyDescent="0.25">
      <c r="A11" s="37"/>
      <c r="B11" s="37" t="s">
        <v>811</v>
      </c>
      <c r="C11" s="50">
        <f>IF(MONTH($C$1)=6,DAY($C$1),0)+IF(MONTH($C$1)=7,30-DAY($C$1),0)</f>
        <v>12</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f>(AVERAGEIFS('Enter weather'!$C:$C,'Enter weather'!$A:$A,"&lt;="&amp;$C$4,'Enter weather'!$A:$A,"&gt;="&amp;$C$5,'Enter weather'!$C:$C,"&lt;&gt;"&amp;-9999,'Enter weather'!$D:$D,"&lt;&gt;"&amp;-9999)+AVERAGEIFS('Enter weather'!$D:$D,'Enter weather'!$A:$A,"&lt;="&amp;$C$4,'Enter weather'!$A:$A,"&gt;="&amp;$C$5,'Enter weather'!$C:$C,"&lt;&gt;"&amp;-9999,'Enter weather'!$D:$D,"&lt;&gt;"&amp;-9999))/2</f>
        <v>17.258064516129032</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14.258535999999999</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17.989932</v>
      </c>
    </row>
    <row r="20" spans="1:3" x14ac:dyDescent="0.25">
      <c r="A20" s="214"/>
      <c r="B20" s="62" t="s">
        <v>820</v>
      </c>
      <c r="C20" s="63" t="str">
        <f>IF(C17&gt;C19,"WARM",IF(C17&lt;C18,"COOL","NO"))</f>
        <v>NO</v>
      </c>
    </row>
    <row r="21" spans="1:3" x14ac:dyDescent="0.25">
      <c r="A21" s="37"/>
      <c r="B21" s="37"/>
      <c r="C21" s="50"/>
    </row>
    <row r="22" spans="1:3" x14ac:dyDescent="0.25">
      <c r="A22" s="214" t="s">
        <v>821</v>
      </c>
      <c r="B22" s="58" t="s">
        <v>822</v>
      </c>
      <c r="C22" s="57">
        <f>AVERAGEIFS('Enter weather'!$B:$B,'Enter weather'!$A:$A,"&lt;="&amp;$C$4,'Enter weather'!$A:$A,"&gt;="&amp;$C$5,'Enter weather'!$B:$B,"&lt;&gt;"&amp;-9999)</f>
        <v>4.4548387096774196</v>
      </c>
    </row>
    <row r="23" spans="1:3" x14ac:dyDescent="0.25">
      <c r="A23" s="214"/>
      <c r="B23" s="58" t="s">
        <v>823</v>
      </c>
      <c r="C23" s="57">
        <f>AVERAGEIFS('Enter weather'!$B:$B,'Enter weather'!$A:$A,"&lt;="&amp;$C$5,'Enter weather'!$A:$A,"&gt;="&amp;$C$6,'Enter weather'!$B:$B,"&lt;&gt;"&amp;-9999)</f>
        <v>4.5852459016393441</v>
      </c>
    </row>
    <row r="24" spans="1:3" x14ac:dyDescent="0.25">
      <c r="A24" s="214"/>
      <c r="B24" s="58" t="s">
        <v>824</v>
      </c>
      <c r="C24" s="57">
        <f>AVERAGEIFS('Enter weather'!$B:$B,'Enter weather'!$A:$A,"&lt;="&amp;$C$6,'Enter weather'!$A:$A,"&gt;="&amp;$C$7,'Enter weather'!$B:$B,"&lt;&gt;"&amp;-9999)</f>
        <v>2.2442028985507227</v>
      </c>
    </row>
    <row r="25" spans="1:3" x14ac:dyDescent="0.25">
      <c r="A25" s="214"/>
      <c r="B25" s="58" t="s">
        <v>825</v>
      </c>
      <c r="C25" s="57">
        <f>AVERAGEIFS('Enter weather'!$B:$B,'Enter weather'!$A:$A,"&lt;="&amp;$C$7,'Enter weather'!$A:$A,"&gt;="&amp;$C$8,'Enter weather'!$B:$B,"&lt;&gt;"&amp;-9999)</f>
        <v>2.6198173515981753</v>
      </c>
    </row>
    <row r="26" spans="1:3" x14ac:dyDescent="0.25">
      <c r="A26" s="214"/>
      <c r="B26" s="58" t="s">
        <v>826</v>
      </c>
      <c r="C26" s="57">
        <f>$C$22*0.4+$C$23*0.3+$C$24*0.15+$C$25*0.15</f>
        <v>3.887112291885106</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1.9209852000000001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4.2814423999999995</v>
      </c>
    </row>
    <row r="29" spans="1:3" x14ac:dyDescent="0.25">
      <c r="A29" s="214"/>
      <c r="B29" s="62" t="s">
        <v>829</v>
      </c>
      <c r="C29" s="63" t="str">
        <f>IF(C26&gt;C28,"WET",IF(C26&lt;C27,"DRY","NO"))</f>
        <v>NO</v>
      </c>
    </row>
  </sheetData>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2017-06-20T17:05:38Z</cp:lastPrinted>
  <dcterms:created xsi:type="dcterms:W3CDTF">2013-05-15T16:35:53Z</dcterms:created>
  <dcterms:modified xsi:type="dcterms:W3CDTF">2017-06-20T17:19:50Z</dcterms:modified>
</cp:coreProperties>
</file>