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6272" windowHeight="10176" activeTab="1"/>
  </bookViews>
  <sheets>
    <sheet name="P fractions" sheetId="1" r:id="rId1"/>
    <sheet name="P Flux" sheetId="2" r:id="rId2"/>
  </sheets>
  <calcPr calcId="145621" concurrentCalc="0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2" i="2"/>
  <c r="K2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3" i="2"/>
  <c r="H2" i="2"/>
</calcChain>
</file>

<file path=xl/sharedStrings.xml><?xml version="1.0" encoding="utf-8"?>
<sst xmlns="http://schemas.openxmlformats.org/spreadsheetml/2006/main" count="18" uniqueCount="12">
  <si>
    <t>mg Ex-P/g</t>
  </si>
  <si>
    <t>Date</t>
  </si>
  <si>
    <t>mg TP/g</t>
  </si>
  <si>
    <t>mg NaOH-P/g</t>
  </si>
  <si>
    <t>mg HCl P/g</t>
  </si>
  <si>
    <t>sed rate g/cm2 yr</t>
  </si>
  <si>
    <t>flux Ex-P g/cm2 yr</t>
  </si>
  <si>
    <t>flux TP g/cm2 yr</t>
  </si>
  <si>
    <t>flux NaOH-P g/cm2 yr</t>
  </si>
  <si>
    <t>flux HCl-P g/cm2 yr</t>
  </si>
  <si>
    <t>mg Organic P/g</t>
  </si>
  <si>
    <t>flux Organic-P g/cm2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</si>
</sst>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Border="1" applyAlignment="1">
      <alignment horizontal="center" wrapText="1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2" fillId="0" borderId="0" xfId="0" applyNumberFormat="1" applyFont="1" applyFill="1" applyBorder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Phosphorus</a:t>
            </a:r>
            <a:r>
              <a:rPr lang="en-US" baseline="0"/>
              <a:t> Fractions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TP (mg P/g)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 fractions'!$C$2:$C$16</c:f>
              <c:numCache>
                <c:formatCode>0.00</c:formatCode>
                <c:ptCount val="15"/>
                <c:pt idx="0">
                  <c:v>2.2909424583531099</c:v>
                </c:pt>
                <c:pt idx="1">
                  <c:v>1.8036803659512211</c:v>
                </c:pt>
                <c:pt idx="2">
                  <c:v>1.8798784907279995</c:v>
                </c:pt>
                <c:pt idx="3">
                  <c:v>1.7042906504763391</c:v>
                </c:pt>
                <c:pt idx="4">
                  <c:v>1.4775254381655833</c:v>
                </c:pt>
                <c:pt idx="5">
                  <c:v>1.4268722672938683</c:v>
                </c:pt>
                <c:pt idx="6">
                  <c:v>1.3355993300371636</c:v>
                </c:pt>
                <c:pt idx="7">
                  <c:v>1.2717850392804326</c:v>
                </c:pt>
                <c:pt idx="8">
                  <c:v>1.2583903068762738</c:v>
                </c:pt>
                <c:pt idx="9">
                  <c:v>1.2518275355106925</c:v>
                </c:pt>
                <c:pt idx="10">
                  <c:v>1.4929060167944674</c:v>
                </c:pt>
                <c:pt idx="11">
                  <c:v>1.2565529130965352</c:v>
                </c:pt>
                <c:pt idx="12">
                  <c:v>1.3733915505623213</c:v>
                </c:pt>
                <c:pt idx="13">
                  <c:v>1.3022191185987804</c:v>
                </c:pt>
                <c:pt idx="14">
                  <c:v>1.2994369604831684</c:v>
                </c:pt>
              </c:numCache>
            </c:numRef>
          </c:xVal>
          <c:yVal>
            <c:numRef>
              <c:f>'P fractions'!$A$2:$A$16</c:f>
              <c:numCache>
                <c:formatCode>General</c:formatCode>
                <c:ptCount val="15"/>
                <c:pt idx="0">
                  <c:v>2013</c:v>
                </c:pt>
                <c:pt idx="1">
                  <c:v>2003</c:v>
                </c:pt>
                <c:pt idx="2">
                  <c:v>1995</c:v>
                </c:pt>
                <c:pt idx="3">
                  <c:v>1987</c:v>
                </c:pt>
                <c:pt idx="4">
                  <c:v>1976</c:v>
                </c:pt>
                <c:pt idx="5">
                  <c:v>1963</c:v>
                </c:pt>
                <c:pt idx="6">
                  <c:v>1954</c:v>
                </c:pt>
                <c:pt idx="7">
                  <c:v>1945</c:v>
                </c:pt>
                <c:pt idx="8">
                  <c:v>1934</c:v>
                </c:pt>
                <c:pt idx="9">
                  <c:v>1923</c:v>
                </c:pt>
                <c:pt idx="10">
                  <c:v>1911</c:v>
                </c:pt>
                <c:pt idx="11">
                  <c:v>1898</c:v>
                </c:pt>
                <c:pt idx="12">
                  <c:v>1882</c:v>
                </c:pt>
                <c:pt idx="13">
                  <c:v>1853</c:v>
                </c:pt>
                <c:pt idx="14">
                  <c:v>1838</c:v>
                </c:pt>
              </c:numCache>
            </c:numRef>
          </c:yVal>
          <c:smooth val="1"/>
        </c:ser>
        <c:ser>
          <c:idx val="0"/>
          <c:order val="1"/>
          <c:tx>
            <c:v>Ex-P (mg P/g)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'P fractions'!$B$2:$B$16</c:f>
              <c:numCache>
                <c:formatCode>0.00</c:formatCode>
                <c:ptCount val="15"/>
                <c:pt idx="0">
                  <c:v>5.9404179400250334E-2</c:v>
                </c:pt>
                <c:pt idx="1">
                  <c:v>4.1044518402829869E-2</c:v>
                </c:pt>
                <c:pt idx="2">
                  <c:v>6.9787828134017266E-2</c:v>
                </c:pt>
                <c:pt idx="3">
                  <c:v>4.3321145524272513E-2</c:v>
                </c:pt>
                <c:pt idx="4">
                  <c:v>4.7383852491297278E-2</c:v>
                </c:pt>
                <c:pt idx="5">
                  <c:v>4.635147114295203E-2</c:v>
                </c:pt>
                <c:pt idx="6">
                  <c:v>4.6552503137613603E-2</c:v>
                </c:pt>
                <c:pt idx="7">
                  <c:v>4.9161234895566397E-2</c:v>
                </c:pt>
                <c:pt idx="8">
                  <c:v>4.7299211663734936E-2</c:v>
                </c:pt>
                <c:pt idx="9">
                  <c:v>4.8948681483465442E-2</c:v>
                </c:pt>
                <c:pt idx="10">
                  <c:v>9.4060334634284593E-2</c:v>
                </c:pt>
                <c:pt idx="11">
                  <c:v>4.9338536916740387E-2</c:v>
                </c:pt>
                <c:pt idx="12">
                  <c:v>4.5095891894965261E-2</c:v>
                </c:pt>
                <c:pt idx="13">
                  <c:v>4.586400271922534E-2</c:v>
                </c:pt>
                <c:pt idx="14">
                  <c:v>4.6967121758484991E-2</c:v>
                </c:pt>
              </c:numCache>
            </c:numRef>
          </c:xVal>
          <c:yVal>
            <c:numRef>
              <c:f>'P fractions'!$A$2:$A$16</c:f>
              <c:numCache>
                <c:formatCode>General</c:formatCode>
                <c:ptCount val="15"/>
                <c:pt idx="0">
                  <c:v>2013</c:v>
                </c:pt>
                <c:pt idx="1">
                  <c:v>2003</c:v>
                </c:pt>
                <c:pt idx="2">
                  <c:v>1995</c:v>
                </c:pt>
                <c:pt idx="3">
                  <c:v>1987</c:v>
                </c:pt>
                <c:pt idx="4">
                  <c:v>1976</c:v>
                </c:pt>
                <c:pt idx="5">
                  <c:v>1963</c:v>
                </c:pt>
                <c:pt idx="6">
                  <c:v>1954</c:v>
                </c:pt>
                <c:pt idx="7">
                  <c:v>1945</c:v>
                </c:pt>
                <c:pt idx="8">
                  <c:v>1934</c:v>
                </c:pt>
                <c:pt idx="9">
                  <c:v>1923</c:v>
                </c:pt>
                <c:pt idx="10">
                  <c:v>1911</c:v>
                </c:pt>
                <c:pt idx="11">
                  <c:v>1898</c:v>
                </c:pt>
                <c:pt idx="12">
                  <c:v>1882</c:v>
                </c:pt>
                <c:pt idx="13">
                  <c:v>1853</c:v>
                </c:pt>
                <c:pt idx="14">
                  <c:v>1838</c:v>
                </c:pt>
              </c:numCache>
            </c:numRef>
          </c:yVal>
          <c:smooth val="0"/>
        </c:ser>
        <c:ser>
          <c:idx val="2"/>
          <c:order val="2"/>
          <c:tx>
            <c:v>NaOH-P (mg P/g)</c:v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'P fractions'!$D$2:$D$16</c:f>
              <c:numCache>
                <c:formatCode>0.00</c:formatCode>
                <c:ptCount val="15"/>
                <c:pt idx="0">
                  <c:v>0.41828821279912298</c:v>
                </c:pt>
                <c:pt idx="1">
                  <c:v>0.19091609446272745</c:v>
                </c:pt>
                <c:pt idx="2">
                  <c:v>0.27907105699926643</c:v>
                </c:pt>
                <c:pt idx="3">
                  <c:v>0.16365041615378456</c:v>
                </c:pt>
                <c:pt idx="4">
                  <c:v>0.12962252878163943</c:v>
                </c:pt>
                <c:pt idx="5">
                  <c:v>0.13096963790862962</c:v>
                </c:pt>
                <c:pt idx="6">
                  <c:v>0.13364686214110752</c:v>
                </c:pt>
                <c:pt idx="7">
                  <c:v>0.13508257582762032</c:v>
                </c:pt>
                <c:pt idx="8">
                  <c:v>0.123849175172131</c:v>
                </c:pt>
                <c:pt idx="9">
                  <c:v>0.1373385767396709</c:v>
                </c:pt>
                <c:pt idx="10">
                  <c:v>0.48875716965343635</c:v>
                </c:pt>
                <c:pt idx="11">
                  <c:v>0.12775779220675415</c:v>
                </c:pt>
                <c:pt idx="12">
                  <c:v>0.13485599660084169</c:v>
                </c:pt>
                <c:pt idx="13">
                  <c:v>0.14505779822008266</c:v>
                </c:pt>
                <c:pt idx="14">
                  <c:v>0.14970845781038361</c:v>
                </c:pt>
              </c:numCache>
            </c:numRef>
          </c:xVal>
          <c:yVal>
            <c:numRef>
              <c:f>'P fractions'!$A$2:$A$16</c:f>
              <c:numCache>
                <c:formatCode>General</c:formatCode>
                <c:ptCount val="15"/>
                <c:pt idx="0">
                  <c:v>2013</c:v>
                </c:pt>
                <c:pt idx="1">
                  <c:v>2003</c:v>
                </c:pt>
                <c:pt idx="2">
                  <c:v>1995</c:v>
                </c:pt>
                <c:pt idx="3">
                  <c:v>1987</c:v>
                </c:pt>
                <c:pt idx="4">
                  <c:v>1976</c:v>
                </c:pt>
                <c:pt idx="5">
                  <c:v>1963</c:v>
                </c:pt>
                <c:pt idx="6">
                  <c:v>1954</c:v>
                </c:pt>
                <c:pt idx="7">
                  <c:v>1945</c:v>
                </c:pt>
                <c:pt idx="8">
                  <c:v>1934</c:v>
                </c:pt>
                <c:pt idx="9">
                  <c:v>1923</c:v>
                </c:pt>
                <c:pt idx="10">
                  <c:v>1911</c:v>
                </c:pt>
                <c:pt idx="11">
                  <c:v>1898</c:v>
                </c:pt>
                <c:pt idx="12">
                  <c:v>1882</c:v>
                </c:pt>
                <c:pt idx="13">
                  <c:v>1853</c:v>
                </c:pt>
                <c:pt idx="14">
                  <c:v>1838</c:v>
                </c:pt>
              </c:numCache>
            </c:numRef>
          </c:yVal>
          <c:smooth val="1"/>
        </c:ser>
        <c:ser>
          <c:idx val="3"/>
          <c:order val="3"/>
          <c:tx>
            <c:v>HCl-P (mg P/g)</c:v>
          </c:tx>
          <c:spPr>
            <a:ln w="28575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'P fractions'!$E$2:$E$16</c:f>
              <c:numCache>
                <c:formatCode>0.00</c:formatCode>
                <c:ptCount val="15"/>
                <c:pt idx="0">
                  <c:v>0.13390262715066506</c:v>
                </c:pt>
                <c:pt idx="1">
                  <c:v>0.11139694621545511</c:v>
                </c:pt>
                <c:pt idx="2">
                  <c:v>0.62788958575955955</c:v>
                </c:pt>
                <c:pt idx="3">
                  <c:v>0.12858614715951686</c:v>
                </c:pt>
                <c:pt idx="4">
                  <c:v>0.1205821400892271</c:v>
                </c:pt>
                <c:pt idx="5">
                  <c:v>0.11629250296933598</c:v>
                </c:pt>
                <c:pt idx="6">
                  <c:v>0.12124756034680031</c:v>
                </c:pt>
                <c:pt idx="7">
                  <c:v>0.12507498955033283</c:v>
                </c:pt>
                <c:pt idx="8">
                  <c:v>0.1195897037739717</c:v>
                </c:pt>
                <c:pt idx="9">
                  <c:v>0.13132060375236332</c:v>
                </c:pt>
                <c:pt idx="10">
                  <c:v>0.16656012207442417</c:v>
                </c:pt>
                <c:pt idx="11">
                  <c:v>0.10667025708671013</c:v>
                </c:pt>
                <c:pt idx="12">
                  <c:v>9.6987222809896231E-2</c:v>
                </c:pt>
                <c:pt idx="13">
                  <c:v>0.10209566187566418</c:v>
                </c:pt>
                <c:pt idx="14">
                  <c:v>0.10608434648715417</c:v>
                </c:pt>
              </c:numCache>
            </c:numRef>
          </c:xVal>
          <c:yVal>
            <c:numRef>
              <c:f>'P fractions'!$A$2:$A$16</c:f>
              <c:numCache>
                <c:formatCode>General</c:formatCode>
                <c:ptCount val="15"/>
                <c:pt idx="0">
                  <c:v>2013</c:v>
                </c:pt>
                <c:pt idx="1">
                  <c:v>2003</c:v>
                </c:pt>
                <c:pt idx="2">
                  <c:v>1995</c:v>
                </c:pt>
                <c:pt idx="3">
                  <c:v>1987</c:v>
                </c:pt>
                <c:pt idx="4">
                  <c:v>1976</c:v>
                </c:pt>
                <c:pt idx="5">
                  <c:v>1963</c:v>
                </c:pt>
                <c:pt idx="6">
                  <c:v>1954</c:v>
                </c:pt>
                <c:pt idx="7">
                  <c:v>1945</c:v>
                </c:pt>
                <c:pt idx="8">
                  <c:v>1934</c:v>
                </c:pt>
                <c:pt idx="9">
                  <c:v>1923</c:v>
                </c:pt>
                <c:pt idx="10">
                  <c:v>1911</c:v>
                </c:pt>
                <c:pt idx="11">
                  <c:v>1898</c:v>
                </c:pt>
                <c:pt idx="12">
                  <c:v>1882</c:v>
                </c:pt>
                <c:pt idx="13">
                  <c:v>1853</c:v>
                </c:pt>
                <c:pt idx="14">
                  <c:v>1838</c:v>
                </c:pt>
              </c:numCache>
            </c:numRef>
          </c:yVal>
          <c:smooth val="1"/>
        </c:ser>
        <c:ser>
          <c:idx val="4"/>
          <c:order val="4"/>
          <c:tx>
            <c:v>Organic P (mg P/g)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'P fractions'!$F$2:$F$16</c:f>
              <c:numCache>
                <c:formatCode>0.00</c:formatCode>
                <c:ptCount val="15"/>
                <c:pt idx="0">
                  <c:v>1.6793474390030716</c:v>
                </c:pt>
                <c:pt idx="1">
                  <c:v>1.4603228068702085</c:v>
                </c:pt>
                <c:pt idx="2">
                  <c:v>0.90313001983515628</c:v>
                </c:pt>
                <c:pt idx="3">
                  <c:v>1.3687329416387652</c:v>
                </c:pt>
                <c:pt idx="4">
                  <c:v>1.1799369168034195</c:v>
                </c:pt>
                <c:pt idx="5">
                  <c:v>1.1332586552729507</c:v>
                </c:pt>
                <c:pt idx="6">
                  <c:v>1.0341524044116421</c:v>
                </c:pt>
                <c:pt idx="7">
                  <c:v>0.96246623900691308</c:v>
                </c:pt>
                <c:pt idx="8">
                  <c:v>0.96765221626643627</c:v>
                </c:pt>
                <c:pt idx="9">
                  <c:v>0.93421967353519286</c:v>
                </c:pt>
                <c:pt idx="10">
                  <c:v>0.74352839043232233</c:v>
                </c:pt>
                <c:pt idx="11">
                  <c:v>0.97278632688633049</c:v>
                </c:pt>
                <c:pt idx="12">
                  <c:v>1.0964524392566182</c:v>
                </c:pt>
                <c:pt idx="13">
                  <c:v>1.0092016557838082</c:v>
                </c:pt>
                <c:pt idx="14">
                  <c:v>0.99667703442714561</c:v>
                </c:pt>
              </c:numCache>
            </c:numRef>
          </c:xVal>
          <c:yVal>
            <c:numRef>
              <c:f>'P fractions'!$A$2:$A$16</c:f>
              <c:numCache>
                <c:formatCode>General</c:formatCode>
                <c:ptCount val="15"/>
                <c:pt idx="0">
                  <c:v>2013</c:v>
                </c:pt>
                <c:pt idx="1">
                  <c:v>2003</c:v>
                </c:pt>
                <c:pt idx="2">
                  <c:v>1995</c:v>
                </c:pt>
                <c:pt idx="3">
                  <c:v>1987</c:v>
                </c:pt>
                <c:pt idx="4">
                  <c:v>1976</c:v>
                </c:pt>
                <c:pt idx="5">
                  <c:v>1963</c:v>
                </c:pt>
                <c:pt idx="6">
                  <c:v>1954</c:v>
                </c:pt>
                <c:pt idx="7">
                  <c:v>1945</c:v>
                </c:pt>
                <c:pt idx="8">
                  <c:v>1934</c:v>
                </c:pt>
                <c:pt idx="9">
                  <c:v>1923</c:v>
                </c:pt>
                <c:pt idx="10">
                  <c:v>1911</c:v>
                </c:pt>
                <c:pt idx="11">
                  <c:v>1898</c:v>
                </c:pt>
                <c:pt idx="12">
                  <c:v>1882</c:v>
                </c:pt>
                <c:pt idx="13">
                  <c:v>1853</c:v>
                </c:pt>
                <c:pt idx="14">
                  <c:v>1838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17152"/>
        <c:axId val="84019072"/>
      </c:scatterChart>
      <c:valAx>
        <c:axId val="84017152"/>
        <c:scaling>
          <c:orientation val="minMax"/>
        </c:scaling>
        <c:delete val="0"/>
        <c:axPos val="b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mg</a:t>
                </a:r>
                <a:r>
                  <a:rPr lang="en-US" baseline="0"/>
                  <a:t> P/g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84019072"/>
        <c:crosses val="autoZero"/>
        <c:crossBetween val="midCat"/>
      </c:valAx>
      <c:valAx>
        <c:axId val="84019072"/>
        <c:scaling>
          <c:orientation val="minMax"/>
          <c:max val="2020"/>
        </c:scaling>
        <c:delete val="0"/>
        <c:axPos val="l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Date</a:t>
                </a:r>
                <a:r>
                  <a:rPr lang="en-US" baseline="0"/>
                  <a:t> (AD)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01715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19050</xdr:rowOff>
    </xdr:from>
    <xdr:to>
      <xdr:col>14</xdr:col>
      <xdr:colOff>438150</xdr:colOff>
      <xdr:row>15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22" sqref="F22"/>
    </sheetView>
  </sheetViews>
  <sheetFormatPr defaultRowHeight="14.4" x14ac:dyDescent="0.3"/>
  <cols>
    <col min="2" max="2" width="11.44140625" customWidth="1"/>
    <col min="4" max="4" width="15.109375" customWidth="1"/>
    <col min="5" max="5" width="12.88671875" customWidth="1"/>
    <col min="6" max="6" width="17.109375" customWidth="1"/>
  </cols>
  <sheetData>
    <row r="1" spans="1:6" x14ac:dyDescent="0.25">
      <c r="A1" t="s">
        <v>1</v>
      </c>
      <c r="B1" t="s">
        <v>0</v>
      </c>
      <c r="C1" s="2" t="s">
        <v>2</v>
      </c>
      <c r="D1" t="s">
        <v>3</v>
      </c>
      <c r="E1" t="s">
        <v>4</v>
      </c>
      <c r="F1" t="s">
        <v>10</v>
      </c>
    </row>
    <row r="2" spans="1:6" x14ac:dyDescent="0.25">
      <c r="A2">
        <v>2013</v>
      </c>
      <c r="B2" s="1">
        <v>5.9404179400250334E-2</v>
      </c>
      <c r="C2" s="1">
        <v>2.2909424583531099</v>
      </c>
      <c r="D2" s="3">
        <v>0.41828821279912298</v>
      </c>
      <c r="E2" s="3">
        <v>0.13390262715066506</v>
      </c>
      <c r="F2" s="1">
        <f>C2-(B2+D2+E2)</f>
        <v>1.6793474390030716</v>
      </c>
    </row>
    <row r="3" spans="1:6" x14ac:dyDescent="0.25">
      <c r="A3">
        <v>2003</v>
      </c>
      <c r="B3" s="1">
        <v>4.1044518402829869E-2</v>
      </c>
      <c r="C3" s="1">
        <v>1.8036803659512211</v>
      </c>
      <c r="D3" s="3">
        <v>0.19091609446272745</v>
      </c>
      <c r="E3" s="3">
        <v>0.11139694621545511</v>
      </c>
      <c r="F3" s="1">
        <f t="shared" ref="F3:F16" si="0">C3-(B3+D3+E3)</f>
        <v>1.4603228068702085</v>
      </c>
    </row>
    <row r="4" spans="1:6" x14ac:dyDescent="0.25">
      <c r="A4">
        <v>1995</v>
      </c>
      <c r="B4" s="1">
        <v>6.9787828134017266E-2</v>
      </c>
      <c r="C4" s="1">
        <v>1.8798784907279995</v>
      </c>
      <c r="D4" s="3">
        <v>0.27907105699926643</v>
      </c>
      <c r="E4" s="3">
        <v>0.62788958575955955</v>
      </c>
      <c r="F4" s="1">
        <f t="shared" si="0"/>
        <v>0.90313001983515628</v>
      </c>
    </row>
    <row r="5" spans="1:6" x14ac:dyDescent="0.25">
      <c r="A5">
        <v>1987</v>
      </c>
      <c r="B5" s="1">
        <v>4.3321145524272513E-2</v>
      </c>
      <c r="C5" s="1">
        <v>1.7042906504763391</v>
      </c>
      <c r="D5" s="3">
        <v>0.16365041615378456</v>
      </c>
      <c r="E5" s="4">
        <v>0.12858614715951686</v>
      </c>
      <c r="F5" s="1">
        <f t="shared" si="0"/>
        <v>1.3687329416387652</v>
      </c>
    </row>
    <row r="6" spans="1:6" x14ac:dyDescent="0.25">
      <c r="A6">
        <v>1976</v>
      </c>
      <c r="B6" s="1">
        <v>4.7383852491297278E-2</v>
      </c>
      <c r="C6" s="1">
        <v>1.4775254381655833</v>
      </c>
      <c r="D6" s="3">
        <v>0.12962252878163943</v>
      </c>
      <c r="E6" s="4">
        <v>0.1205821400892271</v>
      </c>
      <c r="F6" s="1">
        <f t="shared" si="0"/>
        <v>1.1799369168034195</v>
      </c>
    </row>
    <row r="7" spans="1:6" x14ac:dyDescent="0.25">
      <c r="A7">
        <v>1963</v>
      </c>
      <c r="B7" s="1">
        <v>4.635147114295203E-2</v>
      </c>
      <c r="C7" s="1">
        <v>1.4268722672938683</v>
      </c>
      <c r="D7" s="3">
        <v>0.13096963790862962</v>
      </c>
      <c r="E7" s="4">
        <v>0.11629250296933598</v>
      </c>
      <c r="F7" s="1">
        <f t="shared" si="0"/>
        <v>1.1332586552729507</v>
      </c>
    </row>
    <row r="8" spans="1:6" x14ac:dyDescent="0.25">
      <c r="A8">
        <v>1954</v>
      </c>
      <c r="B8" s="1">
        <v>4.6552503137613603E-2</v>
      </c>
      <c r="C8" s="1">
        <v>1.3355993300371636</v>
      </c>
      <c r="D8" s="3">
        <v>0.13364686214110752</v>
      </c>
      <c r="E8" s="4">
        <v>0.12124756034680031</v>
      </c>
      <c r="F8" s="1">
        <f t="shared" si="0"/>
        <v>1.0341524044116421</v>
      </c>
    </row>
    <row r="9" spans="1:6" x14ac:dyDescent="0.25">
      <c r="A9">
        <v>1945</v>
      </c>
      <c r="B9" s="1">
        <v>4.9161234895566397E-2</v>
      </c>
      <c r="C9" s="1">
        <v>1.2717850392804326</v>
      </c>
      <c r="D9" s="3">
        <v>0.13508257582762032</v>
      </c>
      <c r="E9" s="4">
        <v>0.12507498955033283</v>
      </c>
      <c r="F9" s="1">
        <f t="shared" si="0"/>
        <v>0.96246623900691308</v>
      </c>
    </row>
    <row r="10" spans="1:6" x14ac:dyDescent="0.25">
      <c r="A10">
        <v>1934</v>
      </c>
      <c r="B10" s="1">
        <v>4.7299211663734936E-2</v>
      </c>
      <c r="C10" s="1">
        <v>1.2583903068762738</v>
      </c>
      <c r="D10" s="3">
        <v>0.123849175172131</v>
      </c>
      <c r="E10" s="4">
        <v>0.1195897037739717</v>
      </c>
      <c r="F10" s="1">
        <f t="shared" si="0"/>
        <v>0.96765221626643627</v>
      </c>
    </row>
    <row r="11" spans="1:6" x14ac:dyDescent="0.25">
      <c r="A11">
        <v>1923</v>
      </c>
      <c r="B11" s="1">
        <v>4.8948681483465442E-2</v>
      </c>
      <c r="C11" s="1">
        <v>1.2518275355106925</v>
      </c>
      <c r="D11" s="3">
        <v>0.1373385767396709</v>
      </c>
      <c r="E11" s="4">
        <v>0.13132060375236332</v>
      </c>
      <c r="F11" s="1">
        <f t="shared" si="0"/>
        <v>0.93421967353519286</v>
      </c>
    </row>
    <row r="12" spans="1:6" x14ac:dyDescent="0.25">
      <c r="A12">
        <v>1911</v>
      </c>
      <c r="B12" s="1">
        <v>9.4060334634284593E-2</v>
      </c>
      <c r="C12" s="1">
        <v>1.4929060167944674</v>
      </c>
      <c r="D12" s="3">
        <v>0.48875716965343635</v>
      </c>
      <c r="E12" s="4">
        <v>0.16656012207442417</v>
      </c>
      <c r="F12" s="1">
        <f t="shared" si="0"/>
        <v>0.74352839043232233</v>
      </c>
    </row>
    <row r="13" spans="1:6" x14ac:dyDescent="0.25">
      <c r="A13">
        <v>1898</v>
      </c>
      <c r="B13" s="1">
        <v>4.9338536916740387E-2</v>
      </c>
      <c r="C13" s="1">
        <v>1.2565529130965352</v>
      </c>
      <c r="D13" s="3">
        <v>0.12775779220675415</v>
      </c>
      <c r="E13" s="4">
        <v>0.10667025708671013</v>
      </c>
      <c r="F13" s="1">
        <f t="shared" si="0"/>
        <v>0.97278632688633049</v>
      </c>
    </row>
    <row r="14" spans="1:6" x14ac:dyDescent="0.25">
      <c r="A14">
        <v>1882</v>
      </c>
      <c r="B14" s="1">
        <v>4.5095891894965261E-2</v>
      </c>
      <c r="C14" s="1">
        <v>1.3733915505623213</v>
      </c>
      <c r="D14" s="3">
        <v>0.13485599660084169</v>
      </c>
      <c r="E14" s="4">
        <v>9.6987222809896231E-2</v>
      </c>
      <c r="F14" s="1">
        <f t="shared" si="0"/>
        <v>1.0964524392566182</v>
      </c>
    </row>
    <row r="15" spans="1:6" x14ac:dyDescent="0.25">
      <c r="A15">
        <v>1853</v>
      </c>
      <c r="B15" s="1">
        <v>4.586400271922534E-2</v>
      </c>
      <c r="C15" s="1">
        <v>1.3022191185987804</v>
      </c>
      <c r="D15" s="3">
        <v>0.14505779822008266</v>
      </c>
      <c r="E15" s="4">
        <v>0.10209566187566418</v>
      </c>
      <c r="F15" s="1">
        <f t="shared" si="0"/>
        <v>1.0092016557838082</v>
      </c>
    </row>
    <row r="16" spans="1:6" x14ac:dyDescent="0.25">
      <c r="A16">
        <v>1838</v>
      </c>
      <c r="B16" s="1">
        <v>4.6967121758484991E-2</v>
      </c>
      <c r="C16" s="1">
        <v>1.2994369604831684</v>
      </c>
      <c r="D16" s="3">
        <v>0.14970845781038361</v>
      </c>
      <c r="E16" s="4">
        <v>0.10608434648715417</v>
      </c>
      <c r="F16" s="1">
        <f t="shared" si="0"/>
        <v>0.99667703442714561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G24" sqref="G24"/>
    </sheetView>
  </sheetViews>
  <sheetFormatPr defaultRowHeight="14.4" x14ac:dyDescent="0.3"/>
  <cols>
    <col min="2" max="2" width="12" customWidth="1"/>
    <col min="3" max="3" width="11.88671875" customWidth="1"/>
    <col min="4" max="4" width="11.33203125" customWidth="1"/>
    <col min="5" max="5" width="12.5546875" customWidth="1"/>
    <col min="6" max="6" width="14.109375" customWidth="1"/>
    <col min="7" max="7" width="16.5546875" customWidth="1"/>
    <col min="8" max="8" width="19" customWidth="1"/>
    <col min="9" max="9" width="17.5546875" customWidth="1"/>
    <col min="10" max="10" width="21.88671875" customWidth="1"/>
    <col min="11" max="11" width="18.109375" customWidth="1"/>
    <col min="12" max="12" width="21.44140625" customWidth="1"/>
  </cols>
  <sheetData>
    <row r="1" spans="1:12" ht="15" x14ac:dyDescent="0.25">
      <c r="A1" t="s">
        <v>1</v>
      </c>
      <c r="B1" t="s">
        <v>0</v>
      </c>
      <c r="C1" s="2" t="s">
        <v>2</v>
      </c>
      <c r="D1" t="s">
        <v>3</v>
      </c>
      <c r="E1" t="s">
        <v>4</v>
      </c>
      <c r="F1" t="s">
        <v>10</v>
      </c>
      <c r="G1" s="5" t="s">
        <v>5</v>
      </c>
      <c r="H1" t="s">
        <v>6</v>
      </c>
      <c r="I1" t="s">
        <v>7</v>
      </c>
      <c r="J1" t="s">
        <v>8</v>
      </c>
      <c r="K1" t="s">
        <v>9</v>
      </c>
      <c r="L1" t="s">
        <v>11</v>
      </c>
    </row>
    <row r="2" spans="1:12" ht="15" x14ac:dyDescent="0.25">
      <c r="A2">
        <v>2013</v>
      </c>
      <c r="B2" s="1">
        <v>5.9404179400250334E-2</v>
      </c>
      <c r="C2" s="1">
        <v>2.2909424583531099</v>
      </c>
      <c r="D2" s="3">
        <v>0.41828821279912298</v>
      </c>
      <c r="E2" s="3">
        <v>0.13390262715066506</v>
      </c>
      <c r="F2" s="1">
        <f>C2-(B2+D2+E2)</f>
        <v>1.6793474390030716</v>
      </c>
      <c r="G2" s="6">
        <v>2.7099999999999999E-2</v>
      </c>
      <c r="H2">
        <f>(B2/1000)*G2</f>
        <v>1.6098532617467841E-6</v>
      </c>
      <c r="I2">
        <f>(C2/1000)*G2</f>
        <v>6.2084540621369283E-5</v>
      </c>
      <c r="J2">
        <f>(D2/1000)*G2</f>
        <v>1.1335610566856233E-5</v>
      </c>
      <c r="K2">
        <f>(E2/1000)*G2</f>
        <v>3.6287611957830233E-6</v>
      </c>
      <c r="L2">
        <f>(F2/1000)*G2</f>
        <v>4.5510315596983242E-5</v>
      </c>
    </row>
    <row r="3" spans="1:12" ht="15" x14ac:dyDescent="0.25">
      <c r="A3">
        <v>2003</v>
      </c>
      <c r="B3" s="1">
        <v>4.1044518402829869E-2</v>
      </c>
      <c r="C3" s="1">
        <v>1.8036803659512211</v>
      </c>
      <c r="D3" s="3">
        <v>0.19091609446272745</v>
      </c>
      <c r="E3" s="3">
        <v>0.11139694621545511</v>
      </c>
      <c r="F3" s="1">
        <f t="shared" ref="F3:F16" si="0">C3-(B3+D3+E3)</f>
        <v>1.4603228068702085</v>
      </c>
      <c r="G3" s="6">
        <v>2.0299999999999999E-2</v>
      </c>
      <c r="H3">
        <f>(B3/1000)*G3</f>
        <v>8.3320372357744626E-7</v>
      </c>
      <c r="I3">
        <f t="shared" ref="I3:I16" si="1">(C3/1000)*G3</f>
        <v>3.661471142880979E-5</v>
      </c>
      <c r="J3">
        <f t="shared" ref="J3:J16" si="2">(D3/1000)*G3</f>
        <v>3.8755967175933665E-6</v>
      </c>
      <c r="K3">
        <f t="shared" ref="K3:K16" si="3">(E3/1000)*G3</f>
        <v>2.2613580081737385E-6</v>
      </c>
      <c r="L3">
        <f t="shared" ref="L3:L16" si="4">(F3/1000)*G3</f>
        <v>2.964455297946523E-5</v>
      </c>
    </row>
    <row r="4" spans="1:12" ht="15" x14ac:dyDescent="0.25">
      <c r="A4">
        <v>1995</v>
      </c>
      <c r="B4" s="1">
        <v>6.9787828134017266E-2</v>
      </c>
      <c r="C4" s="1">
        <v>1.8798784907279995</v>
      </c>
      <c r="D4" s="3">
        <v>0.27907105699926643</v>
      </c>
      <c r="E4" s="3">
        <v>0.62788958575955955</v>
      </c>
      <c r="F4" s="1">
        <f t="shared" si="0"/>
        <v>0.90313001983515628</v>
      </c>
      <c r="G4" s="6">
        <v>1.7399999999999999E-2</v>
      </c>
      <c r="H4">
        <f t="shared" ref="H4:H16" si="5">(B4/1000)*G4</f>
        <v>1.2143082095319005E-6</v>
      </c>
      <c r="I4">
        <f t="shared" si="1"/>
        <v>3.2709885738667186E-5</v>
      </c>
      <c r="J4">
        <f t="shared" si="2"/>
        <v>4.8558363917872364E-6</v>
      </c>
      <c r="K4">
        <f t="shared" si="3"/>
        <v>1.0925278792216334E-5</v>
      </c>
      <c r="L4">
        <f t="shared" si="4"/>
        <v>1.5714462345131719E-5</v>
      </c>
    </row>
    <row r="5" spans="1:12" ht="15" x14ac:dyDescent="0.25">
      <c r="A5">
        <v>1987</v>
      </c>
      <c r="B5" s="1">
        <v>4.3321145524272513E-2</v>
      </c>
      <c r="C5" s="1">
        <v>1.7042906504763391</v>
      </c>
      <c r="D5" s="3">
        <v>0.16365041615378456</v>
      </c>
      <c r="E5" s="4">
        <v>0.12858614715951686</v>
      </c>
      <c r="F5" s="1">
        <f t="shared" si="0"/>
        <v>1.3687329416387652</v>
      </c>
      <c r="G5" s="6">
        <v>1.5900000000000001E-2</v>
      </c>
      <c r="H5">
        <f t="shared" si="5"/>
        <v>6.8880621383593296E-7</v>
      </c>
      <c r="I5">
        <f t="shared" si="1"/>
        <v>2.7098221342573793E-5</v>
      </c>
      <c r="J5">
        <f t="shared" si="2"/>
        <v>2.6020416168451746E-6</v>
      </c>
      <c r="K5">
        <f t="shared" si="3"/>
        <v>2.0445197398363182E-6</v>
      </c>
      <c r="L5">
        <f t="shared" si="4"/>
        <v>2.1762853772056368E-5</v>
      </c>
    </row>
    <row r="6" spans="1:12" ht="15" x14ac:dyDescent="0.25">
      <c r="A6">
        <v>1976</v>
      </c>
      <c r="B6" s="1">
        <v>4.7383852491297278E-2</v>
      </c>
      <c r="C6" s="1">
        <v>1.4775254381655833</v>
      </c>
      <c r="D6" s="3">
        <v>0.12962252878163943</v>
      </c>
      <c r="E6" s="4">
        <v>0.1205821400892271</v>
      </c>
      <c r="F6" s="1">
        <f t="shared" si="0"/>
        <v>1.1799369168034195</v>
      </c>
      <c r="G6" s="6">
        <v>1.37E-2</v>
      </c>
      <c r="H6">
        <f t="shared" si="5"/>
        <v>6.4915877913077272E-7</v>
      </c>
      <c r="I6">
        <f t="shared" si="1"/>
        <v>2.0242098502868494E-5</v>
      </c>
      <c r="J6">
        <f t="shared" si="2"/>
        <v>1.7758286443084603E-6</v>
      </c>
      <c r="K6">
        <f t="shared" si="3"/>
        <v>1.6519753192224113E-6</v>
      </c>
      <c r="L6">
        <f t="shared" si="4"/>
        <v>1.6165135760206847E-5</v>
      </c>
    </row>
    <row r="7" spans="1:12" ht="15" x14ac:dyDescent="0.25">
      <c r="A7">
        <v>1963</v>
      </c>
      <c r="B7" s="1">
        <v>4.635147114295203E-2</v>
      </c>
      <c r="C7" s="1">
        <v>1.4268722672938683</v>
      </c>
      <c r="D7" s="3">
        <v>0.13096963790862962</v>
      </c>
      <c r="E7" s="4">
        <v>0.11629250296933598</v>
      </c>
      <c r="F7" s="1">
        <f t="shared" si="0"/>
        <v>1.1332586552729507</v>
      </c>
      <c r="G7" s="6">
        <v>1.3299999999999999E-2</v>
      </c>
      <c r="H7">
        <f t="shared" si="5"/>
        <v>6.1647456620126192E-7</v>
      </c>
      <c r="I7">
        <f t="shared" si="1"/>
        <v>1.8977401155008447E-5</v>
      </c>
      <c r="J7">
        <f t="shared" si="2"/>
        <v>1.7418961841847736E-6</v>
      </c>
      <c r="K7">
        <f t="shared" si="3"/>
        <v>1.5466902894921685E-6</v>
      </c>
      <c r="L7">
        <f t="shared" si="4"/>
        <v>1.5072340115130244E-5</v>
      </c>
    </row>
    <row r="8" spans="1:12" ht="15" x14ac:dyDescent="0.25">
      <c r="A8">
        <v>1954</v>
      </c>
      <c r="B8" s="1">
        <v>4.6552503137613603E-2</v>
      </c>
      <c r="C8" s="1">
        <v>1.3355993300371636</v>
      </c>
      <c r="D8" s="3">
        <v>0.13364686214110752</v>
      </c>
      <c r="E8" s="4">
        <v>0.12124756034680031</v>
      </c>
      <c r="F8" s="1">
        <f t="shared" si="0"/>
        <v>1.0341524044116421</v>
      </c>
      <c r="G8" s="6">
        <v>1.2800000000000001E-2</v>
      </c>
      <c r="H8">
        <f t="shared" si="5"/>
        <v>5.958720401614541E-7</v>
      </c>
      <c r="I8">
        <f t="shared" si="1"/>
        <v>1.7095671424475695E-5</v>
      </c>
      <c r="J8">
        <f t="shared" si="2"/>
        <v>1.7106798354061762E-6</v>
      </c>
      <c r="K8">
        <f t="shared" si="3"/>
        <v>1.5519687724390442E-6</v>
      </c>
      <c r="L8">
        <f t="shared" si="4"/>
        <v>1.323715077646902E-5</v>
      </c>
    </row>
    <row r="9" spans="1:12" ht="15" x14ac:dyDescent="0.25">
      <c r="A9">
        <v>1945</v>
      </c>
      <c r="B9" s="1">
        <v>4.9161234895566397E-2</v>
      </c>
      <c r="C9" s="1">
        <v>1.2717850392804326</v>
      </c>
      <c r="D9" s="3">
        <v>0.13508257582762032</v>
      </c>
      <c r="E9" s="4">
        <v>0.12507498955033283</v>
      </c>
      <c r="F9" s="1">
        <f t="shared" si="0"/>
        <v>0.96246623900691308</v>
      </c>
      <c r="G9" s="6">
        <v>1.23E-2</v>
      </c>
      <c r="H9">
        <f t="shared" si="5"/>
        <v>6.0468318921546667E-7</v>
      </c>
      <c r="I9">
        <f t="shared" si="1"/>
        <v>1.5642955983149322E-5</v>
      </c>
      <c r="J9">
        <f t="shared" si="2"/>
        <v>1.6615156826797298E-6</v>
      </c>
      <c r="K9">
        <f t="shared" si="3"/>
        <v>1.5384223714690939E-6</v>
      </c>
      <c r="L9">
        <f t="shared" si="4"/>
        <v>1.183833473978503E-5</v>
      </c>
    </row>
    <row r="10" spans="1:12" ht="15" x14ac:dyDescent="0.25">
      <c r="A10">
        <v>1934</v>
      </c>
      <c r="B10" s="1">
        <v>4.7299211663734936E-2</v>
      </c>
      <c r="C10" s="1">
        <v>1.2583903068762738</v>
      </c>
      <c r="D10" s="3">
        <v>0.123849175172131</v>
      </c>
      <c r="E10" s="4">
        <v>0.1195897037739717</v>
      </c>
      <c r="F10" s="1">
        <f t="shared" si="0"/>
        <v>0.96765221626643627</v>
      </c>
      <c r="G10" s="6">
        <v>1.0999999999999999E-2</v>
      </c>
      <c r="H10">
        <f t="shared" si="5"/>
        <v>5.2029132830108422E-7</v>
      </c>
      <c r="I10">
        <f t="shared" si="1"/>
        <v>1.3842293375639011E-5</v>
      </c>
      <c r="J10">
        <f t="shared" si="2"/>
        <v>1.3623409268934409E-6</v>
      </c>
      <c r="K10">
        <f t="shared" si="3"/>
        <v>1.3154867415136887E-6</v>
      </c>
      <c r="L10">
        <f t="shared" si="4"/>
        <v>1.0644174378930798E-5</v>
      </c>
    </row>
    <row r="11" spans="1:12" ht="15" x14ac:dyDescent="0.25">
      <c r="A11">
        <v>1923</v>
      </c>
      <c r="B11" s="1">
        <v>4.8948681483465442E-2</v>
      </c>
      <c r="C11" s="1">
        <v>1.2518275355106925</v>
      </c>
      <c r="D11" s="3">
        <v>0.1373385767396709</v>
      </c>
      <c r="E11" s="4">
        <v>0.13132060375236332</v>
      </c>
      <c r="F11" s="1">
        <f t="shared" si="0"/>
        <v>0.93421967353519286</v>
      </c>
      <c r="G11" s="6">
        <v>1.0500000000000001E-2</v>
      </c>
      <c r="H11">
        <f t="shared" si="5"/>
        <v>5.1396115557638717E-7</v>
      </c>
      <c r="I11">
        <f t="shared" si="1"/>
        <v>1.3144189122862272E-5</v>
      </c>
      <c r="J11">
        <f t="shared" si="2"/>
        <v>1.4420550557665445E-6</v>
      </c>
      <c r="K11">
        <f t="shared" si="3"/>
        <v>1.378866339399815E-6</v>
      </c>
      <c r="L11">
        <f t="shared" si="4"/>
        <v>9.8093065721195248E-6</v>
      </c>
    </row>
    <row r="12" spans="1:12" ht="15" x14ac:dyDescent="0.25">
      <c r="A12">
        <v>1911</v>
      </c>
      <c r="B12" s="1">
        <v>9.4060334634284593E-2</v>
      </c>
      <c r="C12" s="1">
        <v>1.4929060167944674</v>
      </c>
      <c r="D12" s="3">
        <v>0.48875716965343635</v>
      </c>
      <c r="E12" s="4">
        <v>0.16656012207442417</v>
      </c>
      <c r="F12" s="1">
        <f t="shared" si="0"/>
        <v>0.74352839043232233</v>
      </c>
      <c r="G12" s="6">
        <v>9.7000000000000003E-3</v>
      </c>
      <c r="H12">
        <f t="shared" si="5"/>
        <v>9.1238524595256054E-7</v>
      </c>
      <c r="I12">
        <f t="shared" si="1"/>
        <v>1.4481188362906335E-5</v>
      </c>
      <c r="J12">
        <f t="shared" si="2"/>
        <v>4.7409445456383324E-6</v>
      </c>
      <c r="K12">
        <f t="shared" si="3"/>
        <v>1.6156331841219144E-6</v>
      </c>
      <c r="L12">
        <f t="shared" si="4"/>
        <v>7.2122253871935267E-6</v>
      </c>
    </row>
    <row r="13" spans="1:12" ht="15" x14ac:dyDescent="0.25">
      <c r="A13">
        <v>1898</v>
      </c>
      <c r="B13" s="1">
        <v>4.9338536916740387E-2</v>
      </c>
      <c r="C13" s="1">
        <v>1.2565529130965352</v>
      </c>
      <c r="D13" s="3">
        <v>0.12775779220675415</v>
      </c>
      <c r="E13" s="4">
        <v>0.10667025708671013</v>
      </c>
      <c r="F13" s="1">
        <f t="shared" si="0"/>
        <v>0.97278632688633049</v>
      </c>
      <c r="G13" s="6">
        <v>8.0999999999999996E-3</v>
      </c>
      <c r="H13">
        <f t="shared" si="5"/>
        <v>3.9964214902559708E-7</v>
      </c>
      <c r="I13">
        <f t="shared" si="1"/>
        <v>1.0178078596081935E-5</v>
      </c>
      <c r="J13">
        <f t="shared" si="2"/>
        <v>1.0348381168747085E-6</v>
      </c>
      <c r="K13">
        <f t="shared" si="3"/>
        <v>8.6402908240235203E-7</v>
      </c>
      <c r="L13">
        <f t="shared" si="4"/>
        <v>7.8795692477792769E-6</v>
      </c>
    </row>
    <row r="14" spans="1:12" ht="15" x14ac:dyDescent="0.25">
      <c r="A14">
        <v>1882</v>
      </c>
      <c r="B14" s="1">
        <v>4.5095891894965261E-2</v>
      </c>
      <c r="C14" s="1">
        <v>1.3733915505623213</v>
      </c>
      <c r="D14" s="3">
        <v>0.13485599660084169</v>
      </c>
      <c r="E14" s="4">
        <v>9.6987222809896231E-2</v>
      </c>
      <c r="F14" s="1">
        <f t="shared" si="0"/>
        <v>1.0964524392566182</v>
      </c>
      <c r="G14" s="6">
        <v>6.7000000000000002E-3</v>
      </c>
      <c r="H14">
        <f t="shared" si="5"/>
        <v>3.0214247569626723E-7</v>
      </c>
      <c r="I14">
        <f t="shared" si="1"/>
        <v>9.2017233887675534E-6</v>
      </c>
      <c r="J14">
        <f t="shared" si="2"/>
        <v>9.0353517722563944E-7</v>
      </c>
      <c r="K14">
        <f t="shared" si="3"/>
        <v>6.498143928263048E-7</v>
      </c>
      <c r="L14">
        <f t="shared" si="4"/>
        <v>7.3462313430193419E-6</v>
      </c>
    </row>
    <row r="15" spans="1:12" ht="15" x14ac:dyDescent="0.25">
      <c r="A15">
        <v>1853</v>
      </c>
      <c r="B15" s="1">
        <v>4.586400271922534E-2</v>
      </c>
      <c r="C15" s="1">
        <v>1.3022191185987804</v>
      </c>
      <c r="D15" s="3">
        <v>0.14505779822008266</v>
      </c>
      <c r="E15" s="4">
        <v>0.10209566187566418</v>
      </c>
      <c r="F15" s="1">
        <f t="shared" si="0"/>
        <v>1.0092016557838082</v>
      </c>
      <c r="G15" s="6">
        <v>8.0000000000000002E-3</v>
      </c>
      <c r="H15">
        <f t="shared" si="5"/>
        <v>3.669120217538027E-7</v>
      </c>
      <c r="I15">
        <f t="shared" si="1"/>
        <v>1.0417752948790243E-5</v>
      </c>
      <c r="J15">
        <f t="shared" si="2"/>
        <v>1.1604623857606614E-6</v>
      </c>
      <c r="K15">
        <f t="shared" si="3"/>
        <v>8.167652950053135E-7</v>
      </c>
      <c r="L15">
        <f t="shared" si="4"/>
        <v>8.0736132462704662E-6</v>
      </c>
    </row>
    <row r="16" spans="1:12" ht="15" x14ac:dyDescent="0.25">
      <c r="A16">
        <v>1838</v>
      </c>
      <c r="B16" s="1">
        <v>4.6967121758484991E-2</v>
      </c>
      <c r="C16" s="1">
        <v>1.2994369604831684</v>
      </c>
      <c r="D16" s="3">
        <v>0.14970845781038361</v>
      </c>
      <c r="E16" s="4">
        <v>0.10608434648715417</v>
      </c>
      <c r="F16" s="1">
        <f t="shared" si="0"/>
        <v>0.99667703442714561</v>
      </c>
      <c r="G16" s="6">
        <v>5.7000000000000002E-3</v>
      </c>
      <c r="H16">
        <f t="shared" si="5"/>
        <v>2.6771259402336444E-7</v>
      </c>
      <c r="I16">
        <f t="shared" si="1"/>
        <v>7.4067906747540607E-6</v>
      </c>
      <c r="J16">
        <f t="shared" si="2"/>
        <v>8.5333820951918668E-7</v>
      </c>
      <c r="K16">
        <f t="shared" si="3"/>
        <v>6.0468077497677885E-7</v>
      </c>
      <c r="L16">
        <f t="shared" si="4"/>
        <v>5.6810590962347302E-6</v>
      </c>
    </row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 fractions</vt:lpstr>
      <vt:lpstr>P Flux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Williamson</dc:creator>
  <cp:lastModifiedBy>katelin Holm</cp:lastModifiedBy>
  <dcterms:created xsi:type="dcterms:W3CDTF">2016-08-26T16:29:09Z</dcterms:created>
  <dcterms:modified xsi:type="dcterms:W3CDTF">2016-10-28T14:56:51Z</dcterms:modified>
</cp:coreProperties>
</file>