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19440" windowHeight="7995" activeTab="1"/>
  </bookViews>
  <sheets>
    <sheet name="2016 Endothall &amp; 2,4-D" sheetId="3" r:id="rId1"/>
    <sheet name="Sheet1" sheetId="4" r:id="rId2"/>
  </sheets>
  <definedNames/>
  <calcPr calcId="145621"/>
</workbook>
</file>

<file path=xl/sharedStrings.xml><?xml version="1.0" encoding="utf-8"?>
<sst xmlns="http://schemas.openxmlformats.org/spreadsheetml/2006/main" count="84" uniqueCount="44">
  <si>
    <t>Treatment
Site</t>
  </si>
  <si>
    <t>Acreage</t>
  </si>
  <si>
    <t>Mean Depth
(feet)</t>
  </si>
  <si>
    <t>Volume
(acre-feet)</t>
  </si>
  <si>
    <t>Treatment
a.i. ppm</t>
  </si>
  <si>
    <t>Total</t>
  </si>
  <si>
    <t>Target endothall a.i. (ppm)</t>
  </si>
  <si>
    <t>Aquathol K (liquid)</t>
  </si>
  <si>
    <t>NA</t>
  </si>
  <si>
    <t>0.5 gal/ac-ft</t>
  </si>
  <si>
    <t>Treatment
application (gallons)</t>
  </si>
  <si>
    <t>Application
rate (gal/ac-ft)</t>
  </si>
  <si>
    <t>1-16</t>
  </si>
  <si>
    <t>2-16</t>
  </si>
  <si>
    <t>3-16</t>
  </si>
  <si>
    <t>4-16</t>
  </si>
  <si>
    <t>5-16</t>
  </si>
  <si>
    <t>6-16</t>
  </si>
  <si>
    <t>0.59 gal</t>
  </si>
  <si>
    <t xml:space="preserve">Reward (liquid) at $150.00/gal x 1.0 gallons = $150.00 </t>
  </si>
  <si>
    <t>Application Rate 0.25-0.5 gal/acre-ft</t>
  </si>
  <si>
    <t>TOTAL</t>
  </si>
  <si>
    <t>Suggested Treatment: Aquathol K (4.0 ppm) at $110/gal x 119.2 gallons = $13,112.00</t>
  </si>
  <si>
    <t>Target 2,4-D a.i (ppm)</t>
  </si>
  <si>
    <t>DMA 4 (liquid)</t>
  </si>
  <si>
    <t>gal/ac-ft</t>
  </si>
  <si>
    <t>Reward (liquid)</t>
  </si>
  <si>
    <t>Target diquat (Max Label Rate 2-gal/acre)</t>
  </si>
  <si>
    <t>EWM - diquat (Reward)</t>
  </si>
  <si>
    <t>Estimated Cost: Endothall  and Diquat Treatment (original proposal)</t>
  </si>
  <si>
    <t>7-16</t>
  </si>
  <si>
    <t>8-16</t>
  </si>
  <si>
    <t>9-16</t>
  </si>
  <si>
    <t>Long Trade Lake 2016 Preliminary CLP/EWM Treatment Proposal - Endothall and 2,4-D (05/12/2016)</t>
  </si>
  <si>
    <t>Suggested Treatment: Aquathol K (2.0 ppm) at $120/gal x 61 gallons = $7,320.00</t>
  </si>
  <si>
    <t>Estimated Cost: Endothall, 2,4-D, and Diquat Treatment (5/12/2016)</t>
  </si>
  <si>
    <t>EWM Treatment (13.25 acres); early spring application</t>
  </si>
  <si>
    <t>CLP Treatment (11.85 acres); early spring application</t>
  </si>
  <si>
    <t>*DMA 4 (3.0 ppm) at $40.00/gallon x110 gallons = $4,400.00</t>
  </si>
  <si>
    <t>*Only 98 gallons of DMA4 were included for Beds 1-5. Beds 7-9 require an additional 12 gallons and $480.00</t>
  </si>
  <si>
    <t>These beds to be added in the 2,4-D treatment</t>
  </si>
  <si>
    <r>
      <t xml:space="preserve">CLP - Endothall (Aquathol K) </t>
    </r>
    <r>
      <rPr>
        <b/>
        <sz val="10"/>
        <color rgb="FFFF0000"/>
        <rFont val="Arial"/>
        <family val="2"/>
      </rPr>
      <t>Treated 5/12/2016</t>
    </r>
  </si>
  <si>
    <r>
      <t xml:space="preserve">EWM - 2,4-D (DMA 4) </t>
    </r>
    <r>
      <rPr>
        <b/>
        <sz val="10"/>
        <color rgb="FF00B050"/>
        <rFont val="Arial"/>
        <family val="2"/>
      </rPr>
      <t>Treatment Scheduled for 5/19/2016</t>
    </r>
  </si>
  <si>
    <t xml:space="preserve">Long Trade Lake 2016 CLP/EWM Treatment Proposal - Endothall, 2,4-D, and Diquat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</si>
</sst>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"/>
    <numFmt numFmtId="165" formatCode="&quot;$&quot;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49" fontId="3" fillId="2" borderId="1" xfId="0" applyNumberFormat="1" applyFont="1" applyFill="1" applyBorder="1"/>
    <xf numFmtId="49" fontId="4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left"/>
    </xf>
    <xf numFmtId="0" fontId="3" fillId="2" borderId="3" xfId="0" applyFont="1" applyFill="1" applyBorder="1"/>
    <xf numFmtId="2" fontId="5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3" fillId="2" borderId="6" xfId="0" applyFont="1" applyFill="1" applyBorder="1"/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164" fontId="5" fillId="2" borderId="4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horizontal="center"/>
    </xf>
    <xf numFmtId="0" fontId="7" fillId="2" borderId="4" xfId="0" applyFont="1" applyFill="1" applyBorder="1"/>
    <xf numFmtId="164" fontId="7" fillId="2" borderId="4" xfId="0" applyNumberFormat="1" applyFont="1" applyFill="1" applyBorder="1" applyAlignment="1">
      <alignment horizontal="center"/>
    </xf>
    <xf numFmtId="0" fontId="0" fillId="0" borderId="4" xfId="0" applyBorder="1"/>
    <xf numFmtId="2" fontId="5" fillId="3" borderId="4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/>
    </xf>
    <xf numFmtId="0" fontId="0" fillId="0" borderId="0" xfId="0" applyBorder="1"/>
    <xf numFmtId="49" fontId="5" fillId="0" borderId="4" xfId="0" applyNumberFormat="1" applyFont="1" applyFill="1" applyBorder="1" applyAlignment="1">
      <alignment horizontal="left"/>
    </xf>
    <xf numFmtId="2" fontId="5" fillId="0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9" fillId="0" borderId="0" xfId="0" applyFont="1"/>
    <xf numFmtId="0" fontId="8" fillId="0" borderId="1" xfId="0" applyFont="1" applyBorder="1"/>
    <xf numFmtId="0" fontId="8" fillId="0" borderId="3" xfId="0" applyFont="1" applyBorder="1"/>
    <xf numFmtId="8" fontId="9" fillId="0" borderId="6" xfId="0" applyNumberFormat="1" applyFont="1" applyBorder="1"/>
    <xf numFmtId="0" fontId="0" fillId="0" borderId="8" xfId="0" applyBorder="1"/>
    <xf numFmtId="0" fontId="8" fillId="0" borderId="9" xfId="0" applyFont="1" applyBorder="1"/>
    <xf numFmtId="0" fontId="0" fillId="0" borderId="9" xfId="0" applyBorder="1"/>
    <xf numFmtId="0" fontId="9" fillId="0" borderId="9" xfId="0" applyFont="1" applyBorder="1"/>
    <xf numFmtId="0" fontId="9" fillId="0" borderId="10" xfId="0" applyFont="1" applyBorder="1"/>
    <xf numFmtId="0" fontId="0" fillId="0" borderId="3" xfId="0" applyBorder="1"/>
    <xf numFmtId="0" fontId="0" fillId="0" borderId="11" xfId="0" applyBorder="1"/>
    <xf numFmtId="0" fontId="8" fillId="0" borderId="0" xfId="0" applyFont="1" applyBorder="1"/>
    <xf numFmtId="0" fontId="0" fillId="0" borderId="10" xfId="0" applyBorder="1"/>
    <xf numFmtId="0" fontId="5" fillId="0" borderId="0" xfId="0" applyFont="1"/>
    <xf numFmtId="0" fontId="0" fillId="0" borderId="0" xfId="0" applyFont="1"/>
    <xf numFmtId="2" fontId="5" fillId="0" borderId="4" xfId="0" applyNumberFormat="1" applyFont="1" applyBorder="1" applyAlignment="1">
      <alignment horizontal="center"/>
    </xf>
    <xf numFmtId="164" fontId="5" fillId="4" borderId="4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2" fontId="10" fillId="3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165" fontId="11" fillId="0" borderId="13" xfId="0" applyNumberFormat="1" applyFont="1" applyBorder="1"/>
    <xf numFmtId="0" fontId="4" fillId="2" borderId="5" xfId="0" applyFont="1" applyFill="1" applyBorder="1" applyAlignment="1">
      <alignment horizontal="center"/>
    </xf>
    <xf numFmtId="49" fontId="5" fillId="5" borderId="14" xfId="0" applyNumberFormat="1" applyFont="1" applyFill="1" applyBorder="1" applyAlignment="1">
      <alignment horizontal="left"/>
    </xf>
    <xf numFmtId="2" fontId="5" fillId="5" borderId="14" xfId="0" applyNumberFormat="1" applyFont="1" applyFill="1" applyBorder="1" applyAlignment="1">
      <alignment horizontal="center"/>
    </xf>
    <xf numFmtId="164" fontId="5" fillId="5" borderId="14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left"/>
    </xf>
    <xf numFmtId="2" fontId="5" fillId="2" borderId="15" xfId="0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164" fontId="5" fillId="4" borderId="15" xfId="0" applyNumberFormat="1" applyFont="1" applyFill="1" applyBorder="1" applyAlignment="1">
      <alignment horizontal="center"/>
    </xf>
    <xf numFmtId="2" fontId="5" fillId="4" borderId="1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left"/>
    </xf>
    <xf numFmtId="2" fontId="5" fillId="0" borderId="5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workbookViewId="0" topLeftCell="A1">
      <selection activeCell="A1" sqref="A1:J16"/>
    </sheetView>
  </sheetViews>
  <sheetFormatPr defaultColWidth="9.140625" defaultRowHeight="15"/>
  <cols>
    <col min="1" max="1" width="16.8515625" style="0" customWidth="1"/>
    <col min="4" max="4" width="17.140625" style="0" customWidth="1"/>
    <col min="5" max="5" width="12.00390625" style="0" customWidth="1"/>
    <col min="6" max="6" width="15.00390625" style="0" customWidth="1"/>
    <col min="7" max="7" width="12.421875" style="0" customWidth="1"/>
    <col min="8" max="8" width="12.57421875" style="0" customWidth="1"/>
    <col min="9" max="9" width="12.421875" style="0" customWidth="1"/>
    <col min="10" max="10" width="13.57421875" style="0" customWidth="1"/>
    <col min="12" max="12" width="13.00390625" style="0" customWidth="1"/>
    <col min="13" max="13" width="14.140625" style="0" customWidth="1"/>
  </cols>
  <sheetData>
    <row r="1" spans="1:10" ht="15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</row>
    <row r="2" spans="1:13" ht="30" customHeight="1">
      <c r="A2" s="1"/>
      <c r="B2" s="4"/>
      <c r="C2" s="4"/>
      <c r="D2" s="7"/>
      <c r="E2" s="83" t="s">
        <v>41</v>
      </c>
      <c r="F2" s="84"/>
      <c r="G2" s="85"/>
      <c r="H2" s="83" t="s">
        <v>42</v>
      </c>
      <c r="I2" s="84"/>
      <c r="J2" s="85"/>
      <c r="L2" s="75" t="s">
        <v>28</v>
      </c>
      <c r="M2" s="76"/>
    </row>
    <row r="3" spans="1:13" ht="51.75">
      <c r="A3" s="2" t="s">
        <v>0</v>
      </c>
      <c r="B3" s="24" t="s">
        <v>1</v>
      </c>
      <c r="C3" s="6" t="s">
        <v>2</v>
      </c>
      <c r="D3" s="8" t="s">
        <v>3</v>
      </c>
      <c r="E3" s="9" t="s">
        <v>4</v>
      </c>
      <c r="F3" s="11" t="s">
        <v>10</v>
      </c>
      <c r="G3" s="12" t="s">
        <v>11</v>
      </c>
      <c r="H3" s="9" t="s">
        <v>4</v>
      </c>
      <c r="I3" s="11" t="s">
        <v>10</v>
      </c>
      <c r="J3" s="12" t="s">
        <v>11</v>
      </c>
      <c r="L3" s="26" t="s">
        <v>27</v>
      </c>
      <c r="M3" s="26" t="s">
        <v>20</v>
      </c>
    </row>
    <row r="4" spans="1:13" ht="15">
      <c r="A4" s="22" t="s">
        <v>12</v>
      </c>
      <c r="B4" s="23">
        <v>2.26</v>
      </c>
      <c r="C4" s="46">
        <v>4</v>
      </c>
      <c r="D4" s="23">
        <f aca="true" t="shared" si="0" ref="D4:D8">C4*B4</f>
        <v>9.04</v>
      </c>
      <c r="E4" s="19">
        <v>2</v>
      </c>
      <c r="F4" s="19">
        <f>G4*D4</f>
        <v>12.0232</v>
      </c>
      <c r="G4" s="18">
        <v>1.33</v>
      </c>
      <c r="H4" s="44">
        <v>3</v>
      </c>
      <c r="I4" s="45">
        <f>J4*D4</f>
        <v>19.2552</v>
      </c>
      <c r="J4" s="45">
        <v>2.13</v>
      </c>
      <c r="L4" s="17"/>
      <c r="M4" s="17"/>
    </row>
    <row r="5" spans="1:13" ht="15">
      <c r="A5" s="22" t="s">
        <v>13</v>
      </c>
      <c r="B5" s="23">
        <v>0.7</v>
      </c>
      <c r="C5" s="46">
        <v>4</v>
      </c>
      <c r="D5" s="23">
        <f t="shared" si="0"/>
        <v>2.8</v>
      </c>
      <c r="E5" s="19">
        <v>2</v>
      </c>
      <c r="F5" s="19">
        <f aca="true" t="shared" si="1" ref="F5:F8">G5*D5</f>
        <v>3.7239999999999998</v>
      </c>
      <c r="G5" s="18">
        <v>1.33</v>
      </c>
      <c r="H5" s="44">
        <v>3</v>
      </c>
      <c r="I5" s="45">
        <f aca="true" t="shared" si="2" ref="I5:I13">J5*D5</f>
        <v>5.9639999999999995</v>
      </c>
      <c r="J5" s="45">
        <v>2.13</v>
      </c>
      <c r="L5" s="17"/>
      <c r="M5" s="17"/>
    </row>
    <row r="6" spans="1:13" ht="15">
      <c r="A6" s="22" t="s">
        <v>14</v>
      </c>
      <c r="B6" s="23">
        <v>3.14</v>
      </c>
      <c r="C6" s="46">
        <v>4</v>
      </c>
      <c r="D6" s="23">
        <f t="shared" si="0"/>
        <v>12.56</v>
      </c>
      <c r="E6" s="19">
        <v>2</v>
      </c>
      <c r="F6" s="19">
        <f t="shared" si="1"/>
        <v>16.704800000000002</v>
      </c>
      <c r="G6" s="18">
        <v>1.33</v>
      </c>
      <c r="H6" s="44">
        <v>3</v>
      </c>
      <c r="I6" s="45">
        <f t="shared" si="2"/>
        <v>26.7528</v>
      </c>
      <c r="J6" s="45">
        <v>2.13</v>
      </c>
      <c r="L6" s="17"/>
      <c r="M6" s="17"/>
    </row>
    <row r="7" spans="1:13" ht="15">
      <c r="A7" s="22" t="s">
        <v>15</v>
      </c>
      <c r="B7" s="23">
        <v>0.78</v>
      </c>
      <c r="C7" s="46">
        <v>4</v>
      </c>
      <c r="D7" s="23">
        <f t="shared" si="0"/>
        <v>3.12</v>
      </c>
      <c r="E7" s="19">
        <v>2</v>
      </c>
      <c r="F7" s="19">
        <f t="shared" si="1"/>
        <v>4.1496</v>
      </c>
      <c r="G7" s="18">
        <v>1.33</v>
      </c>
      <c r="H7" s="44">
        <v>3</v>
      </c>
      <c r="I7" s="45">
        <f t="shared" si="2"/>
        <v>6.6456</v>
      </c>
      <c r="J7" s="45">
        <v>2.13</v>
      </c>
      <c r="L7" s="17"/>
      <c r="M7" s="17"/>
    </row>
    <row r="8" spans="1:13" ht="15">
      <c r="A8" s="22" t="s">
        <v>16</v>
      </c>
      <c r="B8" s="23">
        <v>4.58</v>
      </c>
      <c r="C8" s="46">
        <v>4</v>
      </c>
      <c r="D8" s="23">
        <f t="shared" si="0"/>
        <v>18.32</v>
      </c>
      <c r="E8" s="19">
        <v>2</v>
      </c>
      <c r="F8" s="19">
        <f t="shared" si="1"/>
        <v>24.3656</v>
      </c>
      <c r="G8" s="18">
        <v>1.33</v>
      </c>
      <c r="H8" s="44">
        <v>3</v>
      </c>
      <c r="I8" s="45">
        <f t="shared" si="2"/>
        <v>39.0216</v>
      </c>
      <c r="J8" s="45">
        <v>2.13</v>
      </c>
      <c r="L8" s="17"/>
      <c r="M8" s="17"/>
    </row>
    <row r="9" spans="1:13" ht="15.75" thickBot="1">
      <c r="A9" s="62" t="s">
        <v>17</v>
      </c>
      <c r="B9" s="63">
        <v>0.39</v>
      </c>
      <c r="C9" s="64">
        <v>3</v>
      </c>
      <c r="D9" s="63">
        <f>C9*B9</f>
        <v>1.17</v>
      </c>
      <c r="E9" s="64" t="s">
        <v>8</v>
      </c>
      <c r="F9" s="64" t="s">
        <v>18</v>
      </c>
      <c r="G9" s="64" t="s">
        <v>9</v>
      </c>
      <c r="H9" s="64" t="s">
        <v>8</v>
      </c>
      <c r="I9" s="64" t="s">
        <v>18</v>
      </c>
      <c r="J9" s="64" t="s">
        <v>9</v>
      </c>
      <c r="L9" s="56">
        <v>0.59</v>
      </c>
      <c r="M9" s="57">
        <f>L9/D9</f>
        <v>0.5042735042735043</v>
      </c>
    </row>
    <row r="10" spans="1:13" ht="15.75" thickTop="1">
      <c r="A10" s="70"/>
      <c r="B10" s="71">
        <f>SUM(B4:B9)</f>
        <v>11.850000000000001</v>
      </c>
      <c r="C10" s="72"/>
      <c r="D10" s="71">
        <f>SUM(D4:D9)</f>
        <v>47.010000000000005</v>
      </c>
      <c r="E10" s="72"/>
      <c r="F10" s="72"/>
      <c r="G10" s="72"/>
      <c r="H10" s="72"/>
      <c r="I10" s="72"/>
      <c r="J10" s="72"/>
      <c r="L10" s="101" t="s">
        <v>26</v>
      </c>
      <c r="M10" s="102"/>
    </row>
    <row r="11" spans="1:10" ht="15">
      <c r="A11" s="65" t="s">
        <v>30</v>
      </c>
      <c r="B11" s="66">
        <v>0.57</v>
      </c>
      <c r="C11" s="67">
        <v>4</v>
      </c>
      <c r="D11" s="66">
        <f>C11*B11</f>
        <v>2.28</v>
      </c>
      <c r="E11" s="87" t="s">
        <v>40</v>
      </c>
      <c r="F11" s="88"/>
      <c r="G11" s="89"/>
      <c r="H11" s="68">
        <v>3</v>
      </c>
      <c r="I11" s="69">
        <f t="shared" si="2"/>
        <v>4.856399999999999</v>
      </c>
      <c r="J11" s="69">
        <v>2.13</v>
      </c>
    </row>
    <row r="12" spans="1:10" ht="15">
      <c r="A12" s="25" t="s">
        <v>31</v>
      </c>
      <c r="B12" s="5">
        <v>0.29</v>
      </c>
      <c r="C12" s="10">
        <v>4</v>
      </c>
      <c r="D12" s="5">
        <f aca="true" t="shared" si="3" ref="D12:D13">C12*B12</f>
        <v>1.16</v>
      </c>
      <c r="E12" s="87"/>
      <c r="F12" s="88"/>
      <c r="G12" s="89"/>
      <c r="H12" s="44">
        <v>3</v>
      </c>
      <c r="I12" s="45">
        <f t="shared" si="2"/>
        <v>2.4707999999999997</v>
      </c>
      <c r="J12" s="45">
        <v>2.13</v>
      </c>
    </row>
    <row r="13" spans="1:10" ht="15">
      <c r="A13" s="20" t="s">
        <v>32</v>
      </c>
      <c r="B13" s="5">
        <v>0.54</v>
      </c>
      <c r="C13" s="10">
        <v>4</v>
      </c>
      <c r="D13" s="5">
        <f t="shared" si="3"/>
        <v>2.16</v>
      </c>
      <c r="E13" s="90"/>
      <c r="F13" s="91"/>
      <c r="G13" s="92"/>
      <c r="H13" s="44">
        <v>3</v>
      </c>
      <c r="I13" s="45">
        <f t="shared" si="2"/>
        <v>4.6008000000000004</v>
      </c>
      <c r="J13" s="45">
        <v>2.13</v>
      </c>
    </row>
    <row r="14" spans="1:13" ht="15">
      <c r="A14" s="3" t="s">
        <v>5</v>
      </c>
      <c r="B14" s="14">
        <f>SUM(B11:B13)</f>
        <v>1.4</v>
      </c>
      <c r="C14" s="27"/>
      <c r="D14" s="14">
        <f>SUM(D11:D13)</f>
        <v>5.6</v>
      </c>
      <c r="E14" s="15"/>
      <c r="F14" s="16">
        <f>SUM(F4:F8)</f>
        <v>60.9672</v>
      </c>
      <c r="G14" s="15"/>
      <c r="H14" s="15"/>
      <c r="I14" s="16">
        <f>SUM(I4:I13)</f>
        <v>109.56719999999999</v>
      </c>
      <c r="J14" s="15"/>
      <c r="L14" s="13"/>
      <c r="M14" s="13"/>
    </row>
    <row r="15" spans="1:13" ht="15" customHeight="1">
      <c r="A15" s="77"/>
      <c r="B15" s="78"/>
      <c r="C15" s="78"/>
      <c r="D15" s="79"/>
      <c r="E15" s="74" t="s">
        <v>37</v>
      </c>
      <c r="F15" s="74"/>
      <c r="G15" s="74"/>
      <c r="H15" s="86" t="s">
        <v>36</v>
      </c>
      <c r="I15" s="86"/>
      <c r="J15" s="86"/>
      <c r="K15" s="13"/>
      <c r="L15" s="13"/>
      <c r="M15" s="13"/>
    </row>
    <row r="16" spans="1:11" ht="15">
      <c r="A16" s="80"/>
      <c r="B16" s="81"/>
      <c r="C16" s="81"/>
      <c r="D16" s="82"/>
      <c r="E16" s="74"/>
      <c r="F16" s="74"/>
      <c r="G16" s="74"/>
      <c r="H16" s="86"/>
      <c r="I16" s="86"/>
      <c r="J16" s="86"/>
      <c r="K16" s="13"/>
    </row>
    <row r="19" spans="1:14" ht="45">
      <c r="A19" s="52" t="s">
        <v>6</v>
      </c>
      <c r="B19" s="53" t="s">
        <v>25</v>
      </c>
      <c r="D19" s="54" t="s">
        <v>23</v>
      </c>
      <c r="E19" s="55" t="s">
        <v>25</v>
      </c>
      <c r="F19" s="41"/>
      <c r="G19" s="41"/>
      <c r="H19" s="42"/>
      <c r="N19" s="41"/>
    </row>
    <row r="20" spans="1:5" ht="15">
      <c r="A20" s="43">
        <v>0.75</v>
      </c>
      <c r="B20" s="43">
        <v>0.45</v>
      </c>
      <c r="D20" s="48">
        <v>1.5</v>
      </c>
      <c r="E20" s="49">
        <v>1.07</v>
      </c>
    </row>
    <row r="21" spans="1:5" ht="15">
      <c r="A21" s="43">
        <v>1</v>
      </c>
      <c r="B21" s="43">
        <v>0.6</v>
      </c>
      <c r="D21" s="48">
        <v>2</v>
      </c>
      <c r="E21" s="49">
        <v>1.42</v>
      </c>
    </row>
    <row r="22" spans="1:5" ht="15">
      <c r="A22" s="43">
        <v>1.5</v>
      </c>
      <c r="B22" s="43">
        <v>1</v>
      </c>
      <c r="D22" s="50">
        <v>2.5</v>
      </c>
      <c r="E22" s="49">
        <v>1.78</v>
      </c>
    </row>
    <row r="23" spans="1:5" ht="15">
      <c r="A23" s="47">
        <v>2</v>
      </c>
      <c r="B23" s="47">
        <v>1.33</v>
      </c>
      <c r="D23" s="51">
        <v>3</v>
      </c>
      <c r="E23" s="51">
        <v>2.13</v>
      </c>
    </row>
    <row r="24" spans="1:5" ht="15">
      <c r="A24" s="43">
        <v>2.5</v>
      </c>
      <c r="B24" s="43">
        <v>1.67</v>
      </c>
      <c r="D24" s="50">
        <v>3.5</v>
      </c>
      <c r="E24" s="49">
        <v>2.48</v>
      </c>
    </row>
    <row r="25" spans="1:5" ht="15">
      <c r="A25" s="43">
        <v>3</v>
      </c>
      <c r="B25" s="43">
        <v>2</v>
      </c>
      <c r="D25" s="50">
        <v>4</v>
      </c>
      <c r="E25" s="49">
        <v>2.84</v>
      </c>
    </row>
    <row r="26" spans="1:5" ht="15">
      <c r="A26" s="23">
        <v>4</v>
      </c>
      <c r="B26" s="23">
        <v>2.6</v>
      </c>
      <c r="D26" s="97" t="s">
        <v>24</v>
      </c>
      <c r="E26" s="98"/>
    </row>
    <row r="27" spans="1:2" ht="15">
      <c r="A27" s="99" t="s">
        <v>7</v>
      </c>
      <c r="B27" s="100"/>
    </row>
    <row r="28" spans="1:2" ht="15">
      <c r="A28" s="58"/>
      <c r="B28" s="58"/>
    </row>
    <row r="29" spans="1:8" ht="15">
      <c r="A29" s="93" t="s">
        <v>29</v>
      </c>
      <c r="B29" s="93"/>
      <c r="C29" s="93"/>
      <c r="D29" s="93"/>
      <c r="E29" s="93"/>
      <c r="F29" s="93"/>
      <c r="G29" s="93"/>
      <c r="H29" s="93"/>
    </row>
    <row r="30" spans="1:8" ht="15">
      <c r="A30" s="29" t="s">
        <v>22</v>
      </c>
      <c r="B30" s="30"/>
      <c r="C30" s="30"/>
      <c r="D30" s="30"/>
      <c r="E30" s="30"/>
      <c r="F30" s="30"/>
      <c r="G30" s="59" t="s">
        <v>21</v>
      </c>
      <c r="H30" s="31">
        <v>13262</v>
      </c>
    </row>
    <row r="31" spans="1:8" ht="15">
      <c r="A31" s="32"/>
      <c r="B31" s="33" t="s">
        <v>19</v>
      </c>
      <c r="C31" s="34"/>
      <c r="D31" s="34"/>
      <c r="E31" s="34"/>
      <c r="F31" s="34"/>
      <c r="G31" s="35"/>
      <c r="H31" s="36"/>
    </row>
    <row r="32" spans="7:8" ht="15">
      <c r="G32" s="28"/>
      <c r="H32" s="28"/>
    </row>
    <row r="33" spans="1:8" ht="15">
      <c r="A33" s="94" t="s">
        <v>35</v>
      </c>
      <c r="B33" s="95"/>
      <c r="C33" s="95"/>
      <c r="D33" s="95"/>
      <c r="E33" s="95"/>
      <c r="F33" s="95"/>
      <c r="G33" s="95"/>
      <c r="H33" s="96"/>
    </row>
    <row r="34" spans="1:8" ht="15">
      <c r="A34" s="29" t="s">
        <v>34</v>
      </c>
      <c r="B34" s="30"/>
      <c r="C34" s="30"/>
      <c r="D34" s="30"/>
      <c r="E34" s="30"/>
      <c r="F34" s="37"/>
      <c r="G34" s="59" t="s">
        <v>21</v>
      </c>
      <c r="H34" s="31">
        <v>9240</v>
      </c>
    </row>
    <row r="35" spans="1:8" ht="15">
      <c r="A35" s="38"/>
      <c r="B35" s="39" t="s">
        <v>19</v>
      </c>
      <c r="C35" s="21"/>
      <c r="D35" s="21"/>
      <c r="E35" s="21"/>
      <c r="F35" s="21"/>
      <c r="G35" s="21"/>
      <c r="H35" s="60">
        <v>11870</v>
      </c>
    </row>
    <row r="36" spans="1:8" ht="15">
      <c r="A36" s="32"/>
      <c r="B36" s="33" t="s">
        <v>38</v>
      </c>
      <c r="C36" s="33"/>
      <c r="D36" s="33"/>
      <c r="E36" s="33"/>
      <c r="F36" s="34"/>
      <c r="G36" s="34"/>
      <c r="H36" s="40"/>
    </row>
    <row r="37" ht="15">
      <c r="C37" t="s">
        <v>39</v>
      </c>
    </row>
  </sheetData>
  <mergeCells count="13">
    <mergeCell ref="A29:H29"/>
    <mergeCell ref="A33:H33"/>
    <mergeCell ref="D26:E26"/>
    <mergeCell ref="A27:B27"/>
    <mergeCell ref="L10:M10"/>
    <mergeCell ref="A1:J1"/>
    <mergeCell ref="E15:G16"/>
    <mergeCell ref="L2:M2"/>
    <mergeCell ref="A15:D16"/>
    <mergeCell ref="H2:J2"/>
    <mergeCell ref="H15:J16"/>
    <mergeCell ref="E2:G2"/>
    <mergeCell ref="E11:G13"/>
  </mergeCells>
  <printOptions/>
  <pageMargins left="0.7" right="0.7" top="0.75" bottom="0.75" header="0.3" footer="0.3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 topLeftCell="A1">
      <selection activeCell="A1" sqref="A1:J16"/>
    </sheetView>
  </sheetViews>
  <sheetFormatPr defaultColWidth="9.140625" defaultRowHeight="15"/>
  <cols>
    <col min="1" max="1" width="13.421875" style="0" customWidth="1"/>
    <col min="2" max="2" width="10.28125" style="0" customWidth="1"/>
    <col min="3" max="3" width="12.00390625" style="0" customWidth="1"/>
    <col min="4" max="4" width="15.7109375" style="0" customWidth="1"/>
    <col min="5" max="5" width="17.140625" style="0" customWidth="1"/>
    <col min="6" max="7" width="13.28125" style="0" customWidth="1"/>
    <col min="8" max="8" width="15.00390625" style="0" customWidth="1"/>
    <col min="9" max="9" width="17.140625" style="0" customWidth="1"/>
    <col min="10" max="10" width="14.57421875" style="0" customWidth="1"/>
  </cols>
  <sheetData>
    <row r="1" spans="1:10" ht="15">
      <c r="A1" s="73" t="s">
        <v>43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32.25" customHeight="1">
      <c r="A2" s="1"/>
      <c r="B2" s="4"/>
      <c r="C2" s="4"/>
      <c r="D2" s="7"/>
      <c r="E2" s="83" t="s">
        <v>41</v>
      </c>
      <c r="F2" s="84"/>
      <c r="G2" s="85"/>
      <c r="H2" s="83" t="s">
        <v>42</v>
      </c>
      <c r="I2" s="84"/>
      <c r="J2" s="85"/>
    </row>
    <row r="3" spans="1:10" ht="39.75" customHeight="1">
      <c r="A3" s="2" t="s">
        <v>0</v>
      </c>
      <c r="B3" s="61" t="s">
        <v>1</v>
      </c>
      <c r="C3" s="6" t="s">
        <v>2</v>
      </c>
      <c r="D3" s="8" t="s">
        <v>3</v>
      </c>
      <c r="E3" s="9" t="s">
        <v>4</v>
      </c>
      <c r="F3" s="11" t="s">
        <v>10</v>
      </c>
      <c r="G3" s="12" t="s">
        <v>11</v>
      </c>
      <c r="H3" s="9" t="s">
        <v>4</v>
      </c>
      <c r="I3" s="11" t="s">
        <v>10</v>
      </c>
      <c r="J3" s="12" t="s">
        <v>11</v>
      </c>
    </row>
    <row r="4" spans="1:10" ht="15">
      <c r="A4" s="22" t="s">
        <v>12</v>
      </c>
      <c r="B4" s="23">
        <v>2.26</v>
      </c>
      <c r="C4" s="46">
        <v>4</v>
      </c>
      <c r="D4" s="23">
        <f aca="true" t="shared" si="0" ref="D4:D8">C4*B4</f>
        <v>9.04</v>
      </c>
      <c r="E4" s="19">
        <v>2</v>
      </c>
      <c r="F4" s="19">
        <f>G4*D4</f>
        <v>12.0232</v>
      </c>
      <c r="G4" s="18">
        <v>1.33</v>
      </c>
      <c r="H4" s="44">
        <v>3</v>
      </c>
      <c r="I4" s="45">
        <f>J4*D4</f>
        <v>19.2552</v>
      </c>
      <c r="J4" s="45">
        <v>2.13</v>
      </c>
    </row>
    <row r="5" spans="1:10" ht="15">
      <c r="A5" s="22" t="s">
        <v>13</v>
      </c>
      <c r="B5" s="23">
        <v>0.7</v>
      </c>
      <c r="C5" s="46">
        <v>4</v>
      </c>
      <c r="D5" s="23">
        <f t="shared" si="0"/>
        <v>2.8</v>
      </c>
      <c r="E5" s="19">
        <v>2</v>
      </c>
      <c r="F5" s="19">
        <f aca="true" t="shared" si="1" ref="F5:F8">G5*D5</f>
        <v>3.7239999999999998</v>
      </c>
      <c r="G5" s="18">
        <v>1.33</v>
      </c>
      <c r="H5" s="44">
        <v>3</v>
      </c>
      <c r="I5" s="45">
        <f aca="true" t="shared" si="2" ref="I5:I13">J5*D5</f>
        <v>5.9639999999999995</v>
      </c>
      <c r="J5" s="45">
        <v>2.13</v>
      </c>
    </row>
    <row r="6" spans="1:10" ht="15">
      <c r="A6" s="22" t="s">
        <v>14</v>
      </c>
      <c r="B6" s="23">
        <v>3.14</v>
      </c>
      <c r="C6" s="46">
        <v>4</v>
      </c>
      <c r="D6" s="23">
        <f t="shared" si="0"/>
        <v>12.56</v>
      </c>
      <c r="E6" s="19">
        <v>2</v>
      </c>
      <c r="F6" s="19">
        <f t="shared" si="1"/>
        <v>16.704800000000002</v>
      </c>
      <c r="G6" s="18">
        <v>1.33</v>
      </c>
      <c r="H6" s="44">
        <v>3</v>
      </c>
      <c r="I6" s="45">
        <f t="shared" si="2"/>
        <v>26.7528</v>
      </c>
      <c r="J6" s="45">
        <v>2.13</v>
      </c>
    </row>
    <row r="7" spans="1:10" ht="15">
      <c r="A7" s="22" t="s">
        <v>15</v>
      </c>
      <c r="B7" s="23">
        <v>0.78</v>
      </c>
      <c r="C7" s="46">
        <v>4</v>
      </c>
      <c r="D7" s="23">
        <f t="shared" si="0"/>
        <v>3.12</v>
      </c>
      <c r="E7" s="19">
        <v>2</v>
      </c>
      <c r="F7" s="19">
        <f t="shared" si="1"/>
        <v>4.1496</v>
      </c>
      <c r="G7" s="18">
        <v>1.33</v>
      </c>
      <c r="H7" s="44">
        <v>3</v>
      </c>
      <c r="I7" s="45">
        <f t="shared" si="2"/>
        <v>6.6456</v>
      </c>
      <c r="J7" s="45">
        <v>2.13</v>
      </c>
    </row>
    <row r="8" spans="1:10" ht="15">
      <c r="A8" s="22" t="s">
        <v>16</v>
      </c>
      <c r="B8" s="23">
        <v>4.58</v>
      </c>
      <c r="C8" s="46">
        <v>4</v>
      </c>
      <c r="D8" s="23">
        <f t="shared" si="0"/>
        <v>18.32</v>
      </c>
      <c r="E8" s="19">
        <v>2</v>
      </c>
      <c r="F8" s="19">
        <f t="shared" si="1"/>
        <v>24.3656</v>
      </c>
      <c r="G8" s="18">
        <v>1.33</v>
      </c>
      <c r="H8" s="44">
        <v>3</v>
      </c>
      <c r="I8" s="45">
        <f t="shared" si="2"/>
        <v>39.0216</v>
      </c>
      <c r="J8" s="45">
        <v>2.13</v>
      </c>
    </row>
    <row r="9" spans="1:10" ht="15">
      <c r="A9" s="62" t="s">
        <v>17</v>
      </c>
      <c r="B9" s="63">
        <v>0.39</v>
      </c>
      <c r="C9" s="64">
        <v>3</v>
      </c>
      <c r="D9" s="63">
        <f>C9*B9</f>
        <v>1.17</v>
      </c>
      <c r="E9" s="64" t="s">
        <v>8</v>
      </c>
      <c r="F9" s="64" t="s">
        <v>18</v>
      </c>
      <c r="G9" s="64" t="s">
        <v>9</v>
      </c>
      <c r="H9" s="64" t="s">
        <v>8</v>
      </c>
      <c r="I9" s="64" t="s">
        <v>18</v>
      </c>
      <c r="J9" s="64" t="s">
        <v>9</v>
      </c>
    </row>
    <row r="10" spans="1:10" ht="15">
      <c r="A10" s="70"/>
      <c r="B10" s="71">
        <f>SUM(B4:B9)</f>
        <v>11.850000000000001</v>
      </c>
      <c r="C10" s="72"/>
      <c r="D10" s="71">
        <f>SUM(D4:D9)</f>
        <v>47.010000000000005</v>
      </c>
      <c r="E10" s="72"/>
      <c r="F10" s="72"/>
      <c r="G10" s="72"/>
      <c r="H10" s="72"/>
      <c r="I10" s="72"/>
      <c r="J10" s="72"/>
    </row>
    <row r="11" spans="1:10" ht="15">
      <c r="A11" s="65" t="s">
        <v>30</v>
      </c>
      <c r="B11" s="66">
        <v>0.57</v>
      </c>
      <c r="C11" s="67">
        <v>4</v>
      </c>
      <c r="D11" s="66">
        <f>C11*B11</f>
        <v>2.28</v>
      </c>
      <c r="E11" s="87" t="s">
        <v>40</v>
      </c>
      <c r="F11" s="88"/>
      <c r="G11" s="89"/>
      <c r="H11" s="68">
        <v>3</v>
      </c>
      <c r="I11" s="69">
        <f t="shared" si="2"/>
        <v>4.856399999999999</v>
      </c>
      <c r="J11" s="69">
        <v>2.13</v>
      </c>
    </row>
    <row r="12" spans="1:10" ht="15">
      <c r="A12" s="25" t="s">
        <v>31</v>
      </c>
      <c r="B12" s="5">
        <v>0.29</v>
      </c>
      <c r="C12" s="10">
        <v>4</v>
      </c>
      <c r="D12" s="5">
        <f aca="true" t="shared" si="3" ref="D12:D13">C12*B12</f>
        <v>1.16</v>
      </c>
      <c r="E12" s="87"/>
      <c r="F12" s="88"/>
      <c r="G12" s="89"/>
      <c r="H12" s="44">
        <v>3</v>
      </c>
      <c r="I12" s="45">
        <f t="shared" si="2"/>
        <v>2.4707999999999997</v>
      </c>
      <c r="J12" s="45">
        <v>2.13</v>
      </c>
    </row>
    <row r="13" spans="1:10" ht="15">
      <c r="A13" s="20" t="s">
        <v>32</v>
      </c>
      <c r="B13" s="5">
        <v>0.54</v>
      </c>
      <c r="C13" s="10">
        <v>4</v>
      </c>
      <c r="D13" s="5">
        <f t="shared" si="3"/>
        <v>2.16</v>
      </c>
      <c r="E13" s="90"/>
      <c r="F13" s="91"/>
      <c r="G13" s="92"/>
      <c r="H13" s="44">
        <v>3</v>
      </c>
      <c r="I13" s="45">
        <f t="shared" si="2"/>
        <v>4.6008000000000004</v>
      </c>
      <c r="J13" s="45">
        <v>2.13</v>
      </c>
    </row>
    <row r="14" spans="1:10" ht="15">
      <c r="A14" s="3" t="s">
        <v>5</v>
      </c>
      <c r="B14" s="14">
        <f>SUM(B11:B13)</f>
        <v>1.4</v>
      </c>
      <c r="C14" s="27"/>
      <c r="D14" s="14">
        <f>SUM(D11:D13)</f>
        <v>5.6</v>
      </c>
      <c r="E14" s="15"/>
      <c r="F14" s="16">
        <f>SUM(F4:F8)</f>
        <v>60.9672</v>
      </c>
      <c r="G14" s="15"/>
      <c r="H14" s="15"/>
      <c r="I14" s="16">
        <f>SUM(I4:I13)</f>
        <v>109.56719999999999</v>
      </c>
      <c r="J14" s="15"/>
    </row>
    <row r="15" spans="1:10" ht="15">
      <c r="A15" s="77"/>
      <c r="B15" s="78"/>
      <c r="C15" s="78"/>
      <c r="D15" s="79"/>
      <c r="E15" s="74" t="s">
        <v>37</v>
      </c>
      <c r="F15" s="74"/>
      <c r="G15" s="74"/>
      <c r="H15" s="86" t="s">
        <v>36</v>
      </c>
      <c r="I15" s="86"/>
      <c r="J15" s="86"/>
    </row>
    <row r="16" spans="1:10" ht="15">
      <c r="A16" s="80"/>
      <c r="B16" s="81"/>
      <c r="C16" s="81"/>
      <c r="D16" s="82"/>
      <c r="E16" s="74"/>
      <c r="F16" s="74"/>
      <c r="G16" s="74"/>
      <c r="H16" s="86"/>
      <c r="I16" s="86"/>
      <c r="J16" s="86"/>
    </row>
  </sheetData>
  <mergeCells count="7">
    <mergeCell ref="A1:J1"/>
    <mergeCell ref="E2:G2"/>
    <mergeCell ref="H2:J2"/>
    <mergeCell ref="E11:G13"/>
    <mergeCell ref="A15:D16"/>
    <mergeCell ref="E15:G16"/>
    <mergeCell ref="H15:J16"/>
  </mergeCells>
  <printOptions/>
  <pageMargins left="0.7" right="0.7" top="0.75" bottom="0.75" header="0.3" footer="0.3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Blumer</dc:creator>
  <cp:keywords/>
  <dc:description/>
  <cp:lastModifiedBy>Blumer</cp:lastModifiedBy>
  <cp:lastPrinted>2016-05-18T18:45:33Z</cp:lastPrinted>
  <dcterms:created xsi:type="dcterms:W3CDTF">2014-04-14T13:47:11Z</dcterms:created>
  <dcterms:modified xsi:type="dcterms:W3CDTF">2016-05-18T21:39:46Z</dcterms:modified>
  <cp:category/>
  <cp:version/>
  <cp:contentType/>
  <cp:contentStatus/>
</cp:coreProperties>
</file>